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Mayank\Desktop\"/>
    </mc:Choice>
  </mc:AlternateContent>
  <xr:revisionPtr revIDLastSave="0" documentId="13_ncr:1_{0805E13C-4FDA-4676-A68A-674F73FF5286}" xr6:coauthVersionLast="46" xr6:coauthVersionMax="46" xr10:uidLastSave="{00000000-0000-0000-0000-000000000000}"/>
  <bookViews>
    <workbookView xWindow="-108" yWindow="-108" windowWidth="23256" windowHeight="12576" activeTab="1" xr2:uid="{F5617B39-2C67-4E3D-99FE-738555014433}"/>
  </bookViews>
  <sheets>
    <sheet name="Master" sheetId="5" r:id="rId1"/>
    <sheet name="Analysis" sheetId="4" r:id="rId2"/>
    <sheet name="Calculation - &lt;Ignore&gt;" sheetId="3" state="hidden" r:id="rId3"/>
    <sheet name="Pivot - &lt;Just to refresh&gt;" sheetId="2" state="hidden" r:id="rId4"/>
    <sheet name="Dump" sheetId="1" r:id="rId5"/>
  </sheets>
  <definedNames>
    <definedName name="_xlnm._FilterDatabase" localSheetId="1" hidden="1">Analysis!$A$3:$E$59</definedName>
    <definedName name="_xlnm._FilterDatabase" localSheetId="2" hidden="1">'Calculation - &lt;Ignore&gt;'!$A$2:$P$381</definedName>
    <definedName name="_xlnm._FilterDatabase" localSheetId="4" hidden="1">Dump!$A$1:$Q$504</definedName>
  </definedNames>
  <calcPr calcId="191029"/>
  <pivotCaches>
    <pivotCache cacheId="0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2" i="4" l="1"/>
  <c r="C112" i="4" s="1"/>
  <c r="B112" i="4"/>
  <c r="F112" i="4"/>
  <c r="I112" i="4"/>
  <c r="J112" i="4"/>
  <c r="M112" i="4"/>
  <c r="A113" i="4"/>
  <c r="M113" i="4"/>
  <c r="A114" i="4"/>
  <c r="B114" i="4"/>
  <c r="C114" i="4"/>
  <c r="D114" i="4"/>
  <c r="F114" i="4"/>
  <c r="G114" i="4"/>
  <c r="H114" i="4"/>
  <c r="I114" i="4"/>
  <c r="K114" i="4" s="1"/>
  <c r="J114" i="4"/>
  <c r="L114" i="4"/>
  <c r="N114" i="4" s="1"/>
  <c r="M114" i="4"/>
  <c r="O114" i="4"/>
  <c r="P114" i="4"/>
  <c r="Q114" i="4" s="1"/>
  <c r="A115" i="4"/>
  <c r="B115" i="4"/>
  <c r="C115" i="4"/>
  <c r="E115" i="4" s="1"/>
  <c r="D115" i="4"/>
  <c r="F115" i="4"/>
  <c r="G115" i="4"/>
  <c r="H115" i="4" s="1"/>
  <c r="I115" i="4"/>
  <c r="J115" i="4"/>
  <c r="K115" i="4"/>
  <c r="L115" i="4"/>
  <c r="N115" i="4" s="1"/>
  <c r="M115" i="4"/>
  <c r="O115" i="4"/>
  <c r="Q115" i="4" s="1"/>
  <c r="P115" i="4"/>
  <c r="A116" i="4"/>
  <c r="D116" i="4" s="1"/>
  <c r="B116" i="4"/>
  <c r="C116" i="4"/>
  <c r="F116" i="4"/>
  <c r="H116" i="4" s="1"/>
  <c r="G116" i="4"/>
  <c r="I116" i="4"/>
  <c r="J116" i="4"/>
  <c r="K116" i="4" s="1"/>
  <c r="M116" i="4"/>
  <c r="O116" i="4"/>
  <c r="A117" i="4"/>
  <c r="I117" i="4" s="1"/>
  <c r="M117" i="4"/>
  <c r="A118" i="4"/>
  <c r="C118" i="4" s="1"/>
  <c r="D118" i="4"/>
  <c r="I118" i="4"/>
  <c r="L118" i="4"/>
  <c r="N118" i="4" s="1"/>
  <c r="M118" i="4"/>
  <c r="P118" i="4"/>
  <c r="A119" i="4"/>
  <c r="B119" i="4"/>
  <c r="C119" i="4"/>
  <c r="E119" i="4" s="1"/>
  <c r="D119" i="4"/>
  <c r="F119" i="4"/>
  <c r="G119" i="4"/>
  <c r="H119" i="4" s="1"/>
  <c r="I119" i="4"/>
  <c r="J119" i="4"/>
  <c r="K119" i="4"/>
  <c r="L119" i="4"/>
  <c r="N119" i="4" s="1"/>
  <c r="M119" i="4"/>
  <c r="O119" i="4"/>
  <c r="Q119" i="4" s="1"/>
  <c r="P119" i="4"/>
  <c r="A120" i="4"/>
  <c r="D120" i="4" s="1"/>
  <c r="B120" i="4"/>
  <c r="C120" i="4"/>
  <c r="E120" i="4" s="1"/>
  <c r="F120" i="4"/>
  <c r="H120" i="4" s="1"/>
  <c r="G120" i="4"/>
  <c r="I120" i="4"/>
  <c r="J120" i="4"/>
  <c r="K120" i="4" s="1"/>
  <c r="M120" i="4"/>
  <c r="O120" i="4"/>
  <c r="A121" i="4"/>
  <c r="M121" i="4"/>
  <c r="A122" i="4"/>
  <c r="C122" i="4" s="1"/>
  <c r="D122" i="4"/>
  <c r="I122" i="4"/>
  <c r="L122" i="4"/>
  <c r="N122" i="4" s="1"/>
  <c r="M122" i="4"/>
  <c r="P122" i="4"/>
  <c r="A123" i="4"/>
  <c r="B123" i="4"/>
  <c r="C123" i="4"/>
  <c r="E123" i="4" s="1"/>
  <c r="D123" i="4"/>
  <c r="F123" i="4"/>
  <c r="G123" i="4"/>
  <c r="H123" i="4" s="1"/>
  <c r="I123" i="4"/>
  <c r="J123" i="4"/>
  <c r="K123" i="4"/>
  <c r="L123" i="4"/>
  <c r="N123" i="4" s="1"/>
  <c r="M123" i="4"/>
  <c r="O123" i="4"/>
  <c r="Q123" i="4" s="1"/>
  <c r="P123" i="4"/>
  <c r="A124" i="4"/>
  <c r="D124" i="4" s="1"/>
  <c r="B124" i="4"/>
  <c r="C124" i="4"/>
  <c r="E124" i="4" s="1"/>
  <c r="F124" i="4"/>
  <c r="G124" i="4"/>
  <c r="I124" i="4"/>
  <c r="J124" i="4"/>
  <c r="K124" i="4" s="1"/>
  <c r="M124" i="4"/>
  <c r="O124" i="4"/>
  <c r="A125" i="4"/>
  <c r="B125" i="4"/>
  <c r="F125" i="4"/>
  <c r="I125" i="4"/>
  <c r="J125" i="4"/>
  <c r="M125" i="4"/>
  <c r="A126" i="4"/>
  <c r="D126" i="4" s="1"/>
  <c r="I126" i="4"/>
  <c r="M126" i="4"/>
  <c r="A127" i="4"/>
  <c r="B127" i="4"/>
  <c r="C127" i="4"/>
  <c r="D127" i="4"/>
  <c r="F127" i="4"/>
  <c r="G127" i="4"/>
  <c r="H127" i="4" s="1"/>
  <c r="I127" i="4"/>
  <c r="J127" i="4"/>
  <c r="K127" i="4"/>
  <c r="L127" i="4"/>
  <c r="N127" i="4" s="1"/>
  <c r="M127" i="4"/>
  <c r="O127" i="4"/>
  <c r="P127" i="4"/>
  <c r="A128" i="4"/>
  <c r="D128" i="4" s="1"/>
  <c r="B128" i="4"/>
  <c r="C128" i="4"/>
  <c r="E128" i="4" s="1"/>
  <c r="F128" i="4"/>
  <c r="H128" i="4" s="1"/>
  <c r="G128" i="4"/>
  <c r="I128" i="4"/>
  <c r="J128" i="4"/>
  <c r="K128" i="4"/>
  <c r="M128" i="4"/>
  <c r="O128" i="4"/>
  <c r="A129" i="4"/>
  <c r="B129" i="4" s="1"/>
  <c r="I129" i="4"/>
  <c r="A130" i="4"/>
  <c r="D130" i="4"/>
  <c r="I130" i="4"/>
  <c r="L130" i="4"/>
  <c r="N130" i="4" s="1"/>
  <c r="M130" i="4"/>
  <c r="P130" i="4"/>
  <c r="A131" i="4"/>
  <c r="B131" i="4"/>
  <c r="C131" i="4"/>
  <c r="E131" i="4" s="1"/>
  <c r="D131" i="4"/>
  <c r="F131" i="4"/>
  <c r="G131" i="4"/>
  <c r="H131" i="4"/>
  <c r="I131" i="4"/>
  <c r="J131" i="4"/>
  <c r="K131" i="4"/>
  <c r="L131" i="4"/>
  <c r="N131" i="4" s="1"/>
  <c r="M131" i="4"/>
  <c r="O131" i="4"/>
  <c r="Q131" i="4" s="1"/>
  <c r="P131" i="4"/>
  <c r="A132" i="4"/>
  <c r="D132" i="4" s="1"/>
  <c r="B132" i="4"/>
  <c r="C132" i="4"/>
  <c r="F132" i="4"/>
  <c r="G132" i="4"/>
  <c r="I132" i="4"/>
  <c r="J132" i="4"/>
  <c r="K132" i="4" s="1"/>
  <c r="M132" i="4"/>
  <c r="O132" i="4"/>
  <c r="A133" i="4"/>
  <c r="M133" i="4" s="1"/>
  <c r="B133" i="4"/>
  <c r="F133" i="4"/>
  <c r="I133" i="4"/>
  <c r="J133" i="4"/>
  <c r="A134" i="4"/>
  <c r="D134" i="4" s="1"/>
  <c r="I134" i="4"/>
  <c r="A135" i="4"/>
  <c r="B135" i="4"/>
  <c r="C135" i="4"/>
  <c r="D135" i="4"/>
  <c r="F135" i="4"/>
  <c r="G135" i="4"/>
  <c r="H135" i="4" s="1"/>
  <c r="I135" i="4"/>
  <c r="J135" i="4"/>
  <c r="K135" i="4"/>
  <c r="L135" i="4"/>
  <c r="N135" i="4" s="1"/>
  <c r="M135" i="4"/>
  <c r="O135" i="4"/>
  <c r="P135" i="4"/>
  <c r="Q135" i="4" s="1"/>
  <c r="A136" i="4"/>
  <c r="B136" i="4"/>
  <c r="C136" i="4"/>
  <c r="E136" i="4" s="1"/>
  <c r="D136" i="4"/>
  <c r="F136" i="4"/>
  <c r="H136" i="4" s="1"/>
  <c r="G136" i="4"/>
  <c r="I136" i="4"/>
  <c r="J136" i="4"/>
  <c r="K136" i="4" s="1"/>
  <c r="L136" i="4"/>
  <c r="M136" i="4"/>
  <c r="N136" i="4"/>
  <c r="O136" i="4"/>
  <c r="P136" i="4"/>
  <c r="A137" i="4"/>
  <c r="C137" i="4" s="1"/>
  <c r="B137" i="4"/>
  <c r="F137" i="4"/>
  <c r="G137" i="4"/>
  <c r="J137" i="4"/>
  <c r="M137" i="4"/>
  <c r="O137" i="4"/>
  <c r="A138" i="4"/>
  <c r="B138" i="4" s="1"/>
  <c r="F138" i="4"/>
  <c r="L138" i="4"/>
  <c r="A139" i="4"/>
  <c r="C139" i="4"/>
  <c r="D139" i="4"/>
  <c r="E139" i="4"/>
  <c r="G139" i="4"/>
  <c r="I139" i="4"/>
  <c r="L139" i="4"/>
  <c r="M139" i="4"/>
  <c r="O139" i="4"/>
  <c r="Q139" i="4" s="1"/>
  <c r="P139" i="4"/>
  <c r="A140" i="4"/>
  <c r="B140" i="4"/>
  <c r="C140" i="4"/>
  <c r="E140" i="4" s="1"/>
  <c r="D140" i="4"/>
  <c r="F140" i="4"/>
  <c r="G140" i="4"/>
  <c r="H140" i="4"/>
  <c r="I140" i="4"/>
  <c r="J140" i="4"/>
  <c r="K140" i="4" s="1"/>
  <c r="L140" i="4"/>
  <c r="N140" i="4" s="1"/>
  <c r="M140" i="4"/>
  <c r="O140" i="4"/>
  <c r="P140" i="4"/>
  <c r="A141" i="4"/>
  <c r="B141" i="4"/>
  <c r="C141" i="4"/>
  <c r="F141" i="4"/>
  <c r="G141" i="4"/>
  <c r="I141" i="4"/>
  <c r="K141" i="4" s="1"/>
  <c r="J141" i="4"/>
  <c r="M141" i="4"/>
  <c r="O141" i="4"/>
  <c r="A142" i="4"/>
  <c r="B142" i="4"/>
  <c r="F142" i="4"/>
  <c r="I142" i="4"/>
  <c r="L142" i="4"/>
  <c r="N142" i="4" s="1"/>
  <c r="M142" i="4"/>
  <c r="O142" i="4"/>
  <c r="A143" i="4"/>
  <c r="B143" i="4"/>
  <c r="C143" i="4"/>
  <c r="D143" i="4"/>
  <c r="F143" i="4"/>
  <c r="H143" i="4" s="1"/>
  <c r="G143" i="4"/>
  <c r="I143" i="4"/>
  <c r="J143" i="4"/>
  <c r="K143" i="4"/>
  <c r="L143" i="4"/>
  <c r="M143" i="4"/>
  <c r="N143" i="4"/>
  <c r="O143" i="4"/>
  <c r="Q143" i="4" s="1"/>
  <c r="P143" i="4"/>
  <c r="A144" i="4"/>
  <c r="B144" i="4" s="1"/>
  <c r="C144" i="4"/>
  <c r="F144" i="4"/>
  <c r="I144" i="4"/>
  <c r="A145" i="4"/>
  <c r="B145" i="4"/>
  <c r="D145" i="4"/>
  <c r="F145" i="4"/>
  <c r="I145" i="4"/>
  <c r="J145" i="4"/>
  <c r="L145" i="4"/>
  <c r="M145" i="4"/>
  <c r="N145" i="4" s="1"/>
  <c r="P145" i="4"/>
  <c r="A146" i="4"/>
  <c r="G146" i="4"/>
  <c r="L146" i="4"/>
  <c r="A147" i="4"/>
  <c r="B147" i="4"/>
  <c r="C147" i="4"/>
  <c r="D147" i="4"/>
  <c r="F147" i="4"/>
  <c r="G147" i="4"/>
  <c r="H147" i="4" s="1"/>
  <c r="I147" i="4"/>
  <c r="J147" i="4"/>
  <c r="K147" i="4"/>
  <c r="L147" i="4"/>
  <c r="N147" i="4" s="1"/>
  <c r="M147" i="4"/>
  <c r="O147" i="4"/>
  <c r="Q147" i="4" s="1"/>
  <c r="P147" i="4"/>
  <c r="A148" i="4"/>
  <c r="F148" i="4"/>
  <c r="A149" i="4"/>
  <c r="B149" i="4"/>
  <c r="D149" i="4"/>
  <c r="F149" i="4"/>
  <c r="I149" i="4"/>
  <c r="J149" i="4"/>
  <c r="L149" i="4"/>
  <c r="M149" i="4"/>
  <c r="N149" i="4"/>
  <c r="P149" i="4"/>
  <c r="A150" i="4"/>
  <c r="C150" i="4"/>
  <c r="E150" i="4" s="1"/>
  <c r="D150" i="4"/>
  <c r="G150" i="4"/>
  <c r="I150" i="4"/>
  <c r="L150" i="4"/>
  <c r="M150" i="4"/>
  <c r="O150" i="4"/>
  <c r="A151" i="4"/>
  <c r="B151" i="4"/>
  <c r="C151" i="4"/>
  <c r="D151" i="4"/>
  <c r="F151" i="4"/>
  <c r="H151" i="4" s="1"/>
  <c r="G151" i="4"/>
  <c r="I151" i="4"/>
  <c r="J151" i="4"/>
  <c r="K151" i="4"/>
  <c r="L151" i="4"/>
  <c r="M151" i="4"/>
  <c r="N151" i="4"/>
  <c r="O151" i="4"/>
  <c r="Q151" i="4" s="1"/>
  <c r="P151" i="4"/>
  <c r="A152" i="4"/>
  <c r="B152" i="4"/>
  <c r="C152" i="4"/>
  <c r="F152" i="4"/>
  <c r="G152" i="4"/>
  <c r="I152" i="4"/>
  <c r="M152" i="4"/>
  <c r="A153" i="4"/>
  <c r="B153" i="4"/>
  <c r="F153" i="4"/>
  <c r="L153" i="4"/>
  <c r="N153" i="4" s="1"/>
  <c r="M153" i="4"/>
  <c r="A154" i="4"/>
  <c r="G154" i="4"/>
  <c r="L154" i="4"/>
  <c r="A155" i="4"/>
  <c r="B155" i="4"/>
  <c r="C155" i="4"/>
  <c r="D155" i="4"/>
  <c r="F155" i="4"/>
  <c r="G155" i="4"/>
  <c r="H155" i="4"/>
  <c r="I155" i="4"/>
  <c r="J155" i="4"/>
  <c r="K155" i="4"/>
  <c r="L155" i="4"/>
  <c r="N155" i="4" s="1"/>
  <c r="M155" i="4"/>
  <c r="O155" i="4"/>
  <c r="P155" i="4"/>
  <c r="A156" i="4"/>
  <c r="B156" i="4" s="1"/>
  <c r="I156" i="4"/>
  <c r="M156" i="4"/>
  <c r="A157" i="4"/>
  <c r="B157" i="4"/>
  <c r="C157" i="4"/>
  <c r="D157" i="4"/>
  <c r="F157" i="4"/>
  <c r="G157" i="4"/>
  <c r="H157" i="4"/>
  <c r="I157" i="4"/>
  <c r="J157" i="4"/>
  <c r="K157" i="4"/>
  <c r="L157" i="4"/>
  <c r="N157" i="4" s="1"/>
  <c r="M157" i="4"/>
  <c r="O157" i="4"/>
  <c r="Q157" i="4" s="1"/>
  <c r="P157" i="4"/>
  <c r="A158" i="4"/>
  <c r="D158" i="4" s="1"/>
  <c r="B158" i="4"/>
  <c r="C158" i="4"/>
  <c r="F158" i="4"/>
  <c r="G158" i="4"/>
  <c r="I158" i="4"/>
  <c r="J158" i="4"/>
  <c r="K158" i="4"/>
  <c r="M158" i="4"/>
  <c r="O158" i="4"/>
  <c r="A159" i="4"/>
  <c r="C159" i="4" s="1"/>
  <c r="B159" i="4"/>
  <c r="F159" i="4"/>
  <c r="I159" i="4"/>
  <c r="J159" i="4"/>
  <c r="M159" i="4"/>
  <c r="A160" i="4"/>
  <c r="I160" i="4" s="1"/>
  <c r="M160" i="4"/>
  <c r="A161" i="4"/>
  <c r="B161" i="4"/>
  <c r="C161" i="4"/>
  <c r="E161" i="4" s="1"/>
  <c r="D161" i="4"/>
  <c r="F161" i="4"/>
  <c r="G161" i="4"/>
  <c r="H161" i="4"/>
  <c r="I161" i="4"/>
  <c r="J161" i="4"/>
  <c r="K161" i="4"/>
  <c r="L161" i="4"/>
  <c r="N161" i="4" s="1"/>
  <c r="M161" i="4"/>
  <c r="O161" i="4"/>
  <c r="Q161" i="4" s="1"/>
  <c r="P161" i="4"/>
  <c r="A162" i="4"/>
  <c r="D162" i="4" s="1"/>
  <c r="B162" i="4"/>
  <c r="C162" i="4"/>
  <c r="F162" i="4"/>
  <c r="G162" i="4"/>
  <c r="I162" i="4"/>
  <c r="J162" i="4"/>
  <c r="K162" i="4" s="1"/>
  <c r="M162" i="4"/>
  <c r="O162" i="4"/>
  <c r="A163" i="4"/>
  <c r="B163" i="4"/>
  <c r="F163" i="4"/>
  <c r="I163" i="4"/>
  <c r="J163" i="4"/>
  <c r="M163" i="4"/>
  <c r="A164" i="4"/>
  <c r="D164" i="4" s="1"/>
  <c r="I164" i="4"/>
  <c r="A165" i="4"/>
  <c r="B165" i="4"/>
  <c r="C165" i="4"/>
  <c r="D165" i="4"/>
  <c r="F165" i="4"/>
  <c r="G165" i="4"/>
  <c r="H165" i="4" s="1"/>
  <c r="I165" i="4"/>
  <c r="J165" i="4"/>
  <c r="K165" i="4"/>
  <c r="L165" i="4"/>
  <c r="N165" i="4" s="1"/>
  <c r="M165" i="4"/>
  <c r="O165" i="4"/>
  <c r="P165" i="4"/>
  <c r="A166" i="4"/>
  <c r="D166" i="4" s="1"/>
  <c r="B166" i="4"/>
  <c r="C166" i="4"/>
  <c r="E166" i="4" s="1"/>
  <c r="F166" i="4"/>
  <c r="H166" i="4" s="1"/>
  <c r="G166" i="4"/>
  <c r="I166" i="4"/>
  <c r="J166" i="4"/>
  <c r="K166" i="4"/>
  <c r="M166" i="4"/>
  <c r="O166" i="4"/>
  <c r="A167" i="4"/>
  <c r="B167" i="4" s="1"/>
  <c r="I167" i="4"/>
  <c r="M167" i="4"/>
  <c r="A168" i="4"/>
  <c r="D168" i="4"/>
  <c r="I168" i="4"/>
  <c r="L168" i="4"/>
  <c r="N168" i="4" s="1"/>
  <c r="M168" i="4"/>
  <c r="P168" i="4"/>
  <c r="A169" i="4"/>
  <c r="B169" i="4"/>
  <c r="C169" i="4"/>
  <c r="E169" i="4" s="1"/>
  <c r="D169" i="4"/>
  <c r="F169" i="4"/>
  <c r="G169" i="4"/>
  <c r="H169" i="4"/>
  <c r="I169" i="4"/>
  <c r="J169" i="4"/>
  <c r="K169" i="4"/>
  <c r="L169" i="4"/>
  <c r="N169" i="4" s="1"/>
  <c r="M169" i="4"/>
  <c r="O169" i="4"/>
  <c r="Q169" i="4" s="1"/>
  <c r="P169" i="4"/>
  <c r="A170" i="4"/>
  <c r="D170" i="4" s="1"/>
  <c r="B170" i="4"/>
  <c r="C170" i="4"/>
  <c r="E170" i="4" s="1"/>
  <c r="F170" i="4"/>
  <c r="G170" i="4"/>
  <c r="I170" i="4"/>
  <c r="J170" i="4"/>
  <c r="K170" i="4" s="1"/>
  <c r="M170" i="4"/>
  <c r="O170" i="4"/>
  <c r="A171" i="4"/>
  <c r="M171" i="4" s="1"/>
  <c r="B171" i="4"/>
  <c r="F171" i="4"/>
  <c r="I171" i="4"/>
  <c r="J171" i="4"/>
  <c r="A172" i="4"/>
  <c r="D172" i="4" s="1"/>
  <c r="I172" i="4"/>
  <c r="M172" i="4"/>
  <c r="A173" i="4"/>
  <c r="B173" i="4"/>
  <c r="C173" i="4"/>
  <c r="D173" i="4"/>
  <c r="F173" i="4"/>
  <c r="G173" i="4"/>
  <c r="H173" i="4" s="1"/>
  <c r="I173" i="4"/>
  <c r="J173" i="4"/>
  <c r="K173" i="4"/>
  <c r="L173" i="4"/>
  <c r="N173" i="4" s="1"/>
  <c r="M173" i="4"/>
  <c r="O173" i="4"/>
  <c r="Q173" i="4" s="1"/>
  <c r="P173" i="4"/>
  <c r="A174" i="4"/>
  <c r="B174" i="4" s="1"/>
  <c r="C174" i="4"/>
  <c r="F174" i="4"/>
  <c r="I174" i="4"/>
  <c r="A175" i="4"/>
  <c r="B175" i="4"/>
  <c r="D175" i="4"/>
  <c r="F175" i="4"/>
  <c r="I175" i="4"/>
  <c r="J175" i="4"/>
  <c r="L175" i="4"/>
  <c r="M175" i="4"/>
  <c r="N175" i="4" s="1"/>
  <c r="P175" i="4"/>
  <c r="A176" i="4"/>
  <c r="C176" i="4" s="1"/>
  <c r="G176" i="4"/>
  <c r="L176" i="4"/>
  <c r="A177" i="4"/>
  <c r="B177" i="4"/>
  <c r="C177" i="4"/>
  <c r="D177" i="4"/>
  <c r="F177" i="4"/>
  <c r="H177" i="4" s="1"/>
  <c r="G177" i="4"/>
  <c r="I177" i="4"/>
  <c r="J177" i="4"/>
  <c r="K177" i="4"/>
  <c r="L177" i="4"/>
  <c r="M177" i="4"/>
  <c r="N177" i="4"/>
  <c r="O177" i="4"/>
  <c r="Q177" i="4" s="1"/>
  <c r="P177" i="4"/>
  <c r="A178" i="4"/>
  <c r="B178" i="4" s="1"/>
  <c r="F178" i="4"/>
  <c r="A179" i="4"/>
  <c r="D179" i="4" s="1"/>
  <c r="B179" i="4"/>
  <c r="F179" i="4"/>
  <c r="J179" i="4"/>
  <c r="L179" i="4"/>
  <c r="N179" i="4" s="1"/>
  <c r="M179" i="4"/>
  <c r="P179" i="4"/>
  <c r="A180" i="4"/>
  <c r="C180" i="4" s="1"/>
  <c r="E180" i="4" s="1"/>
  <c r="D180" i="4"/>
  <c r="G180" i="4"/>
  <c r="I180" i="4"/>
  <c r="L180" i="4"/>
  <c r="O180" i="4"/>
  <c r="A181" i="4"/>
  <c r="B181" i="4"/>
  <c r="C181" i="4"/>
  <c r="D181" i="4"/>
  <c r="F181" i="4"/>
  <c r="G181" i="4"/>
  <c r="H181" i="4" s="1"/>
  <c r="I181" i="4"/>
  <c r="J181" i="4"/>
  <c r="K181" i="4"/>
  <c r="L181" i="4"/>
  <c r="N181" i="4" s="1"/>
  <c r="M181" i="4"/>
  <c r="O181" i="4"/>
  <c r="Q181" i="4" s="1"/>
  <c r="P181" i="4"/>
  <c r="A182" i="4"/>
  <c r="B182" i="4" s="1"/>
  <c r="C182" i="4"/>
  <c r="F182" i="4"/>
  <c r="I182" i="4"/>
  <c r="A183" i="4"/>
  <c r="B183" i="4"/>
  <c r="D183" i="4"/>
  <c r="F183" i="4"/>
  <c r="I183" i="4"/>
  <c r="J183" i="4"/>
  <c r="L183" i="4"/>
  <c r="M183" i="4"/>
  <c r="N183" i="4" s="1"/>
  <c r="P183" i="4"/>
  <c r="A184" i="4"/>
  <c r="G184" i="4"/>
  <c r="L184" i="4"/>
  <c r="A185" i="4"/>
  <c r="B185" i="4"/>
  <c r="C185" i="4"/>
  <c r="D185" i="4"/>
  <c r="F185" i="4"/>
  <c r="H185" i="4" s="1"/>
  <c r="G185" i="4"/>
  <c r="I185" i="4"/>
  <c r="J185" i="4"/>
  <c r="K185" i="4"/>
  <c r="L185" i="4"/>
  <c r="M185" i="4"/>
  <c r="N185" i="4"/>
  <c r="O185" i="4"/>
  <c r="Q185" i="4" s="1"/>
  <c r="P185" i="4"/>
  <c r="A186" i="4"/>
  <c r="F186" i="4"/>
  <c r="A187" i="4"/>
  <c r="D187" i="4" s="1"/>
  <c r="B187" i="4"/>
  <c r="F187" i="4"/>
  <c r="J187" i="4"/>
  <c r="L187" i="4"/>
  <c r="N187" i="4" s="1"/>
  <c r="M187" i="4"/>
  <c r="P187" i="4"/>
  <c r="A188" i="4"/>
  <c r="C188" i="4" s="1"/>
  <c r="E188" i="4" s="1"/>
  <c r="D188" i="4"/>
  <c r="G188" i="4"/>
  <c r="I188" i="4"/>
  <c r="L188" i="4"/>
  <c r="O188" i="4"/>
  <c r="A189" i="4"/>
  <c r="B189" i="4"/>
  <c r="C189" i="4"/>
  <c r="D189" i="4"/>
  <c r="F189" i="4"/>
  <c r="G189" i="4"/>
  <c r="H189" i="4" s="1"/>
  <c r="I189" i="4"/>
  <c r="J189" i="4"/>
  <c r="K189" i="4"/>
  <c r="L189" i="4"/>
  <c r="N189" i="4" s="1"/>
  <c r="M189" i="4"/>
  <c r="O189" i="4"/>
  <c r="Q189" i="4" s="1"/>
  <c r="P189" i="4"/>
  <c r="A190" i="4"/>
  <c r="B190" i="4" s="1"/>
  <c r="C190" i="4"/>
  <c r="F190" i="4"/>
  <c r="I190" i="4"/>
  <c r="A191" i="4"/>
  <c r="B191" i="4"/>
  <c r="D191" i="4"/>
  <c r="F191" i="4"/>
  <c r="I191" i="4"/>
  <c r="J191" i="4"/>
  <c r="L191" i="4"/>
  <c r="M191" i="4"/>
  <c r="N191" i="4" s="1"/>
  <c r="P191" i="4"/>
  <c r="A192" i="4"/>
  <c r="D192" i="4" s="1"/>
  <c r="G192" i="4"/>
  <c r="I192" i="4"/>
  <c r="L192" i="4"/>
  <c r="A193" i="4"/>
  <c r="B193" i="4"/>
  <c r="C193" i="4"/>
  <c r="D193" i="4"/>
  <c r="F193" i="4"/>
  <c r="G193" i="4"/>
  <c r="I193" i="4"/>
  <c r="J193" i="4"/>
  <c r="K193" i="4"/>
  <c r="L193" i="4"/>
  <c r="M193" i="4"/>
  <c r="N193" i="4"/>
  <c r="O193" i="4"/>
  <c r="Q193" i="4" s="1"/>
  <c r="P193" i="4"/>
  <c r="A194" i="4"/>
  <c r="C194" i="4"/>
  <c r="F194" i="4"/>
  <c r="J194" i="4"/>
  <c r="L194" i="4"/>
  <c r="P194" i="4"/>
  <c r="A195" i="4"/>
  <c r="C195" i="4"/>
  <c r="G195" i="4"/>
  <c r="I195" i="4"/>
  <c r="M195" i="4"/>
  <c r="O195" i="4"/>
  <c r="A196" i="4"/>
  <c r="C196" i="4" s="1"/>
  <c r="B196" i="4"/>
  <c r="D196" i="4"/>
  <c r="F196" i="4"/>
  <c r="I196" i="4"/>
  <c r="J196" i="4"/>
  <c r="L196" i="4"/>
  <c r="M196" i="4"/>
  <c r="N196" i="4"/>
  <c r="P196" i="4"/>
  <c r="A197" i="4"/>
  <c r="C197" i="4"/>
  <c r="G197" i="4"/>
  <c r="I197" i="4"/>
  <c r="M197" i="4"/>
  <c r="O197" i="4"/>
  <c r="A198" i="4"/>
  <c r="B198" i="4"/>
  <c r="C198" i="4"/>
  <c r="E198" i="4" s="1"/>
  <c r="D198" i="4"/>
  <c r="F198" i="4"/>
  <c r="H198" i="4" s="1"/>
  <c r="G198" i="4"/>
  <c r="I198" i="4"/>
  <c r="J198" i="4"/>
  <c r="K198" i="4" s="1"/>
  <c r="L198" i="4"/>
  <c r="N198" i="4" s="1"/>
  <c r="M198" i="4"/>
  <c r="O198" i="4"/>
  <c r="P198" i="4"/>
  <c r="A199" i="4"/>
  <c r="B199" i="4"/>
  <c r="C199" i="4"/>
  <c r="F199" i="4"/>
  <c r="G199" i="4"/>
  <c r="I199" i="4"/>
  <c r="J199" i="4"/>
  <c r="M199" i="4"/>
  <c r="O199" i="4"/>
  <c r="A200" i="4"/>
  <c r="D200" i="4"/>
  <c r="I200" i="4"/>
  <c r="L200" i="4"/>
  <c r="A201" i="4"/>
  <c r="C201" i="4"/>
  <c r="G201" i="4"/>
  <c r="L201" i="4"/>
  <c r="M201" i="4"/>
  <c r="P201" i="4"/>
  <c r="A202" i="4"/>
  <c r="B202" i="4"/>
  <c r="C202" i="4"/>
  <c r="E202" i="4" s="1"/>
  <c r="D202" i="4"/>
  <c r="F202" i="4"/>
  <c r="H202" i="4" s="1"/>
  <c r="G202" i="4"/>
  <c r="I202" i="4"/>
  <c r="J202" i="4"/>
  <c r="K202" i="4" s="1"/>
  <c r="L202" i="4"/>
  <c r="M202" i="4"/>
  <c r="N202" i="4"/>
  <c r="O202" i="4"/>
  <c r="P202" i="4"/>
  <c r="A203" i="4"/>
  <c r="B203" i="4"/>
  <c r="F203" i="4"/>
  <c r="G203" i="4"/>
  <c r="J203" i="4"/>
  <c r="M203" i="4"/>
  <c r="O203" i="4"/>
  <c r="A204" i="4"/>
  <c r="D204" i="4"/>
  <c r="F204" i="4"/>
  <c r="I204" i="4"/>
  <c r="L204" i="4"/>
  <c r="A205" i="4"/>
  <c r="C205" i="4"/>
  <c r="E205" i="4" s="1"/>
  <c r="D205" i="4"/>
  <c r="G205" i="4"/>
  <c r="I205" i="4"/>
  <c r="L205" i="4"/>
  <c r="M205" i="4"/>
  <c r="O205" i="4"/>
  <c r="Q205" i="4" s="1"/>
  <c r="P205" i="4"/>
  <c r="A206" i="4"/>
  <c r="B206" i="4"/>
  <c r="C206" i="4"/>
  <c r="E206" i="4" s="1"/>
  <c r="D206" i="4"/>
  <c r="F206" i="4"/>
  <c r="G206" i="4"/>
  <c r="H206" i="4"/>
  <c r="I206" i="4"/>
  <c r="J206" i="4"/>
  <c r="K206" i="4" s="1"/>
  <c r="L206" i="4"/>
  <c r="N206" i="4" s="1"/>
  <c r="M206" i="4"/>
  <c r="O206" i="4"/>
  <c r="P206" i="4"/>
  <c r="A207" i="4"/>
  <c r="B207" i="4"/>
  <c r="C207" i="4"/>
  <c r="F207" i="4"/>
  <c r="G207" i="4"/>
  <c r="I207" i="4"/>
  <c r="J207" i="4"/>
  <c r="M207" i="4"/>
  <c r="O207" i="4"/>
  <c r="A208" i="4"/>
  <c r="A209" i="4"/>
  <c r="C209" i="4"/>
  <c r="L209" i="4"/>
  <c r="P209" i="4"/>
  <c r="A210" i="4"/>
  <c r="B210" i="4"/>
  <c r="C210" i="4"/>
  <c r="D210" i="4"/>
  <c r="F210" i="4"/>
  <c r="H210" i="4" s="1"/>
  <c r="G210" i="4"/>
  <c r="I210" i="4"/>
  <c r="J210" i="4"/>
  <c r="K210" i="4" s="1"/>
  <c r="L210" i="4"/>
  <c r="M210" i="4"/>
  <c r="N210" i="4"/>
  <c r="O210" i="4"/>
  <c r="P210" i="4"/>
  <c r="A211" i="4"/>
  <c r="B211" i="4"/>
  <c r="G211" i="4"/>
  <c r="J211" i="4"/>
  <c r="O211" i="4"/>
  <c r="A212" i="4"/>
  <c r="I212" i="4"/>
  <c r="P212" i="4"/>
  <c r="A213" i="4"/>
  <c r="C213" i="4"/>
  <c r="D213" i="4"/>
  <c r="G213" i="4"/>
  <c r="I213" i="4"/>
  <c r="L213" i="4"/>
  <c r="M213" i="4"/>
  <c r="O213" i="4"/>
  <c r="Q213" i="4" s="1"/>
  <c r="P213" i="4"/>
  <c r="A214" i="4"/>
  <c r="B214" i="4"/>
  <c r="C214" i="4"/>
  <c r="E214" i="4" s="1"/>
  <c r="D214" i="4"/>
  <c r="F214" i="4"/>
  <c r="G214" i="4"/>
  <c r="H214" i="4"/>
  <c r="I214" i="4"/>
  <c r="J214" i="4"/>
  <c r="K214" i="4"/>
  <c r="L214" i="4"/>
  <c r="N214" i="4" s="1"/>
  <c r="M214" i="4"/>
  <c r="O214" i="4"/>
  <c r="P214" i="4"/>
  <c r="A215" i="4"/>
  <c r="B215" i="4"/>
  <c r="C215" i="4"/>
  <c r="F215" i="4"/>
  <c r="G215" i="4"/>
  <c r="I215" i="4"/>
  <c r="J215" i="4"/>
  <c r="M215" i="4"/>
  <c r="O215" i="4"/>
  <c r="A216" i="4"/>
  <c r="F216" i="4"/>
  <c r="M216" i="4"/>
  <c r="A217" i="4"/>
  <c r="C217" i="4"/>
  <c r="L217" i="4"/>
  <c r="P217" i="4"/>
  <c r="A218" i="4"/>
  <c r="B218" i="4"/>
  <c r="C218" i="4"/>
  <c r="D218" i="4"/>
  <c r="F218" i="4"/>
  <c r="H218" i="4" s="1"/>
  <c r="G218" i="4"/>
  <c r="I218" i="4"/>
  <c r="J218" i="4"/>
  <c r="K218" i="4" s="1"/>
  <c r="L218" i="4"/>
  <c r="M218" i="4"/>
  <c r="N218" i="4"/>
  <c r="O218" i="4"/>
  <c r="P218" i="4"/>
  <c r="A219" i="4"/>
  <c r="B219" i="4"/>
  <c r="G219" i="4"/>
  <c r="J219" i="4"/>
  <c r="O219" i="4"/>
  <c r="A220" i="4"/>
  <c r="F220" i="4"/>
  <c r="L220" i="4"/>
  <c r="P220" i="4"/>
  <c r="A221" i="4"/>
  <c r="B221" i="4"/>
  <c r="C221" i="4"/>
  <c r="E221" i="4" s="1"/>
  <c r="D221" i="4"/>
  <c r="F221" i="4"/>
  <c r="G221" i="4"/>
  <c r="H221" i="4" s="1"/>
  <c r="I221" i="4"/>
  <c r="J221" i="4"/>
  <c r="K221" i="4"/>
  <c r="L221" i="4"/>
  <c r="N221" i="4" s="1"/>
  <c r="M221" i="4"/>
  <c r="O221" i="4"/>
  <c r="P221" i="4"/>
  <c r="A222" i="4"/>
  <c r="B222" i="4"/>
  <c r="C222" i="4"/>
  <c r="F222" i="4"/>
  <c r="G222" i="4"/>
  <c r="I222" i="4"/>
  <c r="K222" i="4" s="1"/>
  <c r="J222" i="4"/>
  <c r="M222" i="4"/>
  <c r="O222" i="4"/>
  <c r="A223" i="4"/>
  <c r="B223" i="4"/>
  <c r="F223" i="4"/>
  <c r="I223" i="4"/>
  <c r="M223" i="4"/>
  <c r="A224" i="4"/>
  <c r="C224" i="4"/>
  <c r="G224" i="4"/>
  <c r="L224" i="4"/>
  <c r="M224" i="4"/>
  <c r="P224" i="4"/>
  <c r="A225" i="4"/>
  <c r="B225" i="4"/>
  <c r="C225" i="4"/>
  <c r="D225" i="4"/>
  <c r="F225" i="4"/>
  <c r="H225" i="4" s="1"/>
  <c r="G225" i="4"/>
  <c r="I225" i="4"/>
  <c r="J225" i="4"/>
  <c r="K225" i="4" s="1"/>
  <c r="L225" i="4"/>
  <c r="M225" i="4"/>
  <c r="N225" i="4"/>
  <c r="O225" i="4"/>
  <c r="P225" i="4"/>
  <c r="A226" i="4"/>
  <c r="B226" i="4"/>
  <c r="F226" i="4"/>
  <c r="H226" i="4" s="1"/>
  <c r="G226" i="4"/>
  <c r="J226" i="4"/>
  <c r="L226" i="4"/>
  <c r="O226" i="4"/>
  <c r="Q226" i="4" s="1"/>
  <c r="P226" i="4"/>
  <c r="A227" i="4"/>
  <c r="B227" i="4" s="1"/>
  <c r="C227" i="4"/>
  <c r="F227" i="4"/>
  <c r="I227" i="4"/>
  <c r="A228" i="4"/>
  <c r="B228" i="4"/>
  <c r="D228" i="4"/>
  <c r="F228" i="4"/>
  <c r="I228" i="4"/>
  <c r="J228" i="4"/>
  <c r="L228" i="4"/>
  <c r="M228" i="4"/>
  <c r="N228" i="4" s="1"/>
  <c r="P228" i="4"/>
  <c r="A229" i="4"/>
  <c r="C229" i="4" s="1"/>
  <c r="G229" i="4"/>
  <c r="L229" i="4"/>
  <c r="A230" i="4"/>
  <c r="B230" i="4"/>
  <c r="C230" i="4"/>
  <c r="D230" i="4"/>
  <c r="F230" i="4"/>
  <c r="H230" i="4" s="1"/>
  <c r="G230" i="4"/>
  <c r="I230" i="4"/>
  <c r="J230" i="4"/>
  <c r="K230" i="4"/>
  <c r="L230" i="4"/>
  <c r="M230" i="4"/>
  <c r="N230" i="4"/>
  <c r="O230" i="4"/>
  <c r="Q230" i="4" s="1"/>
  <c r="P230" i="4"/>
  <c r="A231" i="4"/>
  <c r="B231" i="4" s="1"/>
  <c r="F231" i="4"/>
  <c r="A232" i="4"/>
  <c r="B232" i="4"/>
  <c r="F232" i="4"/>
  <c r="J232" i="4"/>
  <c r="L232" i="4"/>
  <c r="N232" i="4" s="1"/>
  <c r="M232" i="4"/>
  <c r="P232" i="4"/>
  <c r="A233" i="4"/>
  <c r="C233" i="4" s="1"/>
  <c r="E233" i="4" s="1"/>
  <c r="D233" i="4"/>
  <c r="G233" i="4"/>
  <c r="I233" i="4"/>
  <c r="L233" i="4"/>
  <c r="O233" i="4"/>
  <c r="A234" i="4"/>
  <c r="B234" i="4"/>
  <c r="C234" i="4"/>
  <c r="D234" i="4"/>
  <c r="F234" i="4"/>
  <c r="G234" i="4"/>
  <c r="H234" i="4" s="1"/>
  <c r="I234" i="4"/>
  <c r="J234" i="4"/>
  <c r="K234" i="4"/>
  <c r="L234" i="4"/>
  <c r="N234" i="4" s="1"/>
  <c r="M234" i="4"/>
  <c r="O234" i="4"/>
  <c r="Q234" i="4" s="1"/>
  <c r="P234" i="4"/>
  <c r="A235" i="4"/>
  <c r="B235" i="4" s="1"/>
  <c r="C235" i="4"/>
  <c r="F235" i="4"/>
  <c r="I235" i="4"/>
  <c r="A236" i="4"/>
  <c r="B236" i="4"/>
  <c r="D236" i="4"/>
  <c r="F236" i="4"/>
  <c r="I236" i="4"/>
  <c r="J236" i="4"/>
  <c r="L236" i="4"/>
  <c r="M236" i="4"/>
  <c r="N236" i="4" s="1"/>
  <c r="P236" i="4"/>
  <c r="A237" i="4"/>
  <c r="G237" i="4" s="1"/>
  <c r="L237" i="4"/>
  <c r="A238" i="4"/>
  <c r="B238" i="4" s="1"/>
  <c r="C238" i="4"/>
  <c r="G238" i="4"/>
  <c r="I238" i="4"/>
  <c r="M238" i="4"/>
  <c r="O238" i="4"/>
  <c r="A239" i="4"/>
  <c r="B239" i="4"/>
  <c r="C239" i="4"/>
  <c r="E239" i="4" s="1"/>
  <c r="D239" i="4"/>
  <c r="F239" i="4"/>
  <c r="H239" i="4" s="1"/>
  <c r="G239" i="4"/>
  <c r="I239" i="4"/>
  <c r="J239" i="4"/>
  <c r="K239" i="4" s="1"/>
  <c r="L239" i="4"/>
  <c r="M239" i="4"/>
  <c r="N239" i="4"/>
  <c r="O239" i="4"/>
  <c r="Q239" i="4" s="1"/>
  <c r="P239" i="4"/>
  <c r="A240" i="4"/>
  <c r="M240" i="4" s="1"/>
  <c r="I240" i="4"/>
  <c r="A241" i="4"/>
  <c r="C241" i="4" s="1"/>
  <c r="E241" i="4" s="1"/>
  <c r="B241" i="4"/>
  <c r="D241" i="4"/>
  <c r="F241" i="4"/>
  <c r="I241" i="4"/>
  <c r="K241" i="4" s="1"/>
  <c r="J241" i="4"/>
  <c r="L241" i="4"/>
  <c r="M241" i="4"/>
  <c r="N241" i="4"/>
  <c r="P241" i="4"/>
  <c r="A242" i="4"/>
  <c r="C242" i="4" s="1"/>
  <c r="I242" i="4"/>
  <c r="M242" i="4"/>
  <c r="A243" i="4"/>
  <c r="B243" i="4"/>
  <c r="C243" i="4"/>
  <c r="D243" i="4"/>
  <c r="F243" i="4"/>
  <c r="H243" i="4" s="1"/>
  <c r="G243" i="4"/>
  <c r="I243" i="4"/>
  <c r="J243" i="4"/>
  <c r="K243" i="4"/>
  <c r="L243" i="4"/>
  <c r="M243" i="4"/>
  <c r="N243" i="4"/>
  <c r="O243" i="4"/>
  <c r="Q243" i="4" s="1"/>
  <c r="P243" i="4"/>
  <c r="A244" i="4"/>
  <c r="B244" i="4" s="1"/>
  <c r="C244" i="4"/>
  <c r="F244" i="4"/>
  <c r="I244" i="4"/>
  <c r="A245" i="4"/>
  <c r="B245" i="4"/>
  <c r="D245" i="4"/>
  <c r="F245" i="4"/>
  <c r="I245" i="4"/>
  <c r="K245" i="4" s="1"/>
  <c r="J245" i="4"/>
  <c r="L245" i="4"/>
  <c r="M245" i="4"/>
  <c r="N245" i="4" s="1"/>
  <c r="P245" i="4"/>
  <c r="A246" i="4"/>
  <c r="C246" i="4" s="1"/>
  <c r="G246" i="4"/>
  <c r="L246" i="4"/>
  <c r="A247" i="4"/>
  <c r="B247" i="4"/>
  <c r="C247" i="4"/>
  <c r="D247" i="4"/>
  <c r="F247" i="4"/>
  <c r="H247" i="4" s="1"/>
  <c r="G247" i="4"/>
  <c r="I247" i="4"/>
  <c r="J247" i="4"/>
  <c r="K247" i="4" s="1"/>
  <c r="L247" i="4"/>
  <c r="N247" i="4" s="1"/>
  <c r="M247" i="4"/>
  <c r="O247" i="4"/>
  <c r="P247" i="4"/>
  <c r="A248" i="4"/>
  <c r="B248" i="4" s="1"/>
  <c r="F248" i="4"/>
  <c r="A249" i="4"/>
  <c r="B249" i="4"/>
  <c r="D249" i="4"/>
  <c r="F249" i="4"/>
  <c r="I249" i="4"/>
  <c r="J249" i="4"/>
  <c r="L249" i="4"/>
  <c r="M249" i="4"/>
  <c r="N249" i="4"/>
  <c r="P249" i="4"/>
  <c r="A250" i="4"/>
  <c r="C250" i="4"/>
  <c r="E250" i="4" s="1"/>
  <c r="D250" i="4"/>
  <c r="G250" i="4"/>
  <c r="I250" i="4"/>
  <c r="L250" i="4"/>
  <c r="M250" i="4"/>
  <c r="O250" i="4"/>
  <c r="Q250" i="4" s="1"/>
  <c r="P250" i="4"/>
  <c r="A251" i="4"/>
  <c r="B251" i="4"/>
  <c r="C251" i="4"/>
  <c r="D251" i="4"/>
  <c r="F251" i="4"/>
  <c r="H251" i="4" s="1"/>
  <c r="G251" i="4"/>
  <c r="I251" i="4"/>
  <c r="J251" i="4"/>
  <c r="K251" i="4"/>
  <c r="L251" i="4"/>
  <c r="M251" i="4"/>
  <c r="N251" i="4"/>
  <c r="O251" i="4"/>
  <c r="Q251" i="4" s="1"/>
  <c r="P251" i="4"/>
  <c r="A252" i="4"/>
  <c r="B252" i="4"/>
  <c r="C252" i="4"/>
  <c r="F252" i="4"/>
  <c r="G252" i="4"/>
  <c r="I252" i="4"/>
  <c r="K252" i="4" s="1"/>
  <c r="J252" i="4"/>
  <c r="M252" i="4"/>
  <c r="O252" i="4"/>
  <c r="A253" i="4"/>
  <c r="D253" i="4" s="1"/>
  <c r="B253" i="4"/>
  <c r="F253" i="4"/>
  <c r="L253" i="4"/>
  <c r="N253" i="4" s="1"/>
  <c r="M253" i="4"/>
  <c r="A254" i="4"/>
  <c r="C254" i="4" s="1"/>
  <c r="G254" i="4"/>
  <c r="L254" i="4"/>
  <c r="A255" i="4"/>
  <c r="B255" i="4"/>
  <c r="C255" i="4"/>
  <c r="D255" i="4"/>
  <c r="F255" i="4"/>
  <c r="G255" i="4"/>
  <c r="H255" i="4"/>
  <c r="I255" i="4"/>
  <c r="J255" i="4"/>
  <c r="K255" i="4" s="1"/>
  <c r="L255" i="4"/>
  <c r="N255" i="4" s="1"/>
  <c r="M255" i="4"/>
  <c r="O255" i="4"/>
  <c r="P255" i="4"/>
  <c r="A256" i="4"/>
  <c r="B256" i="4" s="1"/>
  <c r="F256" i="4"/>
  <c r="A257" i="4"/>
  <c r="D257" i="4"/>
  <c r="F257" i="4"/>
  <c r="I257" i="4"/>
  <c r="J257" i="4"/>
  <c r="L257" i="4"/>
  <c r="P257" i="4"/>
  <c r="A258" i="4"/>
  <c r="C258" i="4"/>
  <c r="E258" i="4" s="1"/>
  <c r="D258" i="4"/>
  <c r="G258" i="4"/>
  <c r="I258" i="4"/>
  <c r="L258" i="4"/>
  <c r="M258" i="4"/>
  <c r="O258" i="4"/>
  <c r="Q258" i="4" s="1"/>
  <c r="P258" i="4"/>
  <c r="A259" i="4"/>
  <c r="B259" i="4"/>
  <c r="C259" i="4"/>
  <c r="D259" i="4"/>
  <c r="F259" i="4"/>
  <c r="H259" i="4" s="1"/>
  <c r="G259" i="4"/>
  <c r="I259" i="4"/>
  <c r="J259" i="4"/>
  <c r="K259" i="4"/>
  <c r="L259" i="4"/>
  <c r="M259" i="4"/>
  <c r="N259" i="4"/>
  <c r="O259" i="4"/>
  <c r="Q259" i="4" s="1"/>
  <c r="P259" i="4"/>
  <c r="A260" i="4"/>
  <c r="B260" i="4"/>
  <c r="C260" i="4"/>
  <c r="F260" i="4"/>
  <c r="G260" i="4"/>
  <c r="I260" i="4"/>
  <c r="K260" i="4" s="1"/>
  <c r="J260" i="4"/>
  <c r="M260" i="4"/>
  <c r="O260" i="4"/>
  <c r="A261" i="4"/>
  <c r="D261" i="4" s="1"/>
  <c r="B261" i="4"/>
  <c r="F261" i="4"/>
  <c r="L261" i="4"/>
  <c r="N261" i="4" s="1"/>
  <c r="M261" i="4"/>
  <c r="A262" i="4"/>
  <c r="C262" i="4" s="1"/>
  <c r="G262" i="4"/>
  <c r="L262" i="4"/>
  <c r="A263" i="4"/>
  <c r="B263" i="4"/>
  <c r="C263" i="4"/>
  <c r="D263" i="4"/>
  <c r="F263" i="4"/>
  <c r="G263" i="4"/>
  <c r="H263" i="4"/>
  <c r="I263" i="4"/>
  <c r="J263" i="4"/>
  <c r="K263" i="4" s="1"/>
  <c r="L263" i="4"/>
  <c r="N263" i="4" s="1"/>
  <c r="M263" i="4"/>
  <c r="O263" i="4"/>
  <c r="P263" i="4"/>
  <c r="A264" i="4"/>
  <c r="B264" i="4" s="1"/>
  <c r="F264" i="4"/>
  <c r="A265" i="4"/>
  <c r="D265" i="4"/>
  <c r="F265" i="4"/>
  <c r="I265" i="4"/>
  <c r="J265" i="4"/>
  <c r="L265" i="4"/>
  <c r="P265" i="4"/>
  <c r="A266" i="4"/>
  <c r="C266" i="4"/>
  <c r="E266" i="4" s="1"/>
  <c r="D266" i="4"/>
  <c r="G266" i="4"/>
  <c r="I266" i="4"/>
  <c r="L266" i="4"/>
  <c r="M266" i="4"/>
  <c r="O266" i="4"/>
  <c r="Q266" i="4" s="1"/>
  <c r="P266" i="4"/>
  <c r="A267" i="4"/>
  <c r="B267" i="4"/>
  <c r="C267" i="4"/>
  <c r="E267" i="4" s="1"/>
  <c r="D267" i="4"/>
  <c r="F267" i="4"/>
  <c r="H267" i="4" s="1"/>
  <c r="G267" i="4"/>
  <c r="I267" i="4"/>
  <c r="J267" i="4"/>
  <c r="K267" i="4"/>
  <c r="L267" i="4"/>
  <c r="M267" i="4"/>
  <c r="N267" i="4"/>
  <c r="O267" i="4"/>
  <c r="Q267" i="4" s="1"/>
  <c r="P267" i="4"/>
  <c r="A268" i="4"/>
  <c r="B268" i="4"/>
  <c r="C268" i="4"/>
  <c r="F268" i="4"/>
  <c r="G268" i="4"/>
  <c r="I268" i="4"/>
  <c r="K268" i="4" s="1"/>
  <c r="J268" i="4"/>
  <c r="M268" i="4"/>
  <c r="O268" i="4"/>
  <c r="A269" i="4"/>
  <c r="D269" i="4" s="1"/>
  <c r="B269" i="4"/>
  <c r="F269" i="4"/>
  <c r="L269" i="4"/>
  <c r="N269" i="4" s="1"/>
  <c r="M269" i="4"/>
  <c r="A270" i="4"/>
  <c r="C270" i="4" s="1"/>
  <c r="G270" i="4"/>
  <c r="L270" i="4"/>
  <c r="A271" i="4"/>
  <c r="B271" i="4"/>
  <c r="C271" i="4"/>
  <c r="D271" i="4"/>
  <c r="F271" i="4"/>
  <c r="G271" i="4"/>
  <c r="H271" i="4"/>
  <c r="I271" i="4"/>
  <c r="J271" i="4"/>
  <c r="K271" i="4" s="1"/>
  <c r="L271" i="4"/>
  <c r="N271" i="4" s="1"/>
  <c r="M271" i="4"/>
  <c r="O271" i="4"/>
  <c r="P271" i="4"/>
  <c r="A272" i="4"/>
  <c r="B272" i="4" s="1"/>
  <c r="F272" i="4"/>
  <c r="A273" i="4"/>
  <c r="D273" i="4"/>
  <c r="F273" i="4"/>
  <c r="I273" i="4"/>
  <c r="J273" i="4"/>
  <c r="L273" i="4"/>
  <c r="P273" i="4"/>
  <c r="A274" i="4"/>
  <c r="B274" i="4" s="1"/>
  <c r="C274" i="4"/>
  <c r="E274" i="4" s="1"/>
  <c r="D274" i="4"/>
  <c r="F274" i="4"/>
  <c r="G274" i="4"/>
  <c r="H274" i="4"/>
  <c r="I274" i="4"/>
  <c r="J274" i="4"/>
  <c r="K274" i="4"/>
  <c r="L274" i="4"/>
  <c r="N274" i="4" s="1"/>
  <c r="M274" i="4"/>
  <c r="O274" i="4"/>
  <c r="Q274" i="4" s="1"/>
  <c r="P274" i="4"/>
  <c r="A275" i="4"/>
  <c r="B275" i="4"/>
  <c r="C275" i="4"/>
  <c r="E275" i="4" s="1"/>
  <c r="D275" i="4"/>
  <c r="F275" i="4"/>
  <c r="H275" i="4" s="1"/>
  <c r="G275" i="4"/>
  <c r="I275" i="4"/>
  <c r="J275" i="4"/>
  <c r="K275" i="4"/>
  <c r="L275" i="4"/>
  <c r="M275" i="4"/>
  <c r="N275" i="4"/>
  <c r="O275" i="4"/>
  <c r="Q275" i="4" s="1"/>
  <c r="P275" i="4"/>
  <c r="A276" i="4"/>
  <c r="D276" i="4" s="1"/>
  <c r="B276" i="4"/>
  <c r="F276" i="4"/>
  <c r="I276" i="4"/>
  <c r="J276" i="4"/>
  <c r="M276" i="4"/>
  <c r="A277" i="4"/>
  <c r="I277" i="4" s="1"/>
  <c r="M277" i="4"/>
  <c r="A278" i="4"/>
  <c r="B278" i="4" s="1"/>
  <c r="C278" i="4"/>
  <c r="D278" i="4"/>
  <c r="G278" i="4"/>
  <c r="I278" i="4"/>
  <c r="L278" i="4"/>
  <c r="N278" i="4" s="1"/>
  <c r="M278" i="4"/>
  <c r="O278" i="4"/>
  <c r="Q278" i="4" s="1"/>
  <c r="P278" i="4"/>
  <c r="A279" i="4"/>
  <c r="B279" i="4"/>
  <c r="C279" i="4"/>
  <c r="E279" i="4" s="1"/>
  <c r="D279" i="4"/>
  <c r="F279" i="4"/>
  <c r="H279" i="4" s="1"/>
  <c r="G279" i="4"/>
  <c r="I279" i="4"/>
  <c r="J279" i="4"/>
  <c r="K279" i="4"/>
  <c r="L279" i="4"/>
  <c r="M279" i="4"/>
  <c r="N279" i="4"/>
  <c r="O279" i="4"/>
  <c r="Q279" i="4" s="1"/>
  <c r="P279" i="4"/>
  <c r="A280" i="4"/>
  <c r="D280" i="4" s="1"/>
  <c r="B280" i="4"/>
  <c r="F280" i="4"/>
  <c r="I280" i="4"/>
  <c r="K280" i="4" s="1"/>
  <c r="J280" i="4"/>
  <c r="M280" i="4"/>
  <c r="A281" i="4"/>
  <c r="D281" i="4"/>
  <c r="I281" i="4"/>
  <c r="L281" i="4"/>
  <c r="N281" i="4" s="1"/>
  <c r="M281" i="4"/>
  <c r="P281" i="4"/>
  <c r="A282" i="4"/>
  <c r="B282" i="4" s="1"/>
  <c r="C282" i="4"/>
  <c r="D282" i="4"/>
  <c r="G282" i="4"/>
  <c r="I282" i="4"/>
  <c r="L282" i="4"/>
  <c r="N282" i="4" s="1"/>
  <c r="M282" i="4"/>
  <c r="O282" i="4"/>
  <c r="P282" i="4"/>
  <c r="A283" i="4"/>
  <c r="B283" i="4"/>
  <c r="C283" i="4"/>
  <c r="E283" i="4" s="1"/>
  <c r="D283" i="4"/>
  <c r="F283" i="4"/>
  <c r="G283" i="4"/>
  <c r="I283" i="4"/>
  <c r="J283" i="4"/>
  <c r="K283" i="4" s="1"/>
  <c r="L283" i="4"/>
  <c r="M283" i="4"/>
  <c r="N283" i="4"/>
  <c r="O283" i="4"/>
  <c r="Q283" i="4" s="1"/>
  <c r="P283" i="4"/>
  <c r="A284" i="4"/>
  <c r="M284" i="4" s="1"/>
  <c r="B284" i="4"/>
  <c r="F284" i="4"/>
  <c r="I284" i="4"/>
  <c r="J284" i="4"/>
  <c r="A285" i="4"/>
  <c r="D285" i="4" s="1"/>
  <c r="I285" i="4"/>
  <c r="A286" i="4"/>
  <c r="B286" i="4" s="1"/>
  <c r="C286" i="4"/>
  <c r="E286" i="4" s="1"/>
  <c r="D286" i="4"/>
  <c r="G286" i="4"/>
  <c r="I286" i="4"/>
  <c r="L286" i="4"/>
  <c r="N286" i="4" s="1"/>
  <c r="M286" i="4"/>
  <c r="O286" i="4"/>
  <c r="Q286" i="4" s="1"/>
  <c r="P286" i="4"/>
  <c r="A287" i="4"/>
  <c r="B287" i="4"/>
  <c r="C287" i="4"/>
  <c r="E287" i="4" s="1"/>
  <c r="D287" i="4"/>
  <c r="F287" i="4"/>
  <c r="H287" i="4" s="1"/>
  <c r="G287" i="4"/>
  <c r="I287" i="4"/>
  <c r="J287" i="4"/>
  <c r="K287" i="4"/>
  <c r="L287" i="4"/>
  <c r="M287" i="4"/>
  <c r="N287" i="4"/>
  <c r="O287" i="4"/>
  <c r="Q287" i="4" s="1"/>
  <c r="P287" i="4"/>
  <c r="A288" i="4"/>
  <c r="I288" i="4"/>
  <c r="M288" i="4"/>
  <c r="A289" i="4"/>
  <c r="M289" i="4" s="1"/>
  <c r="D289" i="4"/>
  <c r="I289" i="4"/>
  <c r="L289" i="4"/>
  <c r="P289" i="4"/>
  <c r="A290" i="4"/>
  <c r="B290" i="4" s="1"/>
  <c r="C290" i="4"/>
  <c r="D290" i="4"/>
  <c r="G290" i="4"/>
  <c r="I290" i="4"/>
  <c r="L290" i="4"/>
  <c r="N290" i="4" s="1"/>
  <c r="M290" i="4"/>
  <c r="O290" i="4"/>
  <c r="P290" i="4"/>
  <c r="A291" i="4"/>
  <c r="B291" i="4"/>
  <c r="C291" i="4"/>
  <c r="E291" i="4" s="1"/>
  <c r="D291" i="4"/>
  <c r="F291" i="4"/>
  <c r="G291" i="4"/>
  <c r="I291" i="4"/>
  <c r="J291" i="4"/>
  <c r="K291" i="4" s="1"/>
  <c r="L291" i="4"/>
  <c r="M291" i="4"/>
  <c r="N291" i="4"/>
  <c r="O291" i="4"/>
  <c r="Q291" i="4" s="1"/>
  <c r="P291" i="4"/>
  <c r="A292" i="4"/>
  <c r="B292" i="4"/>
  <c r="F292" i="4"/>
  <c r="I292" i="4"/>
  <c r="J292" i="4"/>
  <c r="M292" i="4"/>
  <c r="A293" i="4"/>
  <c r="I293" i="4"/>
  <c r="M293" i="4"/>
  <c r="A294" i="4"/>
  <c r="B294" i="4" s="1"/>
  <c r="C294" i="4"/>
  <c r="E294" i="4" s="1"/>
  <c r="D294" i="4"/>
  <c r="G294" i="4"/>
  <c r="I294" i="4"/>
  <c r="L294" i="4"/>
  <c r="N294" i="4" s="1"/>
  <c r="M294" i="4"/>
  <c r="O294" i="4"/>
  <c r="Q294" i="4" s="1"/>
  <c r="P294" i="4"/>
  <c r="A295" i="4"/>
  <c r="B295" i="4"/>
  <c r="C295" i="4"/>
  <c r="E295" i="4" s="1"/>
  <c r="D295" i="4"/>
  <c r="F295" i="4"/>
  <c r="G295" i="4"/>
  <c r="H295" i="4"/>
  <c r="I295" i="4"/>
  <c r="J295" i="4"/>
  <c r="K295" i="4" s="1"/>
  <c r="L295" i="4"/>
  <c r="N295" i="4" s="1"/>
  <c r="M295" i="4"/>
  <c r="O295" i="4"/>
  <c r="P295" i="4"/>
  <c r="A296" i="4"/>
  <c r="B296" i="4"/>
  <c r="C296" i="4"/>
  <c r="F296" i="4"/>
  <c r="G296" i="4"/>
  <c r="I296" i="4"/>
  <c r="K296" i="4" s="1"/>
  <c r="J296" i="4"/>
  <c r="M296" i="4"/>
  <c r="O296" i="4"/>
  <c r="A297" i="4"/>
  <c r="D297" i="4"/>
  <c r="F297" i="4"/>
  <c r="I297" i="4"/>
  <c r="L297" i="4"/>
  <c r="A298" i="4"/>
  <c r="D298" i="4" s="1"/>
  <c r="C298" i="4"/>
  <c r="G298" i="4"/>
  <c r="L298" i="4"/>
  <c r="M298" i="4"/>
  <c r="P298" i="4"/>
  <c r="A299" i="4"/>
  <c r="B299" i="4"/>
  <c r="C299" i="4"/>
  <c r="E299" i="4" s="1"/>
  <c r="D299" i="4"/>
  <c r="F299" i="4"/>
  <c r="H299" i="4" s="1"/>
  <c r="G299" i="4"/>
  <c r="I299" i="4"/>
  <c r="J299" i="4"/>
  <c r="K299" i="4" s="1"/>
  <c r="L299" i="4"/>
  <c r="M299" i="4"/>
  <c r="N299" i="4"/>
  <c r="O299" i="4"/>
  <c r="P299" i="4"/>
  <c r="A300" i="4"/>
  <c r="C300" i="4" s="1"/>
  <c r="B300" i="4"/>
  <c r="F300" i="4"/>
  <c r="G300" i="4"/>
  <c r="J300" i="4"/>
  <c r="M300" i="4"/>
  <c r="O300" i="4"/>
  <c r="A301" i="4"/>
  <c r="B301" i="4" s="1"/>
  <c r="F301" i="4"/>
  <c r="L301" i="4"/>
  <c r="A302" i="4"/>
  <c r="C302" i="4"/>
  <c r="D302" i="4"/>
  <c r="E302" i="4"/>
  <c r="G302" i="4"/>
  <c r="I302" i="4"/>
  <c r="L302" i="4"/>
  <c r="M302" i="4"/>
  <c r="O302" i="4"/>
  <c r="Q302" i="4" s="1"/>
  <c r="P302" i="4"/>
  <c r="A303" i="4"/>
  <c r="B303" i="4"/>
  <c r="C303" i="4"/>
  <c r="E303" i="4" s="1"/>
  <c r="D303" i="4"/>
  <c r="F303" i="4"/>
  <c r="G303" i="4"/>
  <c r="H303" i="4"/>
  <c r="I303" i="4"/>
  <c r="J303" i="4"/>
  <c r="K303" i="4" s="1"/>
  <c r="L303" i="4"/>
  <c r="N303" i="4" s="1"/>
  <c r="M303" i="4"/>
  <c r="O303" i="4"/>
  <c r="P303" i="4"/>
  <c r="A304" i="4"/>
  <c r="B304" i="4"/>
  <c r="C304" i="4"/>
  <c r="F304" i="4"/>
  <c r="G304" i="4"/>
  <c r="I304" i="4"/>
  <c r="K304" i="4" s="1"/>
  <c r="J304" i="4"/>
  <c r="M304" i="4"/>
  <c r="O304" i="4"/>
  <c r="A305" i="4"/>
  <c r="D305" i="4"/>
  <c r="F305" i="4"/>
  <c r="I305" i="4"/>
  <c r="L305" i="4"/>
  <c r="A306" i="4"/>
  <c r="D306" i="4" s="1"/>
  <c r="C306" i="4"/>
  <c r="E306" i="4" s="1"/>
  <c r="G306" i="4"/>
  <c r="L306" i="4"/>
  <c r="M306" i="4"/>
  <c r="P306" i="4"/>
  <c r="A307" i="4"/>
  <c r="B307" i="4"/>
  <c r="C307" i="4"/>
  <c r="E307" i="4" s="1"/>
  <c r="D307" i="4"/>
  <c r="F307" i="4"/>
  <c r="H307" i="4" s="1"/>
  <c r="G307" i="4"/>
  <c r="I307" i="4"/>
  <c r="J307" i="4"/>
  <c r="K307" i="4" s="1"/>
  <c r="L307" i="4"/>
  <c r="M307" i="4"/>
  <c r="N307" i="4"/>
  <c r="O307" i="4"/>
  <c r="P307" i="4"/>
  <c r="A308" i="4"/>
  <c r="C308" i="4" s="1"/>
  <c r="B308" i="4"/>
  <c r="F308" i="4"/>
  <c r="G308" i="4"/>
  <c r="J308" i="4"/>
  <c r="M308" i="4"/>
  <c r="O308" i="4"/>
  <c r="A309" i="4"/>
  <c r="F309" i="4"/>
  <c r="L309" i="4"/>
  <c r="A310" i="4"/>
  <c r="C310" i="4"/>
  <c r="D310" i="4"/>
  <c r="E310" i="4"/>
  <c r="G310" i="4"/>
  <c r="I310" i="4"/>
  <c r="L310" i="4"/>
  <c r="M310" i="4"/>
  <c r="O310" i="4"/>
  <c r="P310" i="4"/>
  <c r="A311" i="4"/>
  <c r="B311" i="4"/>
  <c r="C311" i="4"/>
  <c r="E311" i="4" s="1"/>
  <c r="D311" i="4"/>
  <c r="F311" i="4"/>
  <c r="H311" i="4" s="1"/>
  <c r="G311" i="4"/>
  <c r="I311" i="4"/>
  <c r="J311" i="4"/>
  <c r="K311" i="4" s="1"/>
  <c r="L311" i="4"/>
  <c r="M311" i="4"/>
  <c r="N311" i="4"/>
  <c r="O311" i="4"/>
  <c r="P311" i="4"/>
  <c r="A312" i="4"/>
  <c r="B312" i="4"/>
  <c r="C312" i="4"/>
  <c r="F312" i="4"/>
  <c r="G312" i="4"/>
  <c r="I312" i="4"/>
  <c r="K312" i="4" s="1"/>
  <c r="J312" i="4"/>
  <c r="M312" i="4"/>
  <c r="O312" i="4"/>
  <c r="A313" i="4"/>
  <c r="L313" i="4"/>
  <c r="A314" i="4"/>
  <c r="D314" i="4" s="1"/>
  <c r="C314" i="4"/>
  <c r="E314" i="4" s="1"/>
  <c r="G314" i="4"/>
  <c r="L314" i="4"/>
  <c r="M314" i="4"/>
  <c r="P314" i="4"/>
  <c r="A315" i="4"/>
  <c r="B315" i="4"/>
  <c r="C315" i="4"/>
  <c r="E315" i="4" s="1"/>
  <c r="D315" i="4"/>
  <c r="F315" i="4"/>
  <c r="H315" i="4" s="1"/>
  <c r="G315" i="4"/>
  <c r="I315" i="4"/>
  <c r="J315" i="4"/>
  <c r="K315" i="4" s="1"/>
  <c r="L315" i="4"/>
  <c r="M315" i="4"/>
  <c r="N315" i="4"/>
  <c r="O315" i="4"/>
  <c r="P315" i="4"/>
  <c r="A316" i="4"/>
  <c r="C316" i="4" s="1"/>
  <c r="B316" i="4"/>
  <c r="F316" i="4"/>
  <c r="G316" i="4"/>
  <c r="J316" i="4"/>
  <c r="M316" i="4"/>
  <c r="O316" i="4"/>
  <c r="A317" i="4"/>
  <c r="D317" i="4" s="1"/>
  <c r="F317" i="4"/>
  <c r="L317" i="4"/>
  <c r="A318" i="4"/>
  <c r="C318" i="4"/>
  <c r="E318" i="4" s="1"/>
  <c r="D318" i="4"/>
  <c r="G318" i="4"/>
  <c r="I318" i="4"/>
  <c r="L318" i="4"/>
  <c r="M318" i="4"/>
  <c r="O318" i="4"/>
  <c r="P318" i="4"/>
  <c r="A319" i="4"/>
  <c r="B319" i="4"/>
  <c r="C319" i="4"/>
  <c r="E319" i="4" s="1"/>
  <c r="D319" i="4"/>
  <c r="F319" i="4"/>
  <c r="G319" i="4"/>
  <c r="H319" i="4" s="1"/>
  <c r="I319" i="4"/>
  <c r="J319" i="4"/>
  <c r="K319" i="4"/>
  <c r="L319" i="4"/>
  <c r="N319" i="4" s="1"/>
  <c r="M319" i="4"/>
  <c r="O319" i="4"/>
  <c r="Q319" i="4" s="1"/>
  <c r="P319" i="4"/>
  <c r="A320" i="4"/>
  <c r="B320" i="4"/>
  <c r="C320" i="4"/>
  <c r="F320" i="4"/>
  <c r="G320" i="4"/>
  <c r="I320" i="4"/>
  <c r="K320" i="4" s="1"/>
  <c r="J320" i="4"/>
  <c r="M320" i="4"/>
  <c r="O320" i="4"/>
  <c r="A321" i="4"/>
  <c r="B321" i="4"/>
  <c r="F321" i="4"/>
  <c r="I321" i="4"/>
  <c r="M321" i="4"/>
  <c r="A322" i="4"/>
  <c r="C322" i="4"/>
  <c r="G322" i="4"/>
  <c r="L322" i="4"/>
  <c r="M322" i="4"/>
  <c r="P322" i="4"/>
  <c r="A323" i="4"/>
  <c r="B323" i="4"/>
  <c r="C323" i="4"/>
  <c r="D323" i="4"/>
  <c r="F323" i="4"/>
  <c r="H323" i="4" s="1"/>
  <c r="G323" i="4"/>
  <c r="I323" i="4"/>
  <c r="J323" i="4"/>
  <c r="K323" i="4" s="1"/>
  <c r="L323" i="4"/>
  <c r="M323" i="4"/>
  <c r="N323" i="4"/>
  <c r="O323" i="4"/>
  <c r="P323" i="4"/>
  <c r="A324" i="4"/>
  <c r="B324" i="4"/>
  <c r="F324" i="4"/>
  <c r="H324" i="4" s="1"/>
  <c r="G324" i="4"/>
  <c r="J324" i="4"/>
  <c r="M324" i="4"/>
  <c r="O324" i="4"/>
  <c r="A325" i="4"/>
  <c r="D325" i="4"/>
  <c r="F325" i="4"/>
  <c r="I325" i="4"/>
  <c r="J325" i="4"/>
  <c r="P325" i="4"/>
  <c r="A326" i="4"/>
  <c r="C326" i="4"/>
  <c r="E326" i="4" s="1"/>
  <c r="D326" i="4"/>
  <c r="G326" i="4"/>
  <c r="I326" i="4"/>
  <c r="L326" i="4"/>
  <c r="M326" i="4"/>
  <c r="O326" i="4"/>
  <c r="P326" i="4"/>
  <c r="A327" i="4"/>
  <c r="B327" i="4"/>
  <c r="C327" i="4"/>
  <c r="E327" i="4" s="1"/>
  <c r="D327" i="4"/>
  <c r="F327" i="4"/>
  <c r="G327" i="4"/>
  <c r="H327" i="4" s="1"/>
  <c r="I327" i="4"/>
  <c r="J327" i="4"/>
  <c r="K327" i="4"/>
  <c r="L327" i="4"/>
  <c r="N327" i="4" s="1"/>
  <c r="M327" i="4"/>
  <c r="O327" i="4"/>
  <c r="Q327" i="4" s="1"/>
  <c r="P327" i="4"/>
  <c r="A328" i="4"/>
  <c r="B328" i="4"/>
  <c r="C328" i="4"/>
  <c r="F328" i="4"/>
  <c r="G328" i="4"/>
  <c r="I328" i="4"/>
  <c r="K328" i="4" s="1"/>
  <c r="J328" i="4"/>
  <c r="M328" i="4"/>
  <c r="O328" i="4"/>
  <c r="A329" i="4"/>
  <c r="B329" i="4" s="1"/>
  <c r="F329" i="4"/>
  <c r="M329" i="4"/>
  <c r="A330" i="4"/>
  <c r="C330" i="4"/>
  <c r="G330" i="4"/>
  <c r="L330" i="4"/>
  <c r="M330" i="4"/>
  <c r="P330" i="4"/>
  <c r="A331" i="4"/>
  <c r="B331" i="4"/>
  <c r="C331" i="4"/>
  <c r="D331" i="4"/>
  <c r="F331" i="4"/>
  <c r="H331" i="4" s="1"/>
  <c r="G331" i="4"/>
  <c r="I331" i="4"/>
  <c r="J331" i="4"/>
  <c r="K331" i="4" s="1"/>
  <c r="L331" i="4"/>
  <c r="M331" i="4"/>
  <c r="N331" i="4"/>
  <c r="O331" i="4"/>
  <c r="P331" i="4"/>
  <c r="A332" i="4"/>
  <c r="B332" i="4"/>
  <c r="F332" i="4"/>
  <c r="H332" i="4" s="1"/>
  <c r="G332" i="4"/>
  <c r="J332" i="4"/>
  <c r="M332" i="4"/>
  <c r="O332" i="4"/>
  <c r="A333" i="4"/>
  <c r="D333" i="4"/>
  <c r="F333" i="4"/>
  <c r="I333" i="4"/>
  <c r="J333" i="4"/>
  <c r="P333" i="4"/>
  <c r="A334" i="4"/>
  <c r="C334" i="4"/>
  <c r="E334" i="4" s="1"/>
  <c r="D334" i="4"/>
  <c r="G334" i="4"/>
  <c r="I334" i="4"/>
  <c r="L334" i="4"/>
  <c r="M334" i="4"/>
  <c r="O334" i="4"/>
  <c r="P334" i="4"/>
  <c r="A335" i="4"/>
  <c r="B335" i="4"/>
  <c r="C335" i="4"/>
  <c r="E335" i="4" s="1"/>
  <c r="D335" i="4"/>
  <c r="F335" i="4"/>
  <c r="G335" i="4"/>
  <c r="H335" i="4" s="1"/>
  <c r="I335" i="4"/>
  <c r="J335" i="4"/>
  <c r="K335" i="4"/>
  <c r="L335" i="4"/>
  <c r="N335" i="4" s="1"/>
  <c r="M335" i="4"/>
  <c r="O335" i="4"/>
  <c r="Q335" i="4" s="1"/>
  <c r="P335" i="4"/>
  <c r="A336" i="4"/>
  <c r="B336" i="4"/>
  <c r="C336" i="4"/>
  <c r="F336" i="4"/>
  <c r="G336" i="4"/>
  <c r="I336" i="4"/>
  <c r="K336" i="4" s="1"/>
  <c r="J336" i="4"/>
  <c r="M336" i="4"/>
  <c r="O336" i="4"/>
  <c r="A337" i="4"/>
  <c r="B337" i="4" s="1"/>
  <c r="F337" i="4"/>
  <c r="M337" i="4"/>
  <c r="A338" i="4"/>
  <c r="C338" i="4"/>
  <c r="G338" i="4"/>
  <c r="L338" i="4"/>
  <c r="N338" i="4" s="1"/>
  <c r="M338" i="4"/>
  <c r="P338" i="4"/>
  <c r="A339" i="4"/>
  <c r="B339" i="4"/>
  <c r="C339" i="4"/>
  <c r="D339" i="4"/>
  <c r="F339" i="4"/>
  <c r="H339" i="4" s="1"/>
  <c r="G339" i="4"/>
  <c r="I339" i="4"/>
  <c r="J339" i="4"/>
  <c r="K339" i="4" s="1"/>
  <c r="L339" i="4"/>
  <c r="M339" i="4"/>
  <c r="N339" i="4"/>
  <c r="O339" i="4"/>
  <c r="P339" i="4"/>
  <c r="A340" i="4"/>
  <c r="B340" i="4"/>
  <c r="F340" i="4"/>
  <c r="H340" i="4" s="1"/>
  <c r="G340" i="4"/>
  <c r="J340" i="4"/>
  <c r="M340" i="4"/>
  <c r="O340" i="4"/>
  <c r="A341" i="4"/>
  <c r="D341" i="4"/>
  <c r="F341" i="4"/>
  <c r="I341" i="4"/>
  <c r="J341" i="4"/>
  <c r="P341" i="4"/>
  <c r="A342" i="4"/>
  <c r="C342" i="4"/>
  <c r="E342" i="4" s="1"/>
  <c r="D342" i="4"/>
  <c r="G342" i="4"/>
  <c r="I342" i="4"/>
  <c r="L342" i="4"/>
  <c r="M342" i="4"/>
  <c r="O342" i="4"/>
  <c r="Q342" i="4" s="1"/>
  <c r="P342" i="4"/>
  <c r="A343" i="4"/>
  <c r="B343" i="4"/>
  <c r="C343" i="4"/>
  <c r="E343" i="4" s="1"/>
  <c r="D343" i="4"/>
  <c r="F343" i="4"/>
  <c r="G343" i="4"/>
  <c r="H343" i="4" s="1"/>
  <c r="I343" i="4"/>
  <c r="J343" i="4"/>
  <c r="K343" i="4"/>
  <c r="L343" i="4"/>
  <c r="N343" i="4" s="1"/>
  <c r="M343" i="4"/>
  <c r="O343" i="4"/>
  <c r="Q343" i="4" s="1"/>
  <c r="P343" i="4"/>
  <c r="A344" i="4"/>
  <c r="B344" i="4"/>
  <c r="C344" i="4"/>
  <c r="F344" i="4"/>
  <c r="G344" i="4"/>
  <c r="I344" i="4"/>
  <c r="K344" i="4" s="1"/>
  <c r="J344" i="4"/>
  <c r="M344" i="4"/>
  <c r="O344" i="4"/>
  <c r="A345" i="4"/>
  <c r="B345" i="4" s="1"/>
  <c r="F345" i="4"/>
  <c r="M345" i="4"/>
  <c r="A346" i="4"/>
  <c r="C346" i="4"/>
  <c r="G346" i="4"/>
  <c r="L346" i="4"/>
  <c r="N346" i="4" s="1"/>
  <c r="M346" i="4"/>
  <c r="P346" i="4"/>
  <c r="A347" i="4"/>
  <c r="B347" i="4"/>
  <c r="C347" i="4"/>
  <c r="D347" i="4"/>
  <c r="F347" i="4"/>
  <c r="H347" i="4" s="1"/>
  <c r="G347" i="4"/>
  <c r="I347" i="4"/>
  <c r="J347" i="4"/>
  <c r="K347" i="4" s="1"/>
  <c r="L347" i="4"/>
  <c r="M347" i="4"/>
  <c r="N347" i="4"/>
  <c r="O347" i="4"/>
  <c r="P347" i="4"/>
  <c r="A348" i="4"/>
  <c r="B348" i="4"/>
  <c r="F348" i="4"/>
  <c r="H348" i="4" s="1"/>
  <c r="G348" i="4"/>
  <c r="J348" i="4"/>
  <c r="M348" i="4"/>
  <c r="O348" i="4"/>
  <c r="P348" i="4"/>
  <c r="Q348" i="4" s="1"/>
  <c r="A349" i="4"/>
  <c r="B349" i="4"/>
  <c r="C349" i="4"/>
  <c r="E349" i="4" s="1"/>
  <c r="D349" i="4"/>
  <c r="F349" i="4"/>
  <c r="G349" i="4"/>
  <c r="H349" i="4"/>
  <c r="I349" i="4"/>
  <c r="J349" i="4"/>
  <c r="K349" i="4" s="1"/>
  <c r="L349" i="4"/>
  <c r="N349" i="4" s="1"/>
  <c r="M349" i="4"/>
  <c r="O349" i="4"/>
  <c r="P349" i="4"/>
  <c r="A350" i="4"/>
  <c r="B350" i="4" s="1"/>
  <c r="F350" i="4"/>
  <c r="J350" i="4"/>
  <c r="O350" i="4"/>
  <c r="A351" i="4"/>
  <c r="D351" i="4"/>
  <c r="F351" i="4"/>
  <c r="I351" i="4"/>
  <c r="K351" i="4" s="1"/>
  <c r="J351" i="4"/>
  <c r="L351" i="4"/>
  <c r="P351" i="4"/>
  <c r="A352" i="4"/>
  <c r="C352" i="4"/>
  <c r="E352" i="4" s="1"/>
  <c r="D352" i="4"/>
  <c r="G352" i="4"/>
  <c r="I352" i="4"/>
  <c r="L352" i="4"/>
  <c r="M352" i="4"/>
  <c r="O352" i="4"/>
  <c r="Q352" i="4" s="1"/>
  <c r="P352" i="4"/>
  <c r="A353" i="4"/>
  <c r="D353" i="4" s="1"/>
  <c r="I353" i="4"/>
  <c r="M353" i="4"/>
  <c r="A354" i="4"/>
  <c r="C354" i="4" s="1"/>
  <c r="E354" i="4" s="1"/>
  <c r="D354" i="4"/>
  <c r="I354" i="4"/>
  <c r="L354" i="4"/>
  <c r="N354" i="4" s="1"/>
  <c r="M354" i="4"/>
  <c r="P354" i="4"/>
  <c r="A355" i="4"/>
  <c r="B355" i="4" s="1"/>
  <c r="C355" i="4"/>
  <c r="E355" i="4" s="1"/>
  <c r="D355" i="4"/>
  <c r="G355" i="4"/>
  <c r="I355" i="4"/>
  <c r="L355" i="4"/>
  <c r="N355" i="4" s="1"/>
  <c r="M355" i="4"/>
  <c r="O355" i="4"/>
  <c r="Q355" i="4" s="1"/>
  <c r="P355" i="4"/>
  <c r="A356" i="4"/>
  <c r="B356" i="4"/>
  <c r="C356" i="4"/>
  <c r="E356" i="4" s="1"/>
  <c r="D356" i="4"/>
  <c r="F356" i="4"/>
  <c r="H356" i="4" s="1"/>
  <c r="G356" i="4"/>
  <c r="I356" i="4"/>
  <c r="J356" i="4"/>
  <c r="K356" i="4" s="1"/>
  <c r="L356" i="4"/>
  <c r="M356" i="4"/>
  <c r="N356" i="4"/>
  <c r="O356" i="4"/>
  <c r="Q356" i="4" s="1"/>
  <c r="P356" i="4"/>
  <c r="A357" i="4"/>
  <c r="D357" i="4" s="1"/>
  <c r="I357" i="4"/>
  <c r="M357" i="4"/>
  <c r="A358" i="4"/>
  <c r="C358" i="4" s="1"/>
  <c r="E358" i="4" s="1"/>
  <c r="D358" i="4"/>
  <c r="I358" i="4"/>
  <c r="L358" i="4"/>
  <c r="N358" i="4" s="1"/>
  <c r="M358" i="4"/>
  <c r="P358" i="4"/>
  <c r="A359" i="4"/>
  <c r="B359" i="4" s="1"/>
  <c r="C359" i="4"/>
  <c r="E359" i="4" s="1"/>
  <c r="D359" i="4"/>
  <c r="G359" i="4"/>
  <c r="I359" i="4"/>
  <c r="L359" i="4"/>
  <c r="N359" i="4" s="1"/>
  <c r="M359" i="4"/>
  <c r="O359" i="4"/>
  <c r="Q359" i="4" s="1"/>
  <c r="P359" i="4"/>
  <c r="A360" i="4"/>
  <c r="B360" i="4"/>
  <c r="C360" i="4"/>
  <c r="E360" i="4" s="1"/>
  <c r="D360" i="4"/>
  <c r="F360" i="4"/>
  <c r="H360" i="4" s="1"/>
  <c r="G360" i="4"/>
  <c r="I360" i="4"/>
  <c r="J360" i="4"/>
  <c r="K360" i="4" s="1"/>
  <c r="L360" i="4"/>
  <c r="M360" i="4"/>
  <c r="N360" i="4"/>
  <c r="O360" i="4"/>
  <c r="Q360" i="4" s="1"/>
  <c r="P360" i="4"/>
  <c r="A361" i="4"/>
  <c r="D361" i="4" s="1"/>
  <c r="I361" i="4"/>
  <c r="M361" i="4"/>
  <c r="A362" i="4"/>
  <c r="C362" i="4" s="1"/>
  <c r="E362" i="4" s="1"/>
  <c r="D362" i="4"/>
  <c r="I362" i="4"/>
  <c r="L362" i="4"/>
  <c r="N362" i="4" s="1"/>
  <c r="M362" i="4"/>
  <c r="P362" i="4"/>
  <c r="A363" i="4"/>
  <c r="B363" i="4" s="1"/>
  <c r="C363" i="4"/>
  <c r="E363" i="4" s="1"/>
  <c r="D363" i="4"/>
  <c r="G363" i="4"/>
  <c r="I363" i="4"/>
  <c r="L363" i="4"/>
  <c r="N363" i="4" s="1"/>
  <c r="M363" i="4"/>
  <c r="O363" i="4"/>
  <c r="Q363" i="4" s="1"/>
  <c r="P363" i="4"/>
  <c r="A364" i="4"/>
  <c r="B364" i="4"/>
  <c r="C364" i="4"/>
  <c r="E364" i="4" s="1"/>
  <c r="D364" i="4"/>
  <c r="F364" i="4"/>
  <c r="H364" i="4" s="1"/>
  <c r="G364" i="4"/>
  <c r="I364" i="4"/>
  <c r="J364" i="4"/>
  <c r="K364" i="4" s="1"/>
  <c r="L364" i="4"/>
  <c r="M364" i="4"/>
  <c r="N364" i="4"/>
  <c r="O364" i="4"/>
  <c r="Q364" i="4" s="1"/>
  <c r="P364" i="4"/>
  <c r="A365" i="4"/>
  <c r="D365" i="4" s="1"/>
  <c r="I365" i="4"/>
  <c r="M365" i="4"/>
  <c r="A366" i="4"/>
  <c r="C366" i="4" s="1"/>
  <c r="E366" i="4" s="1"/>
  <c r="D366" i="4"/>
  <c r="I366" i="4"/>
  <c r="L366" i="4"/>
  <c r="N366" i="4" s="1"/>
  <c r="M366" i="4"/>
  <c r="P366" i="4"/>
  <c r="A367" i="4"/>
  <c r="B367" i="4" s="1"/>
  <c r="C367" i="4"/>
  <c r="E367" i="4" s="1"/>
  <c r="D367" i="4"/>
  <c r="G367" i="4"/>
  <c r="I367" i="4"/>
  <c r="L367" i="4"/>
  <c r="N367" i="4" s="1"/>
  <c r="M367" i="4"/>
  <c r="O367" i="4"/>
  <c r="Q367" i="4" s="1"/>
  <c r="P367" i="4"/>
  <c r="A368" i="4"/>
  <c r="B368" i="4"/>
  <c r="C368" i="4"/>
  <c r="E368" i="4" s="1"/>
  <c r="D368" i="4"/>
  <c r="F368" i="4"/>
  <c r="H368" i="4" s="1"/>
  <c r="G368" i="4"/>
  <c r="I368" i="4"/>
  <c r="J368" i="4"/>
  <c r="K368" i="4" s="1"/>
  <c r="L368" i="4"/>
  <c r="M368" i="4"/>
  <c r="N368" i="4"/>
  <c r="O368" i="4"/>
  <c r="Q368" i="4" s="1"/>
  <c r="P368" i="4"/>
  <c r="A369" i="4"/>
  <c r="D369" i="4" s="1"/>
  <c r="I369" i="4"/>
  <c r="M369" i="4"/>
  <c r="A370" i="4"/>
  <c r="C370" i="4" s="1"/>
  <c r="E370" i="4" s="1"/>
  <c r="D370" i="4"/>
  <c r="I370" i="4"/>
  <c r="L370" i="4"/>
  <c r="N370" i="4" s="1"/>
  <c r="M370" i="4"/>
  <c r="P370" i="4"/>
  <c r="A371" i="4"/>
  <c r="B371" i="4" s="1"/>
  <c r="C371" i="4"/>
  <c r="E371" i="4" s="1"/>
  <c r="D371" i="4"/>
  <c r="G371" i="4"/>
  <c r="I371" i="4"/>
  <c r="L371" i="4"/>
  <c r="N371" i="4" s="1"/>
  <c r="M371" i="4"/>
  <c r="O371" i="4"/>
  <c r="Q371" i="4" s="1"/>
  <c r="P371" i="4"/>
  <c r="A372" i="4"/>
  <c r="B372" i="4"/>
  <c r="C372" i="4"/>
  <c r="E372" i="4" s="1"/>
  <c r="D372" i="4"/>
  <c r="F372" i="4"/>
  <c r="H372" i="4" s="1"/>
  <c r="G372" i="4"/>
  <c r="I372" i="4"/>
  <c r="J372" i="4"/>
  <c r="K372" i="4"/>
  <c r="L372" i="4"/>
  <c r="M372" i="4"/>
  <c r="N372" i="4"/>
  <c r="O372" i="4"/>
  <c r="Q372" i="4" s="1"/>
  <c r="P372" i="4"/>
  <c r="A373" i="4"/>
  <c r="D373" i="4" s="1"/>
  <c r="B373" i="4"/>
  <c r="F373" i="4"/>
  <c r="I373" i="4"/>
  <c r="K373" i="4" s="1"/>
  <c r="J373" i="4"/>
  <c r="M373" i="4"/>
  <c r="A374" i="4"/>
  <c r="C374" i="4" s="1"/>
  <c r="I374" i="4"/>
  <c r="M374" i="4"/>
  <c r="A375" i="4"/>
  <c r="B375" i="4" s="1"/>
  <c r="C375" i="4"/>
  <c r="E375" i="4" s="1"/>
  <c r="D375" i="4"/>
  <c r="G375" i="4"/>
  <c r="I375" i="4"/>
  <c r="L375" i="4"/>
  <c r="N375" i="4" s="1"/>
  <c r="M375" i="4"/>
  <c r="O375" i="4"/>
  <c r="Q375" i="4" s="1"/>
  <c r="P375" i="4"/>
  <c r="A376" i="4"/>
  <c r="B376" i="4"/>
  <c r="C376" i="4"/>
  <c r="E376" i="4" s="1"/>
  <c r="D376" i="4"/>
  <c r="F376" i="4"/>
  <c r="H376" i="4" s="1"/>
  <c r="G376" i="4"/>
  <c r="I376" i="4"/>
  <c r="J376" i="4"/>
  <c r="K376" i="4"/>
  <c r="L376" i="4"/>
  <c r="M376" i="4"/>
  <c r="N376" i="4"/>
  <c r="O376" i="4"/>
  <c r="Q376" i="4" s="1"/>
  <c r="P376" i="4"/>
  <c r="A377" i="4"/>
  <c r="D377" i="4" s="1"/>
  <c r="B377" i="4"/>
  <c r="F377" i="4"/>
  <c r="J377" i="4"/>
  <c r="M377" i="4"/>
  <c r="A378" i="4"/>
  <c r="C378" i="4" s="1"/>
  <c r="I378" i="4"/>
  <c r="M378" i="4"/>
  <c r="A379" i="4"/>
  <c r="B379" i="4" s="1"/>
  <c r="C379" i="4"/>
  <c r="E379" i="4" s="1"/>
  <c r="D379" i="4"/>
  <c r="G379" i="4"/>
  <c r="I379" i="4"/>
  <c r="L379" i="4"/>
  <c r="N379" i="4" s="1"/>
  <c r="M379" i="4"/>
  <c r="O379" i="4"/>
  <c r="Q379" i="4" s="1"/>
  <c r="P379" i="4"/>
  <c r="A380" i="4"/>
  <c r="B380" i="4"/>
  <c r="C380" i="4"/>
  <c r="E380" i="4" s="1"/>
  <c r="D380" i="4"/>
  <c r="F380" i="4"/>
  <c r="H380" i="4" s="1"/>
  <c r="G380" i="4"/>
  <c r="I380" i="4"/>
  <c r="J380" i="4"/>
  <c r="K380" i="4"/>
  <c r="L380" i="4"/>
  <c r="M380" i="4"/>
  <c r="N380" i="4"/>
  <c r="O380" i="4"/>
  <c r="Q380" i="4" s="1"/>
  <c r="P380" i="4"/>
  <c r="A381" i="4"/>
  <c r="D381" i="4" s="1"/>
  <c r="B381" i="4"/>
  <c r="F381" i="4"/>
  <c r="J381" i="4"/>
  <c r="M381" i="4"/>
  <c r="A382" i="4"/>
  <c r="C382" i="4" s="1"/>
  <c r="I382" i="4"/>
  <c r="M382" i="4"/>
  <c r="A383" i="4"/>
  <c r="B383" i="4" s="1"/>
  <c r="C383" i="4"/>
  <c r="E383" i="4" s="1"/>
  <c r="D383" i="4"/>
  <c r="G383" i="4"/>
  <c r="I383" i="4"/>
  <c r="L383" i="4"/>
  <c r="N383" i="4" s="1"/>
  <c r="M383" i="4"/>
  <c r="O383" i="4"/>
  <c r="Q383" i="4" s="1"/>
  <c r="P383" i="4"/>
  <c r="A384" i="4"/>
  <c r="B384" i="4"/>
  <c r="C384" i="4"/>
  <c r="E384" i="4" s="1"/>
  <c r="D384" i="4"/>
  <c r="F384" i="4"/>
  <c r="H384" i="4" s="1"/>
  <c r="G384" i="4"/>
  <c r="I384" i="4"/>
  <c r="J384" i="4"/>
  <c r="K384" i="4"/>
  <c r="L384" i="4"/>
  <c r="M384" i="4"/>
  <c r="N384" i="4"/>
  <c r="O384" i="4"/>
  <c r="Q384" i="4" s="1"/>
  <c r="P384" i="4"/>
  <c r="A385" i="4"/>
  <c r="D385" i="4" s="1"/>
  <c r="B385" i="4"/>
  <c r="F385" i="4"/>
  <c r="I385" i="4"/>
  <c r="K385" i="4" s="1"/>
  <c r="J385" i="4"/>
  <c r="M385" i="4"/>
  <c r="A386" i="4"/>
  <c r="C386" i="4" s="1"/>
  <c r="I386" i="4"/>
  <c r="M386" i="4"/>
  <c r="A387" i="4"/>
  <c r="B387" i="4" s="1"/>
  <c r="C387" i="4"/>
  <c r="E387" i="4" s="1"/>
  <c r="D387" i="4"/>
  <c r="G387" i="4"/>
  <c r="I387" i="4"/>
  <c r="L387" i="4"/>
  <c r="N387" i="4" s="1"/>
  <c r="M387" i="4"/>
  <c r="O387" i="4"/>
  <c r="Q387" i="4" s="1"/>
  <c r="P387" i="4"/>
  <c r="A388" i="4"/>
  <c r="B388" i="4"/>
  <c r="C388" i="4"/>
  <c r="E388" i="4" s="1"/>
  <c r="D388" i="4"/>
  <c r="F388" i="4"/>
  <c r="H388" i="4" s="1"/>
  <c r="G388" i="4"/>
  <c r="I388" i="4"/>
  <c r="J388" i="4"/>
  <c r="K388" i="4"/>
  <c r="L388" i="4"/>
  <c r="M388" i="4"/>
  <c r="N388" i="4"/>
  <c r="O388" i="4"/>
  <c r="Q388" i="4" s="1"/>
  <c r="P388" i="4"/>
  <c r="A389" i="4"/>
  <c r="D389" i="4" s="1"/>
  <c r="B389" i="4"/>
  <c r="F389" i="4"/>
  <c r="I389" i="4"/>
  <c r="K389" i="4" s="1"/>
  <c r="J389" i="4"/>
  <c r="M389" i="4"/>
  <c r="A390" i="4"/>
  <c r="C390" i="4" s="1"/>
  <c r="I390" i="4"/>
  <c r="M390" i="4"/>
  <c r="A391" i="4"/>
  <c r="B391" i="4" s="1"/>
  <c r="C391" i="4"/>
  <c r="E391" i="4" s="1"/>
  <c r="D391" i="4"/>
  <c r="G391" i="4"/>
  <c r="I391" i="4"/>
  <c r="L391" i="4"/>
  <c r="N391" i="4" s="1"/>
  <c r="M391" i="4"/>
  <c r="O391" i="4"/>
  <c r="Q391" i="4" s="1"/>
  <c r="P391" i="4"/>
  <c r="A392" i="4"/>
  <c r="B392" i="4"/>
  <c r="C392" i="4"/>
  <c r="E392" i="4" s="1"/>
  <c r="D392" i="4"/>
  <c r="F392" i="4"/>
  <c r="H392" i="4" s="1"/>
  <c r="G392" i="4"/>
  <c r="I392" i="4"/>
  <c r="J392" i="4"/>
  <c r="K392" i="4"/>
  <c r="L392" i="4"/>
  <c r="M392" i="4"/>
  <c r="N392" i="4"/>
  <c r="O392" i="4"/>
  <c r="Q392" i="4" s="1"/>
  <c r="P392" i="4"/>
  <c r="A393" i="4"/>
  <c r="D393" i="4" s="1"/>
  <c r="B393" i="4"/>
  <c r="F393" i="4"/>
  <c r="I393" i="4"/>
  <c r="K393" i="4" s="1"/>
  <c r="J393" i="4"/>
  <c r="M393" i="4"/>
  <c r="A394" i="4"/>
  <c r="C394" i="4" s="1"/>
  <c r="I394" i="4"/>
  <c r="M394" i="4"/>
  <c r="A395" i="4"/>
  <c r="B395" i="4" s="1"/>
  <c r="C395" i="4"/>
  <c r="E395" i="4" s="1"/>
  <c r="D395" i="4"/>
  <c r="G395" i="4"/>
  <c r="I395" i="4"/>
  <c r="L395" i="4"/>
  <c r="N395" i="4" s="1"/>
  <c r="M395" i="4"/>
  <c r="O395" i="4"/>
  <c r="Q395" i="4" s="1"/>
  <c r="P395" i="4"/>
  <c r="A396" i="4"/>
  <c r="B396" i="4"/>
  <c r="C396" i="4"/>
  <c r="E396" i="4" s="1"/>
  <c r="D396" i="4"/>
  <c r="F396" i="4"/>
  <c r="H396" i="4" s="1"/>
  <c r="G396" i="4"/>
  <c r="I396" i="4"/>
  <c r="J396" i="4"/>
  <c r="K396" i="4"/>
  <c r="L396" i="4"/>
  <c r="M396" i="4"/>
  <c r="N396" i="4"/>
  <c r="O396" i="4"/>
  <c r="Q396" i="4" s="1"/>
  <c r="P396" i="4"/>
  <c r="A397" i="4"/>
  <c r="D397" i="4" s="1"/>
  <c r="B397" i="4"/>
  <c r="F397" i="4"/>
  <c r="I397" i="4"/>
  <c r="K397" i="4" s="1"/>
  <c r="J397" i="4"/>
  <c r="M397" i="4"/>
  <c r="A398" i="4"/>
  <c r="C398" i="4" s="1"/>
  <c r="I398" i="4"/>
  <c r="M398" i="4"/>
  <c r="A399" i="4"/>
  <c r="B399" i="4" s="1"/>
  <c r="C399" i="4"/>
  <c r="E399" i="4" s="1"/>
  <c r="D399" i="4"/>
  <c r="G399" i="4"/>
  <c r="I399" i="4"/>
  <c r="L399" i="4"/>
  <c r="N399" i="4" s="1"/>
  <c r="M399" i="4"/>
  <c r="O399" i="4"/>
  <c r="Q399" i="4" s="1"/>
  <c r="P399" i="4"/>
  <c r="A400" i="4"/>
  <c r="B400" i="4"/>
  <c r="C400" i="4"/>
  <c r="E400" i="4" s="1"/>
  <c r="D400" i="4"/>
  <c r="F400" i="4"/>
  <c r="H400" i="4" s="1"/>
  <c r="G400" i="4"/>
  <c r="I400" i="4"/>
  <c r="J400" i="4"/>
  <c r="K400" i="4"/>
  <c r="L400" i="4"/>
  <c r="M400" i="4"/>
  <c r="N400" i="4"/>
  <c r="O400" i="4"/>
  <c r="Q400" i="4" s="1"/>
  <c r="P400" i="4"/>
  <c r="A401" i="4"/>
  <c r="D401" i="4" s="1"/>
  <c r="B401" i="4"/>
  <c r="F401" i="4"/>
  <c r="I401" i="4"/>
  <c r="K401" i="4" s="1"/>
  <c r="J401" i="4"/>
  <c r="M401" i="4"/>
  <c r="A402" i="4"/>
  <c r="C402" i="4" s="1"/>
  <c r="I402" i="4"/>
  <c r="M402" i="4"/>
  <c r="A403" i="4"/>
  <c r="B403" i="4" s="1"/>
  <c r="C403" i="4"/>
  <c r="E403" i="4" s="1"/>
  <c r="D403" i="4"/>
  <c r="G403" i="4"/>
  <c r="I403" i="4"/>
  <c r="L403" i="4"/>
  <c r="N403" i="4" s="1"/>
  <c r="M403" i="4"/>
  <c r="O403" i="4"/>
  <c r="Q403" i="4" s="1"/>
  <c r="P403" i="4"/>
  <c r="A404" i="4"/>
  <c r="B404" i="4"/>
  <c r="C404" i="4"/>
  <c r="E404" i="4" s="1"/>
  <c r="D404" i="4"/>
  <c r="F404" i="4"/>
  <c r="H404" i="4" s="1"/>
  <c r="G404" i="4"/>
  <c r="I404" i="4"/>
  <c r="J404" i="4"/>
  <c r="K404" i="4"/>
  <c r="L404" i="4"/>
  <c r="M404" i="4"/>
  <c r="N404" i="4"/>
  <c r="O404" i="4"/>
  <c r="Q404" i="4" s="1"/>
  <c r="P404" i="4"/>
  <c r="A405" i="4"/>
  <c r="D405" i="4" s="1"/>
  <c r="B405" i="4"/>
  <c r="F405" i="4"/>
  <c r="I405" i="4"/>
  <c r="K405" i="4" s="1"/>
  <c r="J405" i="4"/>
  <c r="M405" i="4"/>
  <c r="A406" i="4"/>
  <c r="C406" i="4" s="1"/>
  <c r="I406" i="4"/>
  <c r="M406" i="4"/>
  <c r="A407" i="4"/>
  <c r="B407" i="4" s="1"/>
  <c r="C407" i="4"/>
  <c r="E407" i="4" s="1"/>
  <c r="D407" i="4"/>
  <c r="G407" i="4"/>
  <c r="I407" i="4"/>
  <c r="L407" i="4"/>
  <c r="N407" i="4" s="1"/>
  <c r="M407" i="4"/>
  <c r="O407" i="4"/>
  <c r="Q407" i="4" s="1"/>
  <c r="P407" i="4"/>
  <c r="A408" i="4"/>
  <c r="B408" i="4"/>
  <c r="C408" i="4"/>
  <c r="E408" i="4" s="1"/>
  <c r="D408" i="4"/>
  <c r="F408" i="4"/>
  <c r="H408" i="4" s="1"/>
  <c r="G408" i="4"/>
  <c r="I408" i="4"/>
  <c r="J408" i="4"/>
  <c r="K408" i="4"/>
  <c r="L408" i="4"/>
  <c r="M408" i="4"/>
  <c r="N408" i="4"/>
  <c r="O408" i="4"/>
  <c r="Q408" i="4" s="1"/>
  <c r="P408" i="4"/>
  <c r="A409" i="4"/>
  <c r="D409" i="4" s="1"/>
  <c r="B409" i="4"/>
  <c r="C409" i="4"/>
  <c r="E409" i="4" s="1"/>
  <c r="F409" i="4"/>
  <c r="H409" i="4" s="1"/>
  <c r="G409" i="4"/>
  <c r="I409" i="4"/>
  <c r="J409" i="4"/>
  <c r="K409" i="4" s="1"/>
  <c r="M409" i="4"/>
  <c r="O409" i="4"/>
  <c r="A410" i="4"/>
  <c r="C410" i="4" s="1"/>
  <c r="I410" i="4"/>
  <c r="M410" i="4"/>
  <c r="A411" i="4"/>
  <c r="B411" i="4" s="1"/>
  <c r="D411" i="4"/>
  <c r="I411" i="4"/>
  <c r="L411" i="4"/>
  <c r="N411" i="4" s="1"/>
  <c r="M411" i="4"/>
  <c r="P411" i="4"/>
  <c r="A412" i="4"/>
  <c r="B412" i="4"/>
  <c r="C412" i="4"/>
  <c r="E412" i="4" s="1"/>
  <c r="D412" i="4"/>
  <c r="F412" i="4"/>
  <c r="G412" i="4"/>
  <c r="H412" i="4" s="1"/>
  <c r="I412" i="4"/>
  <c r="J412" i="4"/>
  <c r="K412" i="4"/>
  <c r="L412" i="4"/>
  <c r="N412" i="4" s="1"/>
  <c r="M412" i="4"/>
  <c r="O412" i="4"/>
  <c r="Q412" i="4" s="1"/>
  <c r="P412" i="4"/>
  <c r="A413" i="4"/>
  <c r="D413" i="4" s="1"/>
  <c r="B413" i="4"/>
  <c r="C413" i="4"/>
  <c r="E413" i="4" s="1"/>
  <c r="F413" i="4"/>
  <c r="H413" i="4" s="1"/>
  <c r="G413" i="4"/>
  <c r="I413" i="4"/>
  <c r="J413" i="4"/>
  <c r="K413" i="4" s="1"/>
  <c r="M413" i="4"/>
  <c r="O413" i="4"/>
  <c r="A414" i="4"/>
  <c r="C414" i="4" s="1"/>
  <c r="I414" i="4"/>
  <c r="M414" i="4"/>
  <c r="A415" i="4"/>
  <c r="B415" i="4" s="1"/>
  <c r="D415" i="4"/>
  <c r="I415" i="4"/>
  <c r="L415" i="4"/>
  <c r="N415" i="4" s="1"/>
  <c r="M415" i="4"/>
  <c r="P415" i="4"/>
  <c r="A416" i="4"/>
  <c r="B416" i="4"/>
  <c r="C416" i="4"/>
  <c r="E416" i="4" s="1"/>
  <c r="D416" i="4"/>
  <c r="F416" i="4"/>
  <c r="G416" i="4"/>
  <c r="H416" i="4" s="1"/>
  <c r="I416" i="4"/>
  <c r="J416" i="4"/>
  <c r="K416" i="4"/>
  <c r="L416" i="4"/>
  <c r="N416" i="4" s="1"/>
  <c r="M416" i="4"/>
  <c r="O416" i="4"/>
  <c r="Q416" i="4" s="1"/>
  <c r="P416" i="4"/>
  <c r="A417" i="4"/>
  <c r="D417" i="4" s="1"/>
  <c r="B417" i="4"/>
  <c r="C417" i="4"/>
  <c r="F417" i="4"/>
  <c r="H417" i="4" s="1"/>
  <c r="G417" i="4"/>
  <c r="I417" i="4"/>
  <c r="J417" i="4"/>
  <c r="K417" i="4" s="1"/>
  <c r="M417" i="4"/>
  <c r="O417" i="4"/>
  <c r="A418" i="4"/>
  <c r="C418" i="4" s="1"/>
  <c r="I418" i="4"/>
  <c r="M418" i="4"/>
  <c r="A419" i="4"/>
  <c r="B419" i="4" s="1"/>
  <c r="D419" i="4"/>
  <c r="I419" i="4"/>
  <c r="L419" i="4"/>
  <c r="N419" i="4" s="1"/>
  <c r="M419" i="4"/>
  <c r="P419" i="4"/>
  <c r="A420" i="4"/>
  <c r="B420" i="4"/>
  <c r="C420" i="4"/>
  <c r="E420" i="4" s="1"/>
  <c r="D420" i="4"/>
  <c r="F420" i="4"/>
  <c r="G420" i="4"/>
  <c r="H420" i="4" s="1"/>
  <c r="I420" i="4"/>
  <c r="J420" i="4"/>
  <c r="K420" i="4"/>
  <c r="L420" i="4"/>
  <c r="N420" i="4" s="1"/>
  <c r="M420" i="4"/>
  <c r="O420" i="4"/>
  <c r="Q420" i="4" s="1"/>
  <c r="P420" i="4"/>
  <c r="A421" i="4"/>
  <c r="D421" i="4" s="1"/>
  <c r="B421" i="4"/>
  <c r="C421" i="4"/>
  <c r="F421" i="4"/>
  <c r="H421" i="4" s="1"/>
  <c r="G421" i="4"/>
  <c r="I421" i="4"/>
  <c r="J421" i="4"/>
  <c r="K421" i="4" s="1"/>
  <c r="M421" i="4"/>
  <c r="O421" i="4"/>
  <c r="A422" i="4"/>
  <c r="C422" i="4" s="1"/>
  <c r="I422" i="4"/>
  <c r="M422" i="4"/>
  <c r="A423" i="4"/>
  <c r="B423" i="4" s="1"/>
  <c r="D423" i="4"/>
  <c r="I423" i="4"/>
  <c r="L423" i="4"/>
  <c r="N423" i="4" s="1"/>
  <c r="M423" i="4"/>
  <c r="P423" i="4"/>
  <c r="K505" i="1"/>
  <c r="L505" i="1"/>
  <c r="M505" i="1"/>
  <c r="N505" i="1" s="1"/>
  <c r="O505" i="1"/>
  <c r="Q505" i="1" s="1"/>
  <c r="P505" i="1"/>
  <c r="K506" i="1"/>
  <c r="L506" i="1"/>
  <c r="M506" i="1"/>
  <c r="N506" i="1" s="1"/>
  <c r="P506" i="1"/>
  <c r="K507" i="1"/>
  <c r="L507" i="1"/>
  <c r="M507" i="1"/>
  <c r="N507" i="1" s="1"/>
  <c r="P507" i="1"/>
  <c r="K508" i="1"/>
  <c r="L508" i="1"/>
  <c r="M508" i="1"/>
  <c r="O508" i="1" s="1"/>
  <c r="Q508" i="1" s="1"/>
  <c r="P508" i="1"/>
  <c r="K509" i="1"/>
  <c r="L509" i="1"/>
  <c r="M509" i="1"/>
  <c r="N509" i="1" s="1"/>
  <c r="P509" i="1"/>
  <c r="K510" i="1"/>
  <c r="L510" i="1"/>
  <c r="M510" i="1"/>
  <c r="N510" i="1" s="1"/>
  <c r="P510" i="1"/>
  <c r="K511" i="1"/>
  <c r="L511" i="1"/>
  <c r="M511" i="1"/>
  <c r="N511" i="1" s="1"/>
  <c r="P511" i="1"/>
  <c r="K512" i="1"/>
  <c r="L512" i="1"/>
  <c r="M512" i="1"/>
  <c r="O512" i="1" s="1"/>
  <c r="Q512" i="1" s="1"/>
  <c r="N512" i="1"/>
  <c r="P512" i="1"/>
  <c r="K513" i="1"/>
  <c r="L513" i="1"/>
  <c r="M513" i="1"/>
  <c r="N513" i="1" s="1"/>
  <c r="P513" i="1"/>
  <c r="K514" i="1"/>
  <c r="L514" i="1"/>
  <c r="M514" i="1"/>
  <c r="N514" i="1" s="1"/>
  <c r="P514" i="1"/>
  <c r="K515" i="1"/>
  <c r="L515" i="1"/>
  <c r="M515" i="1"/>
  <c r="N515" i="1" s="1"/>
  <c r="P515" i="1"/>
  <c r="K516" i="1"/>
  <c r="L516" i="1"/>
  <c r="M516" i="1"/>
  <c r="O516" i="1" s="1"/>
  <c r="Q516" i="1" s="1"/>
  <c r="N516" i="1"/>
  <c r="P516" i="1"/>
  <c r="K517" i="1"/>
  <c r="L517" i="1"/>
  <c r="M517" i="1"/>
  <c r="O517" i="1" s="1"/>
  <c r="Q517" i="1" s="1"/>
  <c r="N517" i="1"/>
  <c r="P517" i="1"/>
  <c r="K518" i="1"/>
  <c r="L518" i="1"/>
  <c r="M518" i="1"/>
  <c r="N518" i="1" s="1"/>
  <c r="P518" i="1"/>
  <c r="K519" i="1"/>
  <c r="L519" i="1"/>
  <c r="M519" i="1"/>
  <c r="N519" i="1" s="1"/>
  <c r="P519" i="1"/>
  <c r="K520" i="1"/>
  <c r="L520" i="1"/>
  <c r="M520" i="1"/>
  <c r="N520" i="1"/>
  <c r="P520" i="1"/>
  <c r="K521" i="1"/>
  <c r="L521" i="1"/>
  <c r="M521" i="1"/>
  <c r="N521" i="1"/>
  <c r="O521" i="1"/>
  <c r="Q521" i="1" s="1"/>
  <c r="P521" i="1"/>
  <c r="K522" i="1"/>
  <c r="L522" i="1"/>
  <c r="M522" i="1"/>
  <c r="N522" i="1" s="1"/>
  <c r="P522" i="1"/>
  <c r="K523" i="1"/>
  <c r="L523" i="1"/>
  <c r="M523" i="1"/>
  <c r="N523" i="1" s="1"/>
  <c r="P523" i="1"/>
  <c r="K524" i="1"/>
  <c r="L524" i="1"/>
  <c r="M524" i="1"/>
  <c r="P524" i="1"/>
  <c r="K525" i="1"/>
  <c r="L525" i="1"/>
  <c r="O525" i="1" s="1"/>
  <c r="Q525" i="1" s="1"/>
  <c r="M525" i="1"/>
  <c r="N525" i="1"/>
  <c r="P525" i="1"/>
  <c r="K526" i="1"/>
  <c r="L526" i="1"/>
  <c r="M526" i="1"/>
  <c r="N526" i="1" s="1"/>
  <c r="P526" i="1"/>
  <c r="K527" i="1"/>
  <c r="L527" i="1"/>
  <c r="M527" i="1"/>
  <c r="N527" i="1" s="1"/>
  <c r="P527" i="1"/>
  <c r="K528" i="1"/>
  <c r="L528" i="1"/>
  <c r="M528" i="1"/>
  <c r="O528" i="1" s="1"/>
  <c r="Q528" i="1" s="1"/>
  <c r="N528" i="1"/>
  <c r="P528" i="1"/>
  <c r="K529" i="1"/>
  <c r="L529" i="1"/>
  <c r="M529" i="1"/>
  <c r="P529" i="1"/>
  <c r="K530" i="1"/>
  <c r="L530" i="1"/>
  <c r="M530" i="1"/>
  <c r="N530" i="1" s="1"/>
  <c r="P530" i="1"/>
  <c r="K531" i="1"/>
  <c r="L531" i="1"/>
  <c r="M531" i="1"/>
  <c r="N531" i="1" s="1"/>
  <c r="P531" i="1"/>
  <c r="K532" i="1"/>
  <c r="L532" i="1"/>
  <c r="M532" i="1"/>
  <c r="O532" i="1" s="1"/>
  <c r="Q532" i="1" s="1"/>
  <c r="N532" i="1"/>
  <c r="P532" i="1"/>
  <c r="K533" i="1"/>
  <c r="L533" i="1"/>
  <c r="M533" i="1"/>
  <c r="O533" i="1" s="1"/>
  <c r="Q533" i="1" s="1"/>
  <c r="N533" i="1"/>
  <c r="P533" i="1"/>
  <c r="K534" i="1"/>
  <c r="L534" i="1"/>
  <c r="M534" i="1"/>
  <c r="N534" i="1" s="1"/>
  <c r="P534" i="1"/>
  <c r="K535" i="1"/>
  <c r="L535" i="1"/>
  <c r="M535" i="1"/>
  <c r="N535" i="1" s="1"/>
  <c r="P535" i="1"/>
  <c r="K536" i="1"/>
  <c r="L536" i="1"/>
  <c r="M536" i="1"/>
  <c r="N536" i="1"/>
  <c r="P536" i="1"/>
  <c r="K537" i="1"/>
  <c r="L537" i="1"/>
  <c r="M537" i="1"/>
  <c r="N537" i="1"/>
  <c r="O537" i="1"/>
  <c r="Q537" i="1" s="1"/>
  <c r="P537" i="1"/>
  <c r="K538" i="1"/>
  <c r="L538" i="1"/>
  <c r="M538" i="1"/>
  <c r="N538" i="1" s="1"/>
  <c r="P538" i="1"/>
  <c r="K539" i="1"/>
  <c r="L539" i="1"/>
  <c r="M539" i="1"/>
  <c r="N539" i="1" s="1"/>
  <c r="P539" i="1"/>
  <c r="K540" i="1"/>
  <c r="L540" i="1"/>
  <c r="M540" i="1"/>
  <c r="P540" i="1"/>
  <c r="K541" i="1"/>
  <c r="L541" i="1"/>
  <c r="O541" i="1" s="1"/>
  <c r="Q541" i="1" s="1"/>
  <c r="M541" i="1"/>
  <c r="N541" i="1"/>
  <c r="P541" i="1"/>
  <c r="K542" i="1"/>
  <c r="L542" i="1"/>
  <c r="M542" i="1"/>
  <c r="N542" i="1" s="1"/>
  <c r="P542" i="1"/>
  <c r="K543" i="1"/>
  <c r="L543" i="1"/>
  <c r="M543" i="1"/>
  <c r="N543" i="1" s="1"/>
  <c r="P543" i="1"/>
  <c r="K544" i="1"/>
  <c r="L544" i="1"/>
  <c r="M544" i="1"/>
  <c r="O544" i="1" s="1"/>
  <c r="Q544" i="1" s="1"/>
  <c r="N544" i="1"/>
  <c r="P544" i="1"/>
  <c r="K545" i="1"/>
  <c r="L545" i="1"/>
  <c r="M545" i="1"/>
  <c r="P545" i="1"/>
  <c r="K546" i="1"/>
  <c r="L546" i="1"/>
  <c r="M546" i="1"/>
  <c r="N546" i="1" s="1"/>
  <c r="P546" i="1"/>
  <c r="K547" i="1"/>
  <c r="L547" i="1"/>
  <c r="M547" i="1"/>
  <c r="N547" i="1" s="1"/>
  <c r="P547" i="1"/>
  <c r="K548" i="1"/>
  <c r="L548" i="1"/>
  <c r="M548" i="1"/>
  <c r="O548" i="1" s="1"/>
  <c r="Q548" i="1" s="1"/>
  <c r="N548" i="1"/>
  <c r="P548" i="1"/>
  <c r="K549" i="1"/>
  <c r="L549" i="1"/>
  <c r="M549" i="1"/>
  <c r="O549" i="1" s="1"/>
  <c r="Q549" i="1" s="1"/>
  <c r="N549" i="1"/>
  <c r="P549" i="1"/>
  <c r="K550" i="1"/>
  <c r="L550" i="1"/>
  <c r="M550" i="1"/>
  <c r="N550" i="1" s="1"/>
  <c r="P550" i="1"/>
  <c r="K551" i="1"/>
  <c r="L551" i="1"/>
  <c r="M551" i="1"/>
  <c r="N551" i="1" s="1"/>
  <c r="P551" i="1"/>
  <c r="K552" i="1"/>
  <c r="L552" i="1"/>
  <c r="M552" i="1"/>
  <c r="N552" i="1"/>
  <c r="P552" i="1"/>
  <c r="K553" i="1"/>
  <c r="L553" i="1"/>
  <c r="M553" i="1"/>
  <c r="N553" i="1"/>
  <c r="O553" i="1"/>
  <c r="Q553" i="1" s="1"/>
  <c r="P553" i="1"/>
  <c r="K554" i="1"/>
  <c r="L554" i="1"/>
  <c r="M554" i="1"/>
  <c r="N554" i="1" s="1"/>
  <c r="P554" i="1"/>
  <c r="K555" i="1"/>
  <c r="L555" i="1"/>
  <c r="M555" i="1"/>
  <c r="N555" i="1" s="1"/>
  <c r="P555" i="1"/>
  <c r="K556" i="1"/>
  <c r="L556" i="1"/>
  <c r="M556" i="1"/>
  <c r="P556" i="1"/>
  <c r="K557" i="1"/>
  <c r="L557" i="1"/>
  <c r="O557" i="1" s="1"/>
  <c r="Q557" i="1" s="1"/>
  <c r="M557" i="1"/>
  <c r="N557" i="1"/>
  <c r="P557" i="1"/>
  <c r="K558" i="1"/>
  <c r="L558" i="1"/>
  <c r="M558" i="1"/>
  <c r="N558" i="1" s="1"/>
  <c r="P558" i="1"/>
  <c r="K559" i="1"/>
  <c r="L559" i="1"/>
  <c r="M559" i="1"/>
  <c r="N559" i="1" s="1"/>
  <c r="P559" i="1"/>
  <c r="K560" i="1"/>
  <c r="L560" i="1"/>
  <c r="M560" i="1"/>
  <c r="O560" i="1" s="1"/>
  <c r="Q560" i="1" s="1"/>
  <c r="N560" i="1"/>
  <c r="P560" i="1"/>
  <c r="K561" i="1"/>
  <c r="L561" i="1"/>
  <c r="M561" i="1"/>
  <c r="P561" i="1"/>
  <c r="K562" i="1"/>
  <c r="L562" i="1"/>
  <c r="M562" i="1"/>
  <c r="N562" i="1" s="1"/>
  <c r="P562" i="1"/>
  <c r="K563" i="1"/>
  <c r="L563" i="1"/>
  <c r="M563" i="1"/>
  <c r="N563" i="1" s="1"/>
  <c r="P563" i="1"/>
  <c r="K564" i="1"/>
  <c r="L564" i="1"/>
  <c r="M564" i="1"/>
  <c r="O564" i="1" s="1"/>
  <c r="Q564" i="1" s="1"/>
  <c r="N564" i="1"/>
  <c r="P564" i="1"/>
  <c r="K565" i="1"/>
  <c r="L565" i="1"/>
  <c r="M565" i="1"/>
  <c r="O565" i="1" s="1"/>
  <c r="Q565" i="1" s="1"/>
  <c r="N565" i="1"/>
  <c r="P565" i="1"/>
  <c r="K566" i="1"/>
  <c r="L566" i="1"/>
  <c r="M566" i="1"/>
  <c r="N566" i="1" s="1"/>
  <c r="P566" i="1"/>
  <c r="K567" i="1"/>
  <c r="L567" i="1"/>
  <c r="M567" i="1"/>
  <c r="N567" i="1" s="1"/>
  <c r="P567" i="1"/>
  <c r="K568" i="1"/>
  <c r="L568" i="1"/>
  <c r="M568" i="1"/>
  <c r="N568" i="1"/>
  <c r="P568" i="1"/>
  <c r="K569" i="1"/>
  <c r="L569" i="1"/>
  <c r="M569" i="1"/>
  <c r="N569" i="1"/>
  <c r="O569" i="1"/>
  <c r="Q569" i="1" s="1"/>
  <c r="P569" i="1"/>
  <c r="K570" i="1"/>
  <c r="L570" i="1"/>
  <c r="M570" i="1"/>
  <c r="N570" i="1" s="1"/>
  <c r="P570" i="1"/>
  <c r="K571" i="1"/>
  <c r="L571" i="1"/>
  <c r="M571" i="1"/>
  <c r="N571" i="1" s="1"/>
  <c r="P571" i="1"/>
  <c r="K572" i="1"/>
  <c r="L572" i="1"/>
  <c r="M572" i="1"/>
  <c r="P572" i="1"/>
  <c r="K573" i="1"/>
  <c r="L573" i="1"/>
  <c r="O573" i="1" s="1"/>
  <c r="Q573" i="1" s="1"/>
  <c r="M573" i="1"/>
  <c r="N573" i="1"/>
  <c r="P573" i="1"/>
  <c r="K574" i="1"/>
  <c r="L574" i="1"/>
  <c r="M574" i="1"/>
  <c r="N574" i="1" s="1"/>
  <c r="P574" i="1"/>
  <c r="K575" i="1"/>
  <c r="L575" i="1"/>
  <c r="M575" i="1"/>
  <c r="N575" i="1" s="1"/>
  <c r="P575" i="1"/>
  <c r="K576" i="1"/>
  <c r="L576" i="1"/>
  <c r="M576" i="1"/>
  <c r="O576" i="1" s="1"/>
  <c r="Q576" i="1" s="1"/>
  <c r="N576" i="1"/>
  <c r="P576" i="1"/>
  <c r="K577" i="1"/>
  <c r="L577" i="1"/>
  <c r="M577" i="1"/>
  <c r="P577" i="1"/>
  <c r="K578" i="1"/>
  <c r="L578" i="1"/>
  <c r="M578" i="1"/>
  <c r="N578" i="1" s="1"/>
  <c r="P578" i="1"/>
  <c r="K579" i="1"/>
  <c r="L579" i="1"/>
  <c r="M579" i="1"/>
  <c r="N579" i="1" s="1"/>
  <c r="P579" i="1"/>
  <c r="K580" i="1"/>
  <c r="L580" i="1"/>
  <c r="M580" i="1"/>
  <c r="O580" i="1" s="1"/>
  <c r="Q580" i="1" s="1"/>
  <c r="N580" i="1"/>
  <c r="P580" i="1"/>
  <c r="K581" i="1"/>
  <c r="L581" i="1"/>
  <c r="M581" i="1"/>
  <c r="O581" i="1" s="1"/>
  <c r="Q581" i="1" s="1"/>
  <c r="N581" i="1"/>
  <c r="P581" i="1"/>
  <c r="K582" i="1"/>
  <c r="L582" i="1"/>
  <c r="M582" i="1"/>
  <c r="N582" i="1" s="1"/>
  <c r="P582" i="1"/>
  <c r="K583" i="1"/>
  <c r="L583" i="1"/>
  <c r="M583" i="1"/>
  <c r="N583" i="1" s="1"/>
  <c r="P583" i="1"/>
  <c r="K584" i="1"/>
  <c r="L584" i="1"/>
  <c r="M584" i="1"/>
  <c r="N584" i="1"/>
  <c r="P584" i="1"/>
  <c r="K585" i="1"/>
  <c r="L585" i="1"/>
  <c r="M585" i="1"/>
  <c r="N585" i="1"/>
  <c r="O585" i="1"/>
  <c r="Q585" i="1" s="1"/>
  <c r="P585" i="1"/>
  <c r="K586" i="1"/>
  <c r="L586" i="1"/>
  <c r="M586" i="1"/>
  <c r="N586" i="1" s="1"/>
  <c r="P586" i="1"/>
  <c r="K587" i="1"/>
  <c r="L587" i="1"/>
  <c r="M587" i="1"/>
  <c r="N587" i="1" s="1"/>
  <c r="P587" i="1"/>
  <c r="K588" i="1"/>
  <c r="L588" i="1"/>
  <c r="M588" i="1"/>
  <c r="P588" i="1"/>
  <c r="K589" i="1"/>
  <c r="L589" i="1"/>
  <c r="O589" i="1" s="1"/>
  <c r="Q589" i="1" s="1"/>
  <c r="M589" i="1"/>
  <c r="N589" i="1"/>
  <c r="P589" i="1"/>
  <c r="K590" i="1"/>
  <c r="L590" i="1"/>
  <c r="M590" i="1"/>
  <c r="N590" i="1" s="1"/>
  <c r="P590" i="1"/>
  <c r="K591" i="1"/>
  <c r="L591" i="1"/>
  <c r="M591" i="1"/>
  <c r="N591" i="1" s="1"/>
  <c r="P591" i="1"/>
  <c r="K592" i="1"/>
  <c r="L592" i="1"/>
  <c r="M592" i="1"/>
  <c r="O592" i="1" s="1"/>
  <c r="Q592" i="1" s="1"/>
  <c r="N592" i="1"/>
  <c r="P592" i="1"/>
  <c r="K593" i="1"/>
  <c r="L593" i="1"/>
  <c r="M593" i="1"/>
  <c r="P593" i="1"/>
  <c r="K594" i="1"/>
  <c r="L594" i="1"/>
  <c r="M594" i="1"/>
  <c r="N594" i="1" s="1"/>
  <c r="P594" i="1"/>
  <c r="K595" i="1"/>
  <c r="L595" i="1"/>
  <c r="M595" i="1"/>
  <c r="N595" i="1" s="1"/>
  <c r="P595" i="1"/>
  <c r="K596" i="1"/>
  <c r="L596" i="1"/>
  <c r="M596" i="1"/>
  <c r="O596" i="1" s="1"/>
  <c r="Q596" i="1" s="1"/>
  <c r="N596" i="1"/>
  <c r="P596" i="1"/>
  <c r="K597" i="1"/>
  <c r="L597" i="1"/>
  <c r="M597" i="1"/>
  <c r="O597" i="1" s="1"/>
  <c r="Q597" i="1" s="1"/>
  <c r="N597" i="1"/>
  <c r="P597" i="1"/>
  <c r="K598" i="1"/>
  <c r="L598" i="1"/>
  <c r="M598" i="1"/>
  <c r="N598" i="1" s="1"/>
  <c r="P598" i="1"/>
  <c r="K599" i="1"/>
  <c r="L599" i="1"/>
  <c r="M599" i="1"/>
  <c r="N599" i="1" s="1"/>
  <c r="P599" i="1"/>
  <c r="K600" i="1"/>
  <c r="L600" i="1"/>
  <c r="M600" i="1"/>
  <c r="N600" i="1"/>
  <c r="P600" i="1"/>
  <c r="K601" i="1"/>
  <c r="L601" i="1"/>
  <c r="M601" i="1"/>
  <c r="N601" i="1"/>
  <c r="O601" i="1"/>
  <c r="Q601" i="1" s="1"/>
  <c r="P601" i="1"/>
  <c r="K602" i="1"/>
  <c r="L602" i="1"/>
  <c r="M602" i="1"/>
  <c r="N602" i="1" s="1"/>
  <c r="P602" i="1"/>
  <c r="K603" i="1"/>
  <c r="L603" i="1"/>
  <c r="M603" i="1"/>
  <c r="N603" i="1" s="1"/>
  <c r="P603" i="1"/>
  <c r="K604" i="1"/>
  <c r="L604" i="1"/>
  <c r="M604" i="1"/>
  <c r="P604" i="1"/>
  <c r="K605" i="1"/>
  <c r="L605" i="1"/>
  <c r="O605" i="1" s="1"/>
  <c r="Q605" i="1" s="1"/>
  <c r="M605" i="1"/>
  <c r="N605" i="1"/>
  <c r="P605" i="1"/>
  <c r="K606" i="1"/>
  <c r="L606" i="1"/>
  <c r="M606" i="1"/>
  <c r="N606" i="1" s="1"/>
  <c r="P606" i="1"/>
  <c r="K607" i="1"/>
  <c r="L607" i="1"/>
  <c r="M607" i="1"/>
  <c r="P607" i="1"/>
  <c r="K608" i="1"/>
  <c r="L608" i="1"/>
  <c r="M608" i="1"/>
  <c r="O608" i="1" s="1"/>
  <c r="Q608" i="1" s="1"/>
  <c r="N608" i="1"/>
  <c r="P608" i="1"/>
  <c r="K609" i="1"/>
  <c r="L609" i="1"/>
  <c r="M609" i="1"/>
  <c r="P609" i="1"/>
  <c r="K610" i="1"/>
  <c r="L610" i="1"/>
  <c r="M610" i="1"/>
  <c r="N610" i="1" s="1"/>
  <c r="P610" i="1"/>
  <c r="K611" i="1"/>
  <c r="L611" i="1"/>
  <c r="M611" i="1"/>
  <c r="P611" i="1"/>
  <c r="K612" i="1"/>
  <c r="L612" i="1"/>
  <c r="M612" i="1"/>
  <c r="O612" i="1" s="1"/>
  <c r="Q612" i="1" s="1"/>
  <c r="N612" i="1"/>
  <c r="P612" i="1"/>
  <c r="K613" i="1"/>
  <c r="L613" i="1"/>
  <c r="M613" i="1"/>
  <c r="O613" i="1" s="1"/>
  <c r="Q613" i="1" s="1"/>
  <c r="N613" i="1"/>
  <c r="P613" i="1"/>
  <c r="K614" i="1"/>
  <c r="L614" i="1"/>
  <c r="M614" i="1"/>
  <c r="P614" i="1"/>
  <c r="K615" i="1"/>
  <c r="L615" i="1"/>
  <c r="M615" i="1"/>
  <c r="P615" i="1"/>
  <c r="K616" i="1"/>
  <c r="L616" i="1"/>
  <c r="M616" i="1"/>
  <c r="P616" i="1"/>
  <c r="K617" i="1"/>
  <c r="L617" i="1"/>
  <c r="O617" i="1" s="1"/>
  <c r="Q617" i="1" s="1"/>
  <c r="M617" i="1"/>
  <c r="N617" i="1"/>
  <c r="P617" i="1"/>
  <c r="K618" i="1"/>
  <c r="L618" i="1"/>
  <c r="M618" i="1"/>
  <c r="N618" i="1"/>
  <c r="P618" i="1"/>
  <c r="K619" i="1"/>
  <c r="L619" i="1"/>
  <c r="M619" i="1"/>
  <c r="P619" i="1"/>
  <c r="K620" i="1"/>
  <c r="L620" i="1"/>
  <c r="M620" i="1"/>
  <c r="O620" i="1" s="1"/>
  <c r="Q620" i="1" s="1"/>
  <c r="N620" i="1"/>
  <c r="P620" i="1"/>
  <c r="K621" i="1"/>
  <c r="L621" i="1"/>
  <c r="M621" i="1"/>
  <c r="P621" i="1"/>
  <c r="K622" i="1"/>
  <c r="L622" i="1"/>
  <c r="O622" i="1" s="1"/>
  <c r="Q622" i="1" s="1"/>
  <c r="M622" i="1"/>
  <c r="N622" i="1"/>
  <c r="P622" i="1"/>
  <c r="K623" i="1"/>
  <c r="L623" i="1"/>
  <c r="M623" i="1"/>
  <c r="P623" i="1"/>
  <c r="K624" i="1"/>
  <c r="L624" i="1"/>
  <c r="M624" i="1"/>
  <c r="O624" i="1" s="1"/>
  <c r="Q624" i="1" s="1"/>
  <c r="N624" i="1"/>
  <c r="P624" i="1"/>
  <c r="K625" i="1"/>
  <c r="L625" i="1"/>
  <c r="M625" i="1"/>
  <c r="N625" i="1" s="1"/>
  <c r="O625" i="1"/>
  <c r="Q625" i="1" s="1"/>
  <c r="P625" i="1"/>
  <c r="K626" i="1"/>
  <c r="L626" i="1"/>
  <c r="M626" i="1"/>
  <c r="N626" i="1" s="1"/>
  <c r="P626" i="1"/>
  <c r="K627" i="1"/>
  <c r="L627" i="1"/>
  <c r="M627" i="1"/>
  <c r="P627" i="1"/>
  <c r="K628" i="1"/>
  <c r="L628" i="1"/>
  <c r="M628" i="1"/>
  <c r="N628" i="1"/>
  <c r="P628" i="1"/>
  <c r="K629" i="1"/>
  <c r="L629" i="1"/>
  <c r="M629" i="1"/>
  <c r="N629" i="1" s="1"/>
  <c r="O629" i="1"/>
  <c r="Q629" i="1" s="1"/>
  <c r="P629" i="1"/>
  <c r="K630" i="1"/>
  <c r="L630" i="1"/>
  <c r="M630" i="1"/>
  <c r="N630" i="1"/>
  <c r="P630" i="1"/>
  <c r="K631" i="1"/>
  <c r="L631" i="1"/>
  <c r="M631" i="1"/>
  <c r="P631" i="1"/>
  <c r="K632" i="1"/>
  <c r="L632" i="1"/>
  <c r="M632" i="1"/>
  <c r="P632" i="1"/>
  <c r="K633" i="1"/>
  <c r="L633" i="1"/>
  <c r="O633" i="1" s="1"/>
  <c r="Q633" i="1" s="1"/>
  <c r="M633" i="1"/>
  <c r="N633" i="1" s="1"/>
  <c r="P633" i="1"/>
  <c r="K634" i="1"/>
  <c r="L634" i="1"/>
  <c r="M634" i="1"/>
  <c r="N634" i="1"/>
  <c r="P634" i="1"/>
  <c r="K635" i="1"/>
  <c r="L635" i="1"/>
  <c r="M635" i="1"/>
  <c r="P635" i="1"/>
  <c r="K636" i="1"/>
  <c r="L636" i="1"/>
  <c r="M636" i="1"/>
  <c r="O636" i="1" s="1"/>
  <c r="Q636" i="1" s="1"/>
  <c r="N636" i="1"/>
  <c r="P636" i="1"/>
  <c r="K637" i="1"/>
  <c r="L637" i="1"/>
  <c r="M637" i="1"/>
  <c r="P637" i="1"/>
  <c r="K638" i="1"/>
  <c r="L638" i="1"/>
  <c r="O638" i="1" s="1"/>
  <c r="Q638" i="1" s="1"/>
  <c r="M638" i="1"/>
  <c r="N638" i="1"/>
  <c r="P638" i="1"/>
  <c r="K639" i="1"/>
  <c r="L639" i="1"/>
  <c r="M639" i="1"/>
  <c r="P639" i="1"/>
  <c r="K640" i="1"/>
  <c r="L640" i="1"/>
  <c r="M640" i="1"/>
  <c r="O640" i="1" s="1"/>
  <c r="Q640" i="1" s="1"/>
  <c r="N640" i="1"/>
  <c r="P640" i="1"/>
  <c r="K641" i="1"/>
  <c r="L641" i="1"/>
  <c r="M641" i="1"/>
  <c r="N641" i="1" s="1"/>
  <c r="O641" i="1"/>
  <c r="Q641" i="1" s="1"/>
  <c r="P641" i="1"/>
  <c r="K642" i="1"/>
  <c r="L642" i="1"/>
  <c r="M642" i="1"/>
  <c r="N642" i="1" s="1"/>
  <c r="P642" i="1"/>
  <c r="K643" i="1"/>
  <c r="L643" i="1"/>
  <c r="M643" i="1"/>
  <c r="P643" i="1"/>
  <c r="K644" i="1"/>
  <c r="L644" i="1"/>
  <c r="M644" i="1"/>
  <c r="N644" i="1"/>
  <c r="P644" i="1"/>
  <c r="K645" i="1"/>
  <c r="L645" i="1"/>
  <c r="M645" i="1"/>
  <c r="N645" i="1" s="1"/>
  <c r="O645" i="1"/>
  <c r="Q645" i="1" s="1"/>
  <c r="P645" i="1"/>
  <c r="K646" i="1"/>
  <c r="L646" i="1"/>
  <c r="M646" i="1"/>
  <c r="N646" i="1"/>
  <c r="P646" i="1"/>
  <c r="K647" i="1"/>
  <c r="L647" i="1"/>
  <c r="M647" i="1"/>
  <c r="P647" i="1"/>
  <c r="K648" i="1"/>
  <c r="L648" i="1"/>
  <c r="M648" i="1"/>
  <c r="P648" i="1"/>
  <c r="K649" i="1"/>
  <c r="L649" i="1"/>
  <c r="O649" i="1" s="1"/>
  <c r="Q649" i="1" s="1"/>
  <c r="M649" i="1"/>
  <c r="N649" i="1" s="1"/>
  <c r="P649" i="1"/>
  <c r="K650" i="1"/>
  <c r="L650" i="1"/>
  <c r="M650" i="1"/>
  <c r="N650" i="1"/>
  <c r="P650" i="1"/>
  <c r="K651" i="1"/>
  <c r="L651" i="1"/>
  <c r="M651" i="1"/>
  <c r="P651" i="1"/>
  <c r="K652" i="1"/>
  <c r="L652" i="1"/>
  <c r="M652" i="1"/>
  <c r="O652" i="1" s="1"/>
  <c r="Q652" i="1" s="1"/>
  <c r="N652" i="1"/>
  <c r="P652" i="1"/>
  <c r="K653" i="1"/>
  <c r="L653" i="1"/>
  <c r="M653" i="1"/>
  <c r="P653" i="1"/>
  <c r="K654" i="1"/>
  <c r="L654" i="1"/>
  <c r="O654" i="1" s="1"/>
  <c r="Q654" i="1" s="1"/>
  <c r="M654" i="1"/>
  <c r="N654" i="1"/>
  <c r="P654" i="1"/>
  <c r="K655" i="1"/>
  <c r="L655" i="1"/>
  <c r="M655" i="1"/>
  <c r="P655" i="1"/>
  <c r="K656" i="1"/>
  <c r="L656" i="1"/>
  <c r="M656" i="1"/>
  <c r="O656" i="1" s="1"/>
  <c r="Q656" i="1" s="1"/>
  <c r="N656" i="1"/>
  <c r="P656" i="1"/>
  <c r="K657" i="1"/>
  <c r="L657" i="1"/>
  <c r="M657" i="1"/>
  <c r="N657" i="1" s="1"/>
  <c r="O657" i="1"/>
  <c r="Q657" i="1" s="1"/>
  <c r="P657" i="1"/>
  <c r="K658" i="1"/>
  <c r="L658" i="1"/>
  <c r="M658" i="1"/>
  <c r="N658" i="1" s="1"/>
  <c r="P658" i="1"/>
  <c r="K659" i="1"/>
  <c r="L659" i="1"/>
  <c r="M659" i="1"/>
  <c r="P659" i="1"/>
  <c r="K660" i="1"/>
  <c r="L660" i="1"/>
  <c r="M660" i="1"/>
  <c r="N660" i="1"/>
  <c r="P660" i="1"/>
  <c r="K661" i="1"/>
  <c r="L661" i="1"/>
  <c r="M661" i="1"/>
  <c r="N661" i="1" s="1"/>
  <c r="O661" i="1"/>
  <c r="Q661" i="1" s="1"/>
  <c r="P661" i="1"/>
  <c r="K662" i="1"/>
  <c r="L662" i="1"/>
  <c r="M662" i="1"/>
  <c r="N662" i="1"/>
  <c r="P662" i="1"/>
  <c r="K663" i="1"/>
  <c r="L663" i="1"/>
  <c r="M663" i="1"/>
  <c r="P663" i="1"/>
  <c r="K664" i="1"/>
  <c r="L664" i="1"/>
  <c r="M664" i="1"/>
  <c r="P664" i="1"/>
  <c r="K665" i="1"/>
  <c r="L665" i="1"/>
  <c r="O665" i="1" s="1"/>
  <c r="Q665" i="1" s="1"/>
  <c r="M665" i="1"/>
  <c r="N665" i="1" s="1"/>
  <c r="P665" i="1"/>
  <c r="K666" i="1"/>
  <c r="L666" i="1"/>
  <c r="M666" i="1"/>
  <c r="N666" i="1"/>
  <c r="P666" i="1"/>
  <c r="K667" i="1"/>
  <c r="L667" i="1"/>
  <c r="M667" i="1"/>
  <c r="P667" i="1"/>
  <c r="K668" i="1"/>
  <c r="L668" i="1"/>
  <c r="M668" i="1"/>
  <c r="P668" i="1"/>
  <c r="K669" i="1"/>
  <c r="L669" i="1"/>
  <c r="M669" i="1"/>
  <c r="P669" i="1"/>
  <c r="K670" i="1"/>
  <c r="L670" i="1"/>
  <c r="O670" i="1" s="1"/>
  <c r="Q670" i="1" s="1"/>
  <c r="M670" i="1"/>
  <c r="N670" i="1"/>
  <c r="P670" i="1"/>
  <c r="K671" i="1"/>
  <c r="L671" i="1"/>
  <c r="M671" i="1"/>
  <c r="P671" i="1"/>
  <c r="K672" i="1"/>
  <c r="L672" i="1"/>
  <c r="M672" i="1"/>
  <c r="O672" i="1" s="1"/>
  <c r="Q672" i="1" s="1"/>
  <c r="N672" i="1"/>
  <c r="P672" i="1"/>
  <c r="K673" i="1"/>
  <c r="L673" i="1"/>
  <c r="M673" i="1"/>
  <c r="N673" i="1" s="1"/>
  <c r="O673" i="1"/>
  <c r="Q673" i="1" s="1"/>
  <c r="P673" i="1"/>
  <c r="K674" i="1"/>
  <c r="L674" i="1"/>
  <c r="M674" i="1"/>
  <c r="N674" i="1" s="1"/>
  <c r="P674" i="1"/>
  <c r="K675" i="1"/>
  <c r="L675" i="1"/>
  <c r="M675" i="1"/>
  <c r="P675" i="1"/>
  <c r="K676" i="1"/>
  <c r="L676" i="1"/>
  <c r="M676" i="1"/>
  <c r="N676" i="1"/>
  <c r="P676" i="1"/>
  <c r="K677" i="1"/>
  <c r="L677" i="1"/>
  <c r="M677" i="1"/>
  <c r="N677" i="1" s="1"/>
  <c r="O677" i="1"/>
  <c r="Q677" i="1" s="1"/>
  <c r="P677" i="1"/>
  <c r="K678" i="1"/>
  <c r="L678" i="1"/>
  <c r="M678" i="1"/>
  <c r="N678" i="1"/>
  <c r="P678" i="1"/>
  <c r="K679" i="1"/>
  <c r="L679" i="1"/>
  <c r="M679" i="1"/>
  <c r="P679" i="1"/>
  <c r="K680" i="1"/>
  <c r="L680" i="1"/>
  <c r="M680" i="1"/>
  <c r="P680" i="1"/>
  <c r="K681" i="1"/>
  <c r="L681" i="1"/>
  <c r="O681" i="1" s="1"/>
  <c r="Q681" i="1" s="1"/>
  <c r="M681" i="1"/>
  <c r="N681" i="1" s="1"/>
  <c r="P681" i="1"/>
  <c r="K682" i="1"/>
  <c r="L682" i="1"/>
  <c r="M682" i="1"/>
  <c r="N682" i="1"/>
  <c r="P682" i="1"/>
  <c r="K683" i="1"/>
  <c r="L683" i="1"/>
  <c r="M683" i="1"/>
  <c r="P683" i="1"/>
  <c r="K684" i="1"/>
  <c r="L684" i="1"/>
  <c r="M684" i="1"/>
  <c r="P684" i="1"/>
  <c r="K685" i="1"/>
  <c r="L685" i="1"/>
  <c r="M685" i="1"/>
  <c r="P685" i="1"/>
  <c r="K686" i="1"/>
  <c r="L686" i="1"/>
  <c r="O686" i="1" s="1"/>
  <c r="Q686" i="1" s="1"/>
  <c r="M686" i="1"/>
  <c r="N686" i="1"/>
  <c r="P686" i="1"/>
  <c r="K687" i="1"/>
  <c r="L687" i="1"/>
  <c r="M687" i="1"/>
  <c r="P687" i="1"/>
  <c r="K688" i="1"/>
  <c r="L688" i="1"/>
  <c r="M688" i="1"/>
  <c r="O688" i="1" s="1"/>
  <c r="Q688" i="1" s="1"/>
  <c r="N688" i="1"/>
  <c r="P688" i="1"/>
  <c r="K689" i="1"/>
  <c r="L689" i="1"/>
  <c r="M689" i="1"/>
  <c r="N689" i="1" s="1"/>
  <c r="O689" i="1"/>
  <c r="Q689" i="1" s="1"/>
  <c r="P689" i="1"/>
  <c r="K690" i="1"/>
  <c r="L690" i="1"/>
  <c r="M690" i="1"/>
  <c r="N690" i="1" s="1"/>
  <c r="P690" i="1"/>
  <c r="K691" i="1"/>
  <c r="L691" i="1"/>
  <c r="M691" i="1"/>
  <c r="P691" i="1"/>
  <c r="K692" i="1"/>
  <c r="L692" i="1"/>
  <c r="M692" i="1"/>
  <c r="N692" i="1"/>
  <c r="P692" i="1"/>
  <c r="K693" i="1"/>
  <c r="L693" i="1"/>
  <c r="M693" i="1"/>
  <c r="N693" i="1" s="1"/>
  <c r="O693" i="1"/>
  <c r="Q693" i="1" s="1"/>
  <c r="P693" i="1"/>
  <c r="K694" i="1"/>
  <c r="L694" i="1"/>
  <c r="M694" i="1"/>
  <c r="N694" i="1"/>
  <c r="P694" i="1"/>
  <c r="K695" i="1"/>
  <c r="L695" i="1"/>
  <c r="M695" i="1"/>
  <c r="P695" i="1"/>
  <c r="K696" i="1"/>
  <c r="L696" i="1"/>
  <c r="M696" i="1"/>
  <c r="P696" i="1"/>
  <c r="K697" i="1"/>
  <c r="L697" i="1"/>
  <c r="O697" i="1" s="1"/>
  <c r="Q697" i="1" s="1"/>
  <c r="M697" i="1"/>
  <c r="N697" i="1" s="1"/>
  <c r="P697" i="1"/>
  <c r="K698" i="1"/>
  <c r="L698" i="1"/>
  <c r="M698" i="1"/>
  <c r="N698" i="1"/>
  <c r="P698" i="1"/>
  <c r="K699" i="1"/>
  <c r="L699" i="1"/>
  <c r="M699" i="1"/>
  <c r="P699" i="1"/>
  <c r="K700" i="1"/>
  <c r="L700" i="1"/>
  <c r="M700" i="1"/>
  <c r="P700" i="1"/>
  <c r="K701" i="1"/>
  <c r="L701" i="1"/>
  <c r="M701" i="1"/>
  <c r="P701" i="1"/>
  <c r="K702" i="1"/>
  <c r="L702" i="1"/>
  <c r="O702" i="1" s="1"/>
  <c r="Q702" i="1" s="1"/>
  <c r="M702" i="1"/>
  <c r="N702" i="1"/>
  <c r="P702" i="1"/>
  <c r="K703" i="1"/>
  <c r="L703" i="1"/>
  <c r="M703" i="1"/>
  <c r="P703" i="1"/>
  <c r="K704" i="1"/>
  <c r="L704" i="1"/>
  <c r="M704" i="1"/>
  <c r="O704" i="1" s="1"/>
  <c r="Q704" i="1" s="1"/>
  <c r="N704" i="1"/>
  <c r="P704" i="1"/>
  <c r="K705" i="1"/>
  <c r="L705" i="1"/>
  <c r="M705" i="1"/>
  <c r="N705" i="1" s="1"/>
  <c r="P705" i="1"/>
  <c r="K706" i="1"/>
  <c r="L706" i="1"/>
  <c r="O706" i="1" s="1"/>
  <c r="Q706" i="1" s="1"/>
  <c r="M706" i="1"/>
  <c r="N706" i="1" s="1"/>
  <c r="P706" i="1"/>
  <c r="K707" i="1"/>
  <c r="L707" i="1"/>
  <c r="M707" i="1"/>
  <c r="P707" i="1"/>
  <c r="K708" i="1"/>
  <c r="L708" i="1"/>
  <c r="M708" i="1"/>
  <c r="N708" i="1"/>
  <c r="P708" i="1"/>
  <c r="K709" i="1"/>
  <c r="L709" i="1"/>
  <c r="M709" i="1"/>
  <c r="N709" i="1" s="1"/>
  <c r="O709" i="1"/>
  <c r="Q709" i="1" s="1"/>
  <c r="P709" i="1"/>
  <c r="K710" i="1"/>
  <c r="L710" i="1"/>
  <c r="M710" i="1"/>
  <c r="N710" i="1"/>
  <c r="P710" i="1"/>
  <c r="K711" i="1"/>
  <c r="L711" i="1"/>
  <c r="M711" i="1"/>
  <c r="P711" i="1"/>
  <c r="K712" i="1"/>
  <c r="L712" i="1"/>
  <c r="M712" i="1"/>
  <c r="P712" i="1"/>
  <c r="K713" i="1"/>
  <c r="L713" i="1"/>
  <c r="M713" i="1"/>
  <c r="N713" i="1" s="1"/>
  <c r="O713" i="1"/>
  <c r="Q713" i="1" s="1"/>
  <c r="P713" i="1"/>
  <c r="K714" i="1"/>
  <c r="L714" i="1"/>
  <c r="M714" i="1"/>
  <c r="N714" i="1" s="1"/>
  <c r="P714" i="1"/>
  <c r="K715" i="1"/>
  <c r="L715" i="1"/>
  <c r="M715" i="1"/>
  <c r="P715" i="1"/>
  <c r="K716" i="1"/>
  <c r="L716" i="1"/>
  <c r="M716" i="1"/>
  <c r="P716" i="1"/>
  <c r="K717" i="1"/>
  <c r="L717" i="1"/>
  <c r="O717" i="1" s="1"/>
  <c r="Q717" i="1" s="1"/>
  <c r="M717" i="1"/>
  <c r="N717" i="1" s="1"/>
  <c r="P717" i="1"/>
  <c r="K718" i="1"/>
  <c r="L718" i="1"/>
  <c r="M718" i="1"/>
  <c r="N718" i="1" s="1"/>
  <c r="P718" i="1"/>
  <c r="K719" i="1"/>
  <c r="L719" i="1"/>
  <c r="M719" i="1"/>
  <c r="P719" i="1"/>
  <c r="K720" i="1"/>
  <c r="L720" i="1"/>
  <c r="M720" i="1"/>
  <c r="P720" i="1"/>
  <c r="K721" i="1"/>
  <c r="L721" i="1"/>
  <c r="M721" i="1"/>
  <c r="N721" i="1" s="1"/>
  <c r="O721" i="1"/>
  <c r="Q721" i="1" s="1"/>
  <c r="P721" i="1"/>
  <c r="K722" i="1"/>
  <c r="L722" i="1"/>
  <c r="M722" i="1"/>
  <c r="N722" i="1" s="1"/>
  <c r="P722" i="1"/>
  <c r="K723" i="1"/>
  <c r="L723" i="1"/>
  <c r="M723" i="1"/>
  <c r="O723" i="1" s="1"/>
  <c r="Q723" i="1" s="1"/>
  <c r="N723" i="1"/>
  <c r="P723" i="1"/>
  <c r="K724" i="1"/>
  <c r="L724" i="1"/>
  <c r="M724" i="1"/>
  <c r="N724" i="1" s="1"/>
  <c r="P724" i="1"/>
  <c r="K725" i="1"/>
  <c r="L725" i="1"/>
  <c r="M725" i="1"/>
  <c r="O725" i="1" s="1"/>
  <c r="Q725" i="1" s="1"/>
  <c r="P725" i="1"/>
  <c r="K726" i="1"/>
  <c r="L726" i="1"/>
  <c r="M726" i="1"/>
  <c r="N726" i="1" s="1"/>
  <c r="P726" i="1"/>
  <c r="K727" i="1"/>
  <c r="L727" i="1"/>
  <c r="M727" i="1"/>
  <c r="N727" i="1" s="1"/>
  <c r="P727" i="1"/>
  <c r="K728" i="1"/>
  <c r="L728" i="1"/>
  <c r="O728" i="1" s="1"/>
  <c r="Q728" i="1" s="1"/>
  <c r="M728" i="1"/>
  <c r="N728" i="1" s="1"/>
  <c r="P728" i="1"/>
  <c r="K729" i="1"/>
  <c r="L729" i="1"/>
  <c r="M729" i="1"/>
  <c r="N729" i="1" s="1"/>
  <c r="P729" i="1"/>
  <c r="K730" i="1"/>
  <c r="L730" i="1"/>
  <c r="M730" i="1"/>
  <c r="N730" i="1"/>
  <c r="P730" i="1"/>
  <c r="K731" i="1"/>
  <c r="L731" i="1"/>
  <c r="M731" i="1"/>
  <c r="N731" i="1"/>
  <c r="O731" i="1"/>
  <c r="Q731" i="1" s="1"/>
  <c r="P731" i="1"/>
  <c r="K732" i="1"/>
  <c r="L732" i="1"/>
  <c r="M732" i="1"/>
  <c r="N732" i="1" s="1"/>
  <c r="P732" i="1"/>
  <c r="K733" i="1"/>
  <c r="L733" i="1"/>
  <c r="M733" i="1"/>
  <c r="P733" i="1"/>
  <c r="K734" i="1"/>
  <c r="L734" i="1"/>
  <c r="M734" i="1"/>
  <c r="P734" i="1"/>
  <c r="K735" i="1"/>
  <c r="L735" i="1"/>
  <c r="O735" i="1" s="1"/>
  <c r="Q735" i="1" s="1"/>
  <c r="M735" i="1"/>
  <c r="N735" i="1"/>
  <c r="P735" i="1"/>
  <c r="K736" i="1"/>
  <c r="L736" i="1"/>
  <c r="M736" i="1"/>
  <c r="N736" i="1" s="1"/>
  <c r="O736" i="1"/>
  <c r="Q736" i="1" s="1"/>
  <c r="P736" i="1"/>
  <c r="K737" i="1"/>
  <c r="L737" i="1"/>
  <c r="M737" i="1"/>
  <c r="N737" i="1"/>
  <c r="P737" i="1"/>
  <c r="K738" i="1"/>
  <c r="L738" i="1"/>
  <c r="M738" i="1"/>
  <c r="P738" i="1"/>
  <c r="K739" i="1"/>
  <c r="L739" i="1"/>
  <c r="O739" i="1" s="1"/>
  <c r="Q739" i="1" s="1"/>
  <c r="M739" i="1"/>
  <c r="N739" i="1"/>
  <c r="P739" i="1"/>
  <c r="K740" i="1"/>
  <c r="L740" i="1"/>
  <c r="M740" i="1"/>
  <c r="N740" i="1" s="1"/>
  <c r="P740" i="1"/>
  <c r="K741" i="1"/>
  <c r="L741" i="1"/>
  <c r="M741" i="1"/>
  <c r="P741" i="1"/>
  <c r="K742" i="1"/>
  <c r="L742" i="1"/>
  <c r="M742" i="1"/>
  <c r="N742" i="1" s="1"/>
  <c r="P742" i="1"/>
  <c r="K743" i="1"/>
  <c r="L743" i="1"/>
  <c r="O743" i="1" s="1"/>
  <c r="Q743" i="1" s="1"/>
  <c r="M743" i="1"/>
  <c r="N743" i="1"/>
  <c r="P743" i="1"/>
  <c r="K744" i="1"/>
  <c r="L744" i="1"/>
  <c r="M744" i="1"/>
  <c r="N744" i="1" s="1"/>
  <c r="P744" i="1"/>
  <c r="K745" i="1"/>
  <c r="L745" i="1"/>
  <c r="M745" i="1"/>
  <c r="N745" i="1" s="1"/>
  <c r="P745" i="1"/>
  <c r="K746" i="1"/>
  <c r="L746" i="1"/>
  <c r="M746" i="1"/>
  <c r="N746" i="1"/>
  <c r="P746" i="1"/>
  <c r="K747" i="1"/>
  <c r="L747" i="1"/>
  <c r="M747" i="1"/>
  <c r="O747" i="1" s="1"/>
  <c r="Q747" i="1" s="1"/>
  <c r="N747" i="1"/>
  <c r="P747" i="1"/>
  <c r="K748" i="1"/>
  <c r="L748" i="1"/>
  <c r="M748" i="1"/>
  <c r="N748" i="1" s="1"/>
  <c r="P748" i="1"/>
  <c r="K749" i="1"/>
  <c r="L749" i="1"/>
  <c r="M749" i="1"/>
  <c r="P749" i="1"/>
  <c r="K750" i="1"/>
  <c r="L750" i="1"/>
  <c r="M750" i="1"/>
  <c r="P750" i="1"/>
  <c r="K751" i="1"/>
  <c r="L751" i="1"/>
  <c r="O751" i="1" s="1"/>
  <c r="Q751" i="1" s="1"/>
  <c r="M751" i="1"/>
  <c r="N751" i="1"/>
  <c r="P751" i="1"/>
  <c r="K752" i="1"/>
  <c r="L752" i="1"/>
  <c r="M752" i="1"/>
  <c r="N752" i="1" s="1"/>
  <c r="O752" i="1"/>
  <c r="Q752" i="1" s="1"/>
  <c r="P752" i="1"/>
  <c r="K753" i="1"/>
  <c r="L753" i="1"/>
  <c r="M753" i="1"/>
  <c r="N753" i="1"/>
  <c r="P753" i="1"/>
  <c r="K754" i="1"/>
  <c r="L754" i="1"/>
  <c r="M754" i="1"/>
  <c r="P754" i="1"/>
  <c r="K755" i="1"/>
  <c r="L755" i="1"/>
  <c r="O755" i="1" s="1"/>
  <c r="Q755" i="1" s="1"/>
  <c r="M755" i="1"/>
  <c r="N755" i="1"/>
  <c r="P755" i="1"/>
  <c r="K756" i="1"/>
  <c r="L756" i="1"/>
  <c r="M756" i="1"/>
  <c r="N756" i="1" s="1"/>
  <c r="P756" i="1"/>
  <c r="K757" i="1"/>
  <c r="L757" i="1"/>
  <c r="M757" i="1"/>
  <c r="O757" i="1" s="1"/>
  <c r="Q757" i="1" s="1"/>
  <c r="P757" i="1"/>
  <c r="K758" i="1"/>
  <c r="L758" i="1"/>
  <c r="M758" i="1"/>
  <c r="N758" i="1" s="1"/>
  <c r="P758" i="1"/>
  <c r="K759" i="1"/>
  <c r="L759" i="1"/>
  <c r="M759" i="1"/>
  <c r="N759" i="1" s="1"/>
  <c r="P759" i="1"/>
  <c r="K760" i="1"/>
  <c r="L760" i="1"/>
  <c r="O760" i="1" s="1"/>
  <c r="Q760" i="1" s="1"/>
  <c r="M760" i="1"/>
  <c r="N760" i="1" s="1"/>
  <c r="P760" i="1"/>
  <c r="K761" i="1"/>
  <c r="L761" i="1"/>
  <c r="M761" i="1"/>
  <c r="N761" i="1" s="1"/>
  <c r="P761" i="1"/>
  <c r="K762" i="1"/>
  <c r="L762" i="1"/>
  <c r="M762" i="1"/>
  <c r="N762" i="1"/>
  <c r="P762" i="1"/>
  <c r="K763" i="1"/>
  <c r="L763" i="1"/>
  <c r="M763" i="1"/>
  <c r="N763" i="1" s="1"/>
  <c r="O763" i="1"/>
  <c r="Q763" i="1" s="1"/>
  <c r="P763" i="1"/>
  <c r="K764" i="1"/>
  <c r="L764" i="1"/>
  <c r="M764" i="1"/>
  <c r="N764" i="1" s="1"/>
  <c r="P764" i="1"/>
  <c r="K765" i="1"/>
  <c r="L765" i="1"/>
  <c r="M765" i="1"/>
  <c r="O765" i="1" s="1"/>
  <c r="Q765" i="1" s="1"/>
  <c r="P765" i="1"/>
  <c r="K766" i="1"/>
  <c r="L766" i="1"/>
  <c r="M766" i="1"/>
  <c r="P766" i="1"/>
  <c r="K767" i="1"/>
  <c r="L767" i="1"/>
  <c r="O767" i="1" s="1"/>
  <c r="Q767" i="1" s="1"/>
  <c r="M767" i="1"/>
  <c r="N767" i="1"/>
  <c r="P767" i="1"/>
  <c r="K768" i="1"/>
  <c r="L768" i="1"/>
  <c r="M768" i="1"/>
  <c r="N768" i="1" s="1"/>
  <c r="P768" i="1"/>
  <c r="K769" i="1"/>
  <c r="L769" i="1"/>
  <c r="M769" i="1"/>
  <c r="N769" i="1" s="1"/>
  <c r="P769" i="1"/>
  <c r="K770" i="1"/>
  <c r="L770" i="1"/>
  <c r="M770" i="1"/>
  <c r="P770" i="1"/>
  <c r="K771" i="1"/>
  <c r="L771" i="1"/>
  <c r="O771" i="1" s="1"/>
  <c r="Q771" i="1" s="1"/>
  <c r="M771" i="1"/>
  <c r="N771" i="1"/>
  <c r="P771" i="1"/>
  <c r="K772" i="1"/>
  <c r="L772" i="1"/>
  <c r="M772" i="1"/>
  <c r="N772" i="1" s="1"/>
  <c r="P772" i="1"/>
  <c r="K773" i="1"/>
  <c r="L773" i="1"/>
  <c r="M773" i="1"/>
  <c r="O773" i="1" s="1"/>
  <c r="Q773" i="1" s="1"/>
  <c r="P773" i="1"/>
  <c r="K774" i="1"/>
  <c r="L774" i="1"/>
  <c r="M774" i="1"/>
  <c r="N774" i="1" s="1"/>
  <c r="P774" i="1"/>
  <c r="K775" i="1"/>
  <c r="L775" i="1"/>
  <c r="M775" i="1"/>
  <c r="N775" i="1"/>
  <c r="P775" i="1"/>
  <c r="K776" i="1"/>
  <c r="L776" i="1"/>
  <c r="M776" i="1"/>
  <c r="N776" i="1" s="1"/>
  <c r="P776" i="1"/>
  <c r="K777" i="1"/>
  <c r="L777" i="1"/>
  <c r="M777" i="1"/>
  <c r="N777" i="1" s="1"/>
  <c r="P777" i="1"/>
  <c r="K778" i="1"/>
  <c r="L778" i="1"/>
  <c r="M778" i="1"/>
  <c r="N778" i="1"/>
  <c r="P778" i="1"/>
  <c r="K779" i="1"/>
  <c r="L779" i="1"/>
  <c r="M779" i="1"/>
  <c r="N779" i="1"/>
  <c r="O779" i="1"/>
  <c r="Q779" i="1" s="1"/>
  <c r="P779" i="1"/>
  <c r="K780" i="1"/>
  <c r="L780" i="1"/>
  <c r="M780" i="1"/>
  <c r="N780" i="1" s="1"/>
  <c r="P780" i="1"/>
  <c r="K781" i="1"/>
  <c r="L781" i="1"/>
  <c r="M781" i="1"/>
  <c r="O781" i="1" s="1"/>
  <c r="Q781" i="1" s="1"/>
  <c r="P781" i="1"/>
  <c r="K782" i="1"/>
  <c r="L782" i="1"/>
  <c r="M782" i="1"/>
  <c r="P782" i="1"/>
  <c r="K783" i="1"/>
  <c r="L783" i="1"/>
  <c r="O783" i="1" s="1"/>
  <c r="Q783" i="1" s="1"/>
  <c r="M783" i="1"/>
  <c r="N783" i="1"/>
  <c r="P783" i="1"/>
  <c r="K784" i="1"/>
  <c r="L784" i="1"/>
  <c r="M784" i="1"/>
  <c r="P784" i="1"/>
  <c r="K785" i="1"/>
  <c r="L785" i="1"/>
  <c r="M785" i="1"/>
  <c r="N785" i="1"/>
  <c r="P785" i="1"/>
  <c r="K786" i="1"/>
  <c r="L786" i="1"/>
  <c r="M786" i="1"/>
  <c r="P786" i="1"/>
  <c r="K787" i="1"/>
  <c r="L787" i="1"/>
  <c r="M787" i="1"/>
  <c r="N787" i="1"/>
  <c r="O787" i="1"/>
  <c r="Q787" i="1" s="1"/>
  <c r="P787" i="1"/>
  <c r="K788" i="1"/>
  <c r="L788" i="1"/>
  <c r="M788" i="1"/>
  <c r="N788" i="1" s="1"/>
  <c r="P788" i="1"/>
  <c r="K789" i="1"/>
  <c r="L789" i="1"/>
  <c r="M789" i="1"/>
  <c r="O789" i="1" s="1"/>
  <c r="Q789" i="1" s="1"/>
  <c r="P789" i="1"/>
  <c r="K790" i="1"/>
  <c r="L790" i="1"/>
  <c r="M790" i="1"/>
  <c r="N790" i="1" s="1"/>
  <c r="P790" i="1"/>
  <c r="K791" i="1"/>
  <c r="L791" i="1"/>
  <c r="M791" i="1"/>
  <c r="N791" i="1" s="1"/>
  <c r="P791" i="1"/>
  <c r="K792" i="1"/>
  <c r="L792" i="1"/>
  <c r="O792" i="1" s="1"/>
  <c r="Q792" i="1" s="1"/>
  <c r="M792" i="1"/>
  <c r="N792" i="1" s="1"/>
  <c r="P792" i="1"/>
  <c r="K793" i="1"/>
  <c r="L793" i="1"/>
  <c r="M793" i="1"/>
  <c r="N793" i="1" s="1"/>
  <c r="P793" i="1"/>
  <c r="K794" i="1"/>
  <c r="L794" i="1"/>
  <c r="M794" i="1"/>
  <c r="N794" i="1"/>
  <c r="P794" i="1"/>
  <c r="K795" i="1"/>
  <c r="L795" i="1"/>
  <c r="M795" i="1"/>
  <c r="N795" i="1" s="1"/>
  <c r="P795" i="1"/>
  <c r="K796" i="1"/>
  <c r="L796" i="1"/>
  <c r="M796" i="1"/>
  <c r="N796" i="1" s="1"/>
  <c r="P796" i="1"/>
  <c r="K797" i="1"/>
  <c r="L797" i="1"/>
  <c r="M797" i="1"/>
  <c r="O797" i="1" s="1"/>
  <c r="Q797" i="1" s="1"/>
  <c r="P797" i="1"/>
  <c r="K798" i="1"/>
  <c r="L798" i="1"/>
  <c r="M798" i="1"/>
  <c r="P798" i="1"/>
  <c r="K799" i="1"/>
  <c r="L799" i="1"/>
  <c r="O799" i="1" s="1"/>
  <c r="Q799" i="1" s="1"/>
  <c r="M799" i="1"/>
  <c r="N799" i="1"/>
  <c r="P799" i="1"/>
  <c r="K800" i="1"/>
  <c r="L800" i="1"/>
  <c r="M800" i="1"/>
  <c r="N800" i="1" s="1"/>
  <c r="O800" i="1"/>
  <c r="Q800" i="1" s="1"/>
  <c r="P800" i="1"/>
  <c r="K801" i="1"/>
  <c r="L801" i="1"/>
  <c r="M801" i="1"/>
  <c r="N801" i="1" s="1"/>
  <c r="P801" i="1"/>
  <c r="K802" i="1"/>
  <c r="L802" i="1"/>
  <c r="M802" i="1"/>
  <c r="P802" i="1"/>
  <c r="K803" i="1"/>
  <c r="L803" i="1"/>
  <c r="O803" i="1" s="1"/>
  <c r="Q803" i="1" s="1"/>
  <c r="M803" i="1"/>
  <c r="N803" i="1"/>
  <c r="P803" i="1"/>
  <c r="K804" i="1"/>
  <c r="L804" i="1"/>
  <c r="M804" i="1"/>
  <c r="N804" i="1" s="1"/>
  <c r="P804" i="1"/>
  <c r="K805" i="1"/>
  <c r="L805" i="1"/>
  <c r="M805" i="1"/>
  <c r="P805" i="1"/>
  <c r="K806" i="1"/>
  <c r="L806" i="1"/>
  <c r="M806" i="1"/>
  <c r="N806" i="1" s="1"/>
  <c r="P806" i="1"/>
  <c r="K807" i="1"/>
  <c r="L807" i="1"/>
  <c r="O807" i="1" s="1"/>
  <c r="Q807" i="1" s="1"/>
  <c r="M807" i="1"/>
  <c r="N807" i="1"/>
  <c r="P807" i="1"/>
  <c r="K808" i="1"/>
  <c r="L808" i="1"/>
  <c r="M808" i="1"/>
  <c r="N808" i="1" s="1"/>
  <c r="P808" i="1"/>
  <c r="K809" i="1"/>
  <c r="L809" i="1"/>
  <c r="M809" i="1"/>
  <c r="P809" i="1"/>
  <c r="K810" i="1"/>
  <c r="L810" i="1"/>
  <c r="M810" i="1"/>
  <c r="N810" i="1"/>
  <c r="O810" i="1"/>
  <c r="Q810" i="1" s="1"/>
  <c r="P810" i="1"/>
  <c r="K811" i="1"/>
  <c r="L811" i="1"/>
  <c r="O811" i="1" s="1"/>
  <c r="Q811" i="1" s="1"/>
  <c r="M811" i="1"/>
  <c r="N811" i="1" s="1"/>
  <c r="P811" i="1"/>
  <c r="K812" i="1"/>
  <c r="L812" i="1"/>
  <c r="M812" i="1"/>
  <c r="P812" i="1"/>
  <c r="K813" i="1"/>
  <c r="L813" i="1"/>
  <c r="M813" i="1"/>
  <c r="P813" i="1"/>
  <c r="K814" i="1"/>
  <c r="L814" i="1"/>
  <c r="O814" i="1" s="1"/>
  <c r="Q814" i="1" s="1"/>
  <c r="M814" i="1"/>
  <c r="N814" i="1"/>
  <c r="P814" i="1"/>
  <c r="K815" i="1"/>
  <c r="L815" i="1"/>
  <c r="M815" i="1"/>
  <c r="N815" i="1"/>
  <c r="P815" i="1"/>
  <c r="K816" i="1"/>
  <c r="L816" i="1"/>
  <c r="M816" i="1"/>
  <c r="P816" i="1"/>
  <c r="K817" i="1"/>
  <c r="L817" i="1"/>
  <c r="M817" i="1"/>
  <c r="N817" i="1"/>
  <c r="P817" i="1"/>
  <c r="K818" i="1"/>
  <c r="L818" i="1"/>
  <c r="M818" i="1"/>
  <c r="O818" i="1" s="1"/>
  <c r="Q818" i="1" s="1"/>
  <c r="N818" i="1"/>
  <c r="P818" i="1"/>
  <c r="K819" i="1"/>
  <c r="L819" i="1"/>
  <c r="M819" i="1"/>
  <c r="O819" i="1" s="1"/>
  <c r="Q819" i="1" s="1"/>
  <c r="N819" i="1"/>
  <c r="P819" i="1"/>
  <c r="K820" i="1"/>
  <c r="L820" i="1"/>
  <c r="M820" i="1"/>
  <c r="N820" i="1" s="1"/>
  <c r="P820" i="1"/>
  <c r="K821" i="1"/>
  <c r="L821" i="1"/>
  <c r="M821" i="1"/>
  <c r="N821" i="1"/>
  <c r="P821" i="1"/>
  <c r="K822" i="1"/>
  <c r="L822" i="1"/>
  <c r="M822" i="1"/>
  <c r="N822" i="1" s="1"/>
  <c r="P822" i="1"/>
  <c r="K823" i="1"/>
  <c r="L823" i="1"/>
  <c r="M823" i="1"/>
  <c r="N823" i="1" s="1"/>
  <c r="P823" i="1"/>
  <c r="K824" i="1"/>
  <c r="L824" i="1"/>
  <c r="O824" i="1" s="1"/>
  <c r="Q824" i="1" s="1"/>
  <c r="M824" i="1"/>
  <c r="N824" i="1"/>
  <c r="P824" i="1"/>
  <c r="K825" i="1"/>
  <c r="L825" i="1"/>
  <c r="M825" i="1"/>
  <c r="N825" i="1" s="1"/>
  <c r="P825" i="1"/>
  <c r="K826" i="1"/>
  <c r="L826" i="1"/>
  <c r="M826" i="1"/>
  <c r="O826" i="1" s="1"/>
  <c r="Q826" i="1" s="1"/>
  <c r="N826" i="1"/>
  <c r="P826" i="1"/>
  <c r="K827" i="1"/>
  <c r="L827" i="1"/>
  <c r="M827" i="1"/>
  <c r="N827" i="1" s="1"/>
  <c r="O827" i="1"/>
  <c r="Q827" i="1" s="1"/>
  <c r="P827" i="1"/>
  <c r="K828" i="1"/>
  <c r="L828" i="1"/>
  <c r="M828" i="1"/>
  <c r="N828" i="1" s="1"/>
  <c r="P828" i="1"/>
  <c r="K829" i="1"/>
  <c r="L829" i="1"/>
  <c r="M829" i="1"/>
  <c r="N829" i="1" s="1"/>
  <c r="P829" i="1"/>
  <c r="K830" i="1"/>
  <c r="L830" i="1"/>
  <c r="M830" i="1"/>
  <c r="N830" i="1"/>
  <c r="P830" i="1"/>
  <c r="K831" i="1"/>
  <c r="L831" i="1"/>
  <c r="M831" i="1"/>
  <c r="N831" i="1" s="1"/>
  <c r="P831" i="1"/>
  <c r="K832" i="1"/>
  <c r="L832" i="1"/>
  <c r="O832" i="1" s="1"/>
  <c r="Q832" i="1" s="1"/>
  <c r="M832" i="1"/>
  <c r="N832" i="1"/>
  <c r="P832" i="1"/>
  <c r="K833" i="1"/>
  <c r="L833" i="1"/>
  <c r="M833" i="1"/>
  <c r="P833" i="1"/>
  <c r="K834" i="1"/>
  <c r="L834" i="1"/>
  <c r="M834" i="1"/>
  <c r="P834" i="1"/>
  <c r="K835" i="1"/>
  <c r="L835" i="1"/>
  <c r="M835" i="1"/>
  <c r="N835" i="1" s="1"/>
  <c r="O835" i="1"/>
  <c r="Q835" i="1" s="1"/>
  <c r="P835" i="1"/>
  <c r="K836" i="1"/>
  <c r="L836" i="1"/>
  <c r="M836" i="1"/>
  <c r="N836" i="1"/>
  <c r="P836" i="1"/>
  <c r="K837" i="1"/>
  <c r="L837" i="1"/>
  <c r="M837" i="1"/>
  <c r="P837" i="1"/>
  <c r="K838" i="1"/>
  <c r="L838" i="1"/>
  <c r="M838" i="1"/>
  <c r="O838" i="1" s="1"/>
  <c r="Q838" i="1" s="1"/>
  <c r="P838" i="1"/>
  <c r="K839" i="1"/>
  <c r="L839" i="1"/>
  <c r="M839" i="1"/>
  <c r="P839" i="1"/>
  <c r="K840" i="1"/>
  <c r="L840" i="1"/>
  <c r="O840" i="1" s="1"/>
  <c r="Q840" i="1" s="1"/>
  <c r="M840" i="1"/>
  <c r="N840" i="1"/>
  <c r="P840" i="1"/>
  <c r="K841" i="1"/>
  <c r="L841" i="1"/>
  <c r="M841" i="1"/>
  <c r="P841" i="1"/>
  <c r="K842" i="1"/>
  <c r="L842" i="1"/>
  <c r="M842" i="1"/>
  <c r="O842" i="1" s="1"/>
  <c r="Q842" i="1" s="1"/>
  <c r="N842" i="1"/>
  <c r="P842" i="1"/>
  <c r="K843" i="1"/>
  <c r="L843" i="1"/>
  <c r="M843" i="1"/>
  <c r="N843" i="1" s="1"/>
  <c r="O843" i="1"/>
  <c r="Q843" i="1" s="1"/>
  <c r="P843" i="1"/>
  <c r="K844" i="1"/>
  <c r="L844" i="1"/>
  <c r="M844" i="1"/>
  <c r="N844" i="1" s="1"/>
  <c r="P844" i="1"/>
  <c r="K845" i="1"/>
  <c r="L845" i="1"/>
  <c r="M845" i="1"/>
  <c r="P845" i="1"/>
  <c r="K846" i="1"/>
  <c r="L846" i="1"/>
  <c r="M846" i="1"/>
  <c r="N846" i="1"/>
  <c r="P846" i="1"/>
  <c r="K847" i="1"/>
  <c r="L847" i="1"/>
  <c r="M847" i="1"/>
  <c r="N847" i="1" s="1"/>
  <c r="O847" i="1"/>
  <c r="Q847" i="1" s="1"/>
  <c r="P847" i="1"/>
  <c r="K848" i="1"/>
  <c r="L848" i="1"/>
  <c r="M848" i="1"/>
  <c r="N848" i="1"/>
  <c r="P848" i="1"/>
  <c r="K849" i="1"/>
  <c r="L849" i="1"/>
  <c r="M849" i="1"/>
  <c r="P849" i="1"/>
  <c r="K850" i="1"/>
  <c r="L850" i="1"/>
  <c r="M850" i="1"/>
  <c r="P850" i="1"/>
  <c r="K851" i="1"/>
  <c r="L851" i="1"/>
  <c r="M851" i="1"/>
  <c r="N851" i="1" s="1"/>
  <c r="O851" i="1"/>
  <c r="Q851" i="1" s="1"/>
  <c r="P851" i="1"/>
  <c r="K852" i="1"/>
  <c r="L852" i="1"/>
  <c r="M852" i="1"/>
  <c r="N852" i="1" s="1"/>
  <c r="P852" i="1"/>
  <c r="K853" i="1"/>
  <c r="L853" i="1"/>
  <c r="M853" i="1"/>
  <c r="P853" i="1"/>
  <c r="K854" i="1"/>
  <c r="L854" i="1"/>
  <c r="M854" i="1"/>
  <c r="N854" i="1"/>
  <c r="P854" i="1"/>
  <c r="K855" i="1"/>
  <c r="L855" i="1"/>
  <c r="M855" i="1"/>
  <c r="P855" i="1"/>
  <c r="K856" i="1"/>
  <c r="L856" i="1"/>
  <c r="O856" i="1" s="1"/>
  <c r="Q856" i="1" s="1"/>
  <c r="M856" i="1"/>
  <c r="N856" i="1"/>
  <c r="P856" i="1"/>
  <c r="K857" i="1"/>
  <c r="L857" i="1"/>
  <c r="M857" i="1"/>
  <c r="P857" i="1"/>
  <c r="K858" i="1"/>
  <c r="L858" i="1"/>
  <c r="M858" i="1"/>
  <c r="O858" i="1" s="1"/>
  <c r="Q858" i="1" s="1"/>
  <c r="N858" i="1"/>
  <c r="P858" i="1"/>
  <c r="K859" i="1"/>
  <c r="L859" i="1"/>
  <c r="M859" i="1"/>
  <c r="N859" i="1" s="1"/>
  <c r="P859" i="1"/>
  <c r="K860" i="1"/>
  <c r="L860" i="1"/>
  <c r="O860" i="1" s="1"/>
  <c r="Q860" i="1" s="1"/>
  <c r="M860" i="1"/>
  <c r="N860" i="1" s="1"/>
  <c r="P860" i="1"/>
  <c r="K861" i="1"/>
  <c r="L861" i="1"/>
  <c r="M861" i="1"/>
  <c r="P861" i="1"/>
  <c r="K862" i="1"/>
  <c r="L862" i="1"/>
  <c r="M862" i="1"/>
  <c r="N862" i="1"/>
  <c r="P862" i="1"/>
  <c r="K863" i="1"/>
  <c r="L863" i="1"/>
  <c r="M863" i="1"/>
  <c r="N863" i="1" s="1"/>
  <c r="O863" i="1"/>
  <c r="Q863" i="1" s="1"/>
  <c r="P863" i="1"/>
  <c r="K864" i="1"/>
  <c r="L864" i="1"/>
  <c r="M864" i="1"/>
  <c r="N864" i="1"/>
  <c r="P864" i="1"/>
  <c r="K865" i="1"/>
  <c r="L865" i="1"/>
  <c r="M865" i="1"/>
  <c r="P865" i="1"/>
  <c r="K866" i="1"/>
  <c r="L866" i="1"/>
  <c r="M866" i="1"/>
  <c r="P866" i="1"/>
  <c r="K867" i="1"/>
  <c r="L867" i="1"/>
  <c r="O867" i="1" s="1"/>
  <c r="Q867" i="1" s="1"/>
  <c r="M867" i="1"/>
  <c r="N867" i="1" s="1"/>
  <c r="P867" i="1"/>
  <c r="K868" i="1"/>
  <c r="L868" i="1"/>
  <c r="M868" i="1"/>
  <c r="N868" i="1"/>
  <c r="P868" i="1"/>
  <c r="K869" i="1"/>
  <c r="L869" i="1"/>
  <c r="M869" i="1"/>
  <c r="P869" i="1"/>
  <c r="K870" i="1"/>
  <c r="L870" i="1"/>
  <c r="M870" i="1"/>
  <c r="O870" i="1" s="1"/>
  <c r="Q870" i="1" s="1"/>
  <c r="N870" i="1"/>
  <c r="P870" i="1"/>
  <c r="K871" i="1"/>
  <c r="L871" i="1"/>
  <c r="M871" i="1"/>
  <c r="P871" i="1"/>
  <c r="K872" i="1"/>
  <c r="L872" i="1"/>
  <c r="O872" i="1" s="1"/>
  <c r="Q872" i="1" s="1"/>
  <c r="M872" i="1"/>
  <c r="N872" i="1"/>
  <c r="P872" i="1"/>
  <c r="K873" i="1"/>
  <c r="L873" i="1"/>
  <c r="M873" i="1"/>
  <c r="P873" i="1"/>
  <c r="K874" i="1"/>
  <c r="L874" i="1"/>
  <c r="M874" i="1"/>
  <c r="O874" i="1" s="1"/>
  <c r="Q874" i="1" s="1"/>
  <c r="P874" i="1"/>
  <c r="K875" i="1"/>
  <c r="L875" i="1"/>
  <c r="O875" i="1" s="1"/>
  <c r="Q875" i="1" s="1"/>
  <c r="M875" i="1"/>
  <c r="N875" i="1" s="1"/>
  <c r="P875" i="1"/>
  <c r="K876" i="1"/>
  <c r="L876" i="1"/>
  <c r="M876" i="1"/>
  <c r="N876" i="1" s="1"/>
  <c r="P876" i="1"/>
  <c r="K877" i="1"/>
  <c r="L877" i="1"/>
  <c r="M877" i="1"/>
  <c r="P877" i="1"/>
  <c r="K878" i="1"/>
  <c r="L878" i="1"/>
  <c r="M878" i="1"/>
  <c r="N878" i="1"/>
  <c r="P878" i="1"/>
  <c r="K879" i="1"/>
  <c r="L879" i="1"/>
  <c r="M879" i="1"/>
  <c r="N879" i="1" s="1"/>
  <c r="O879" i="1"/>
  <c r="Q879" i="1" s="1"/>
  <c r="P879" i="1"/>
  <c r="K880" i="1"/>
  <c r="L880" i="1"/>
  <c r="M880" i="1"/>
  <c r="N880" i="1" s="1"/>
  <c r="P880" i="1"/>
  <c r="K881" i="1"/>
  <c r="L881" i="1"/>
  <c r="M881" i="1"/>
  <c r="P881" i="1"/>
  <c r="K882" i="1"/>
  <c r="L882" i="1"/>
  <c r="M882" i="1"/>
  <c r="P882" i="1"/>
  <c r="K883" i="1"/>
  <c r="L883" i="1"/>
  <c r="O883" i="1" s="1"/>
  <c r="Q883" i="1" s="1"/>
  <c r="M883" i="1"/>
  <c r="N883" i="1" s="1"/>
  <c r="P883" i="1"/>
  <c r="K884" i="1"/>
  <c r="L884" i="1"/>
  <c r="M884" i="1"/>
  <c r="N884" i="1"/>
  <c r="P884" i="1"/>
  <c r="K885" i="1"/>
  <c r="L885" i="1"/>
  <c r="M885" i="1"/>
  <c r="P885" i="1"/>
  <c r="K886" i="1"/>
  <c r="L886" i="1"/>
  <c r="M886" i="1"/>
  <c r="O886" i="1" s="1"/>
  <c r="Q886" i="1" s="1"/>
  <c r="N886" i="1"/>
  <c r="P886" i="1"/>
  <c r="K887" i="1"/>
  <c r="L887" i="1"/>
  <c r="M887" i="1"/>
  <c r="P887" i="1"/>
  <c r="K888" i="1"/>
  <c r="L888" i="1"/>
  <c r="O888" i="1" s="1"/>
  <c r="Q888" i="1" s="1"/>
  <c r="M888" i="1"/>
  <c r="N888" i="1"/>
  <c r="P888" i="1"/>
  <c r="K889" i="1"/>
  <c r="L889" i="1"/>
  <c r="M889" i="1"/>
  <c r="P889" i="1"/>
  <c r="K890" i="1"/>
  <c r="L890" i="1"/>
  <c r="M890" i="1"/>
  <c r="O890" i="1" s="1"/>
  <c r="Q890" i="1" s="1"/>
  <c r="N890" i="1"/>
  <c r="P890" i="1"/>
  <c r="K891" i="1"/>
  <c r="L891" i="1"/>
  <c r="M891" i="1"/>
  <c r="N891" i="1" s="1"/>
  <c r="O891" i="1"/>
  <c r="Q891" i="1" s="1"/>
  <c r="P891" i="1"/>
  <c r="K892" i="1"/>
  <c r="L892" i="1"/>
  <c r="M892" i="1"/>
  <c r="N892" i="1" s="1"/>
  <c r="P892" i="1"/>
  <c r="K893" i="1"/>
  <c r="L893" i="1"/>
  <c r="M893" i="1"/>
  <c r="P893" i="1"/>
  <c r="K894" i="1"/>
  <c r="L894" i="1"/>
  <c r="M894" i="1"/>
  <c r="N894" i="1"/>
  <c r="P894" i="1"/>
  <c r="K895" i="1"/>
  <c r="L895" i="1"/>
  <c r="M895" i="1"/>
  <c r="N895" i="1" s="1"/>
  <c r="P895" i="1"/>
  <c r="K896" i="1"/>
  <c r="L896" i="1"/>
  <c r="O896" i="1" s="1"/>
  <c r="Q896" i="1" s="1"/>
  <c r="M896" i="1"/>
  <c r="N896" i="1"/>
  <c r="P896" i="1"/>
  <c r="K897" i="1"/>
  <c r="L897" i="1"/>
  <c r="M897" i="1"/>
  <c r="P897" i="1"/>
  <c r="K898" i="1"/>
  <c r="L898" i="1"/>
  <c r="M898" i="1"/>
  <c r="P898" i="1"/>
  <c r="K899" i="1"/>
  <c r="L899" i="1"/>
  <c r="M899" i="1"/>
  <c r="N899" i="1" s="1"/>
  <c r="O899" i="1"/>
  <c r="Q899" i="1" s="1"/>
  <c r="P899" i="1"/>
  <c r="K900" i="1"/>
  <c r="L900" i="1"/>
  <c r="M900" i="1"/>
  <c r="N900" i="1"/>
  <c r="P900" i="1"/>
  <c r="K901" i="1"/>
  <c r="L901" i="1"/>
  <c r="M901" i="1"/>
  <c r="P901" i="1"/>
  <c r="K902" i="1"/>
  <c r="L902" i="1"/>
  <c r="M902" i="1"/>
  <c r="O902" i="1" s="1"/>
  <c r="Q902" i="1" s="1"/>
  <c r="P902" i="1"/>
  <c r="K903" i="1"/>
  <c r="L903" i="1"/>
  <c r="M903" i="1"/>
  <c r="P903" i="1"/>
  <c r="K904" i="1"/>
  <c r="L904" i="1"/>
  <c r="O904" i="1" s="1"/>
  <c r="Q904" i="1" s="1"/>
  <c r="M904" i="1"/>
  <c r="N904" i="1"/>
  <c r="P904" i="1"/>
  <c r="K905" i="1"/>
  <c r="L905" i="1"/>
  <c r="M905" i="1"/>
  <c r="P905" i="1"/>
  <c r="K906" i="1"/>
  <c r="L906" i="1"/>
  <c r="M906" i="1"/>
  <c r="O906" i="1" s="1"/>
  <c r="Q906" i="1" s="1"/>
  <c r="N906" i="1"/>
  <c r="P906" i="1"/>
  <c r="K907" i="1"/>
  <c r="L907" i="1"/>
  <c r="M907" i="1"/>
  <c r="N907" i="1" s="1"/>
  <c r="O907" i="1"/>
  <c r="Q907" i="1" s="1"/>
  <c r="P907" i="1"/>
  <c r="K908" i="1"/>
  <c r="L908" i="1"/>
  <c r="M908" i="1"/>
  <c r="N908" i="1" s="1"/>
  <c r="P908" i="1"/>
  <c r="K909" i="1"/>
  <c r="L909" i="1"/>
  <c r="M909" i="1"/>
  <c r="P909" i="1"/>
  <c r="K910" i="1"/>
  <c r="L910" i="1"/>
  <c r="M910" i="1"/>
  <c r="N910" i="1"/>
  <c r="P910" i="1"/>
  <c r="K911" i="1"/>
  <c r="L911" i="1"/>
  <c r="M911" i="1"/>
  <c r="N911" i="1" s="1"/>
  <c r="O911" i="1"/>
  <c r="Q911" i="1" s="1"/>
  <c r="P911" i="1"/>
  <c r="K912" i="1"/>
  <c r="L912" i="1"/>
  <c r="M912" i="1"/>
  <c r="N912" i="1"/>
  <c r="P912" i="1"/>
  <c r="K913" i="1"/>
  <c r="L913" i="1"/>
  <c r="M913" i="1"/>
  <c r="P913" i="1"/>
  <c r="K914" i="1"/>
  <c r="L914" i="1"/>
  <c r="M914" i="1"/>
  <c r="P914" i="1"/>
  <c r="K915" i="1"/>
  <c r="L915" i="1"/>
  <c r="M915" i="1"/>
  <c r="N915" i="1" s="1"/>
  <c r="O915" i="1"/>
  <c r="Q915" i="1" s="1"/>
  <c r="P915" i="1"/>
  <c r="K916" i="1"/>
  <c r="L916" i="1"/>
  <c r="M916" i="1"/>
  <c r="N916" i="1" s="1"/>
  <c r="P916" i="1"/>
  <c r="K917" i="1"/>
  <c r="L917" i="1"/>
  <c r="M917" i="1"/>
  <c r="P917" i="1"/>
  <c r="K918" i="1"/>
  <c r="L918" i="1"/>
  <c r="M918" i="1"/>
  <c r="N918" i="1"/>
  <c r="P918" i="1"/>
  <c r="K919" i="1"/>
  <c r="L919" i="1"/>
  <c r="M919" i="1"/>
  <c r="P919" i="1"/>
  <c r="K920" i="1"/>
  <c r="L920" i="1"/>
  <c r="O920" i="1" s="1"/>
  <c r="Q920" i="1" s="1"/>
  <c r="M920" i="1"/>
  <c r="N920" i="1"/>
  <c r="P920" i="1"/>
  <c r="K921" i="1"/>
  <c r="L921" i="1"/>
  <c r="M921" i="1"/>
  <c r="P921" i="1"/>
  <c r="K922" i="1"/>
  <c r="L922" i="1"/>
  <c r="M922" i="1"/>
  <c r="O922" i="1" s="1"/>
  <c r="Q922" i="1" s="1"/>
  <c r="N922" i="1"/>
  <c r="P922" i="1"/>
  <c r="K923" i="1"/>
  <c r="L923" i="1"/>
  <c r="M923" i="1"/>
  <c r="N923" i="1" s="1"/>
  <c r="P923" i="1"/>
  <c r="K924" i="1"/>
  <c r="L924" i="1"/>
  <c r="O924" i="1" s="1"/>
  <c r="Q924" i="1" s="1"/>
  <c r="M924" i="1"/>
  <c r="N924" i="1" s="1"/>
  <c r="P924" i="1"/>
  <c r="K925" i="1"/>
  <c r="L925" i="1"/>
  <c r="M925" i="1"/>
  <c r="P925" i="1"/>
  <c r="K926" i="1"/>
  <c r="L926" i="1"/>
  <c r="M926" i="1"/>
  <c r="N926" i="1"/>
  <c r="P926" i="1"/>
  <c r="K927" i="1"/>
  <c r="L927" i="1"/>
  <c r="M927" i="1"/>
  <c r="N927" i="1" s="1"/>
  <c r="O927" i="1"/>
  <c r="Q927" i="1" s="1"/>
  <c r="P927" i="1"/>
  <c r="K928" i="1"/>
  <c r="L928" i="1"/>
  <c r="M928" i="1"/>
  <c r="N928" i="1"/>
  <c r="P928" i="1"/>
  <c r="K929" i="1"/>
  <c r="L929" i="1"/>
  <c r="M929" i="1"/>
  <c r="P929" i="1"/>
  <c r="K930" i="1"/>
  <c r="L930" i="1"/>
  <c r="M930" i="1"/>
  <c r="P930" i="1"/>
  <c r="K931" i="1"/>
  <c r="L931" i="1"/>
  <c r="M931" i="1"/>
  <c r="N931" i="1" s="1"/>
  <c r="P931" i="1"/>
  <c r="K932" i="1"/>
  <c r="L932" i="1"/>
  <c r="O932" i="1" s="1"/>
  <c r="Q932" i="1" s="1"/>
  <c r="M932" i="1"/>
  <c r="N932" i="1"/>
  <c r="P932" i="1"/>
  <c r="K933" i="1"/>
  <c r="L933" i="1"/>
  <c r="M933" i="1"/>
  <c r="N933" i="1" s="1"/>
  <c r="P933" i="1"/>
  <c r="K934" i="1"/>
  <c r="L934" i="1"/>
  <c r="M934" i="1"/>
  <c r="N934" i="1"/>
  <c r="P934" i="1"/>
  <c r="K935" i="1"/>
  <c r="L935" i="1"/>
  <c r="M935" i="1"/>
  <c r="O935" i="1" s="1"/>
  <c r="Q935" i="1" s="1"/>
  <c r="P935" i="1"/>
  <c r="K936" i="1"/>
  <c r="L936" i="1"/>
  <c r="M936" i="1"/>
  <c r="O936" i="1" s="1"/>
  <c r="Q936" i="1" s="1"/>
  <c r="N936" i="1"/>
  <c r="P936" i="1"/>
  <c r="K937" i="1"/>
  <c r="L937" i="1"/>
  <c r="M937" i="1"/>
  <c r="N937" i="1" s="1"/>
  <c r="P937" i="1"/>
  <c r="K938" i="1"/>
  <c r="L938" i="1"/>
  <c r="M938" i="1"/>
  <c r="N938" i="1"/>
  <c r="P938" i="1"/>
  <c r="K939" i="1"/>
  <c r="L939" i="1"/>
  <c r="M939" i="1"/>
  <c r="N939" i="1" s="1"/>
  <c r="P939" i="1"/>
  <c r="K940" i="1"/>
  <c r="L940" i="1"/>
  <c r="M940" i="1"/>
  <c r="N940" i="1" s="1"/>
  <c r="P940" i="1"/>
  <c r="K941" i="1"/>
  <c r="L941" i="1"/>
  <c r="O941" i="1" s="1"/>
  <c r="Q941" i="1" s="1"/>
  <c r="M941" i="1"/>
  <c r="N941" i="1" s="1"/>
  <c r="P941" i="1"/>
  <c r="K942" i="1"/>
  <c r="L942" i="1"/>
  <c r="M942" i="1"/>
  <c r="P942" i="1"/>
  <c r="K943" i="1"/>
  <c r="L943" i="1"/>
  <c r="M943" i="1"/>
  <c r="N943" i="1"/>
  <c r="P943" i="1"/>
  <c r="K944" i="1"/>
  <c r="L944" i="1"/>
  <c r="M944" i="1"/>
  <c r="N944" i="1" s="1"/>
  <c r="P944" i="1"/>
  <c r="K945" i="1"/>
  <c r="L945" i="1"/>
  <c r="M945" i="1"/>
  <c r="P945" i="1"/>
  <c r="K946" i="1"/>
  <c r="L946" i="1"/>
  <c r="M946" i="1"/>
  <c r="N946" i="1"/>
  <c r="O946" i="1"/>
  <c r="Q946" i="1" s="1"/>
  <c r="P946" i="1"/>
  <c r="K947" i="1"/>
  <c r="L947" i="1"/>
  <c r="M947" i="1"/>
  <c r="O947" i="1" s="1"/>
  <c r="Q947" i="1" s="1"/>
  <c r="P947" i="1"/>
  <c r="K948" i="1"/>
  <c r="L948" i="1"/>
  <c r="M948" i="1"/>
  <c r="N948" i="1" s="1"/>
  <c r="P948" i="1"/>
  <c r="K949" i="1"/>
  <c r="L949" i="1"/>
  <c r="M949" i="1"/>
  <c r="P949" i="1"/>
  <c r="K950" i="1"/>
  <c r="L950" i="1"/>
  <c r="O950" i="1" s="1"/>
  <c r="Q950" i="1" s="1"/>
  <c r="M950" i="1"/>
  <c r="N950" i="1"/>
  <c r="P950" i="1"/>
  <c r="K951" i="1"/>
  <c r="L951" i="1"/>
  <c r="M951" i="1"/>
  <c r="O951" i="1" s="1"/>
  <c r="Q951" i="1" s="1"/>
  <c r="N951" i="1"/>
  <c r="P951" i="1"/>
  <c r="K952" i="1"/>
  <c r="L952" i="1"/>
  <c r="M952" i="1"/>
  <c r="N952" i="1" s="1"/>
  <c r="P952" i="1"/>
  <c r="K953" i="1"/>
  <c r="L953" i="1"/>
  <c r="M953" i="1"/>
  <c r="P953" i="1"/>
  <c r="K954" i="1"/>
  <c r="L954" i="1"/>
  <c r="O954" i="1" s="1"/>
  <c r="Q954" i="1" s="1"/>
  <c r="M954" i="1"/>
  <c r="N954" i="1"/>
  <c r="P954" i="1"/>
  <c r="K955" i="1"/>
  <c r="L955" i="1"/>
  <c r="M955" i="1"/>
  <c r="O955" i="1" s="1"/>
  <c r="Q955" i="1" s="1"/>
  <c r="N955" i="1"/>
  <c r="P955" i="1"/>
  <c r="K956" i="1"/>
  <c r="L956" i="1"/>
  <c r="M956" i="1"/>
  <c r="N956" i="1" s="1"/>
  <c r="P956" i="1"/>
  <c r="K957" i="1"/>
  <c r="L957" i="1"/>
  <c r="M957" i="1"/>
  <c r="P957" i="1"/>
  <c r="K958" i="1"/>
  <c r="L958" i="1"/>
  <c r="O958" i="1" s="1"/>
  <c r="Q958" i="1" s="1"/>
  <c r="M958" i="1"/>
  <c r="N958" i="1"/>
  <c r="P958" i="1"/>
  <c r="K959" i="1"/>
  <c r="L959" i="1"/>
  <c r="M959" i="1"/>
  <c r="N959" i="1"/>
  <c r="P959" i="1"/>
  <c r="K960" i="1"/>
  <c r="L960" i="1"/>
  <c r="M960" i="1"/>
  <c r="N960" i="1" s="1"/>
  <c r="P960" i="1"/>
  <c r="K961" i="1"/>
  <c r="L961" i="1"/>
  <c r="M961" i="1"/>
  <c r="P961" i="1"/>
  <c r="K962" i="1"/>
  <c r="L962" i="1"/>
  <c r="M962" i="1"/>
  <c r="N962" i="1"/>
  <c r="O962" i="1"/>
  <c r="Q962" i="1" s="1"/>
  <c r="P962" i="1"/>
  <c r="K963" i="1"/>
  <c r="L963" i="1"/>
  <c r="M963" i="1"/>
  <c r="O963" i="1" s="1"/>
  <c r="Q963" i="1" s="1"/>
  <c r="P963" i="1"/>
  <c r="K964" i="1"/>
  <c r="L964" i="1"/>
  <c r="M964" i="1"/>
  <c r="N964" i="1" s="1"/>
  <c r="P964" i="1"/>
  <c r="K965" i="1"/>
  <c r="L965" i="1"/>
  <c r="M965" i="1"/>
  <c r="P965" i="1"/>
  <c r="K966" i="1"/>
  <c r="L966" i="1"/>
  <c r="O966" i="1" s="1"/>
  <c r="Q966" i="1" s="1"/>
  <c r="M966" i="1"/>
  <c r="N966" i="1"/>
  <c r="P966" i="1"/>
  <c r="K967" i="1"/>
  <c r="L967" i="1"/>
  <c r="M967" i="1"/>
  <c r="O967" i="1" s="1"/>
  <c r="Q967" i="1" s="1"/>
  <c r="N967" i="1"/>
  <c r="P967" i="1"/>
  <c r="K968" i="1"/>
  <c r="L968" i="1"/>
  <c r="M968" i="1"/>
  <c r="N968" i="1" s="1"/>
  <c r="P968" i="1"/>
  <c r="K969" i="1"/>
  <c r="L969" i="1"/>
  <c r="M969" i="1"/>
  <c r="P969" i="1"/>
  <c r="K970" i="1"/>
  <c r="L970" i="1"/>
  <c r="O970" i="1" s="1"/>
  <c r="Q970" i="1" s="1"/>
  <c r="M970" i="1"/>
  <c r="N970" i="1"/>
  <c r="P970" i="1"/>
  <c r="K971" i="1"/>
  <c r="L971" i="1"/>
  <c r="M971" i="1"/>
  <c r="O971" i="1" s="1"/>
  <c r="Q971" i="1" s="1"/>
  <c r="N971" i="1"/>
  <c r="P971" i="1"/>
  <c r="K972" i="1"/>
  <c r="L972" i="1"/>
  <c r="M972" i="1"/>
  <c r="N972" i="1" s="1"/>
  <c r="P972" i="1"/>
  <c r="K973" i="1"/>
  <c r="L973" i="1"/>
  <c r="M973" i="1"/>
  <c r="P973" i="1"/>
  <c r="K974" i="1"/>
  <c r="L974" i="1"/>
  <c r="O974" i="1" s="1"/>
  <c r="Q974" i="1" s="1"/>
  <c r="M974" i="1"/>
  <c r="N974" i="1"/>
  <c r="P974" i="1"/>
  <c r="K975" i="1"/>
  <c r="L975" i="1"/>
  <c r="M975" i="1"/>
  <c r="N975" i="1"/>
  <c r="P975" i="1"/>
  <c r="K976" i="1"/>
  <c r="L976" i="1"/>
  <c r="M976" i="1"/>
  <c r="N976" i="1" s="1"/>
  <c r="P976" i="1"/>
  <c r="K977" i="1"/>
  <c r="L977" i="1"/>
  <c r="M977" i="1"/>
  <c r="P977" i="1"/>
  <c r="K978" i="1"/>
  <c r="L978" i="1"/>
  <c r="M978" i="1"/>
  <c r="N978" i="1"/>
  <c r="O978" i="1"/>
  <c r="Q978" i="1" s="1"/>
  <c r="P978" i="1"/>
  <c r="K979" i="1"/>
  <c r="L979" i="1"/>
  <c r="M979" i="1"/>
  <c r="O979" i="1" s="1"/>
  <c r="Q979" i="1" s="1"/>
  <c r="P979" i="1"/>
  <c r="K980" i="1"/>
  <c r="L980" i="1"/>
  <c r="M980" i="1"/>
  <c r="N980" i="1" s="1"/>
  <c r="P980" i="1"/>
  <c r="K981" i="1"/>
  <c r="L981" i="1"/>
  <c r="M981" i="1"/>
  <c r="P981" i="1"/>
  <c r="K982" i="1"/>
  <c r="L982" i="1"/>
  <c r="O982" i="1" s="1"/>
  <c r="Q982" i="1" s="1"/>
  <c r="M982" i="1"/>
  <c r="N982" i="1"/>
  <c r="P982" i="1"/>
  <c r="K983" i="1"/>
  <c r="L983" i="1"/>
  <c r="M983" i="1"/>
  <c r="O983" i="1" s="1"/>
  <c r="Q983" i="1" s="1"/>
  <c r="N983" i="1"/>
  <c r="P983" i="1"/>
  <c r="K984" i="1"/>
  <c r="L984" i="1"/>
  <c r="M984" i="1"/>
  <c r="N984" i="1" s="1"/>
  <c r="P984" i="1"/>
  <c r="K985" i="1"/>
  <c r="L985" i="1"/>
  <c r="M985" i="1"/>
  <c r="P985" i="1"/>
  <c r="K986" i="1"/>
  <c r="L986" i="1"/>
  <c r="O986" i="1" s="1"/>
  <c r="Q986" i="1" s="1"/>
  <c r="M986" i="1"/>
  <c r="N986" i="1"/>
  <c r="P986" i="1"/>
  <c r="K987" i="1"/>
  <c r="L987" i="1"/>
  <c r="M987" i="1"/>
  <c r="O987" i="1" s="1"/>
  <c r="Q987" i="1" s="1"/>
  <c r="N987" i="1"/>
  <c r="P987" i="1"/>
  <c r="K988" i="1"/>
  <c r="L988" i="1"/>
  <c r="M988" i="1"/>
  <c r="N988" i="1" s="1"/>
  <c r="P988" i="1"/>
  <c r="K989" i="1"/>
  <c r="L989" i="1"/>
  <c r="M989" i="1"/>
  <c r="P989" i="1"/>
  <c r="K990" i="1"/>
  <c r="L990" i="1"/>
  <c r="M990" i="1"/>
  <c r="O990" i="1" s="1"/>
  <c r="Q990" i="1" s="1"/>
  <c r="N990" i="1"/>
  <c r="P990" i="1"/>
  <c r="K991" i="1"/>
  <c r="L991" i="1"/>
  <c r="O991" i="1" s="1"/>
  <c r="Q991" i="1" s="1"/>
  <c r="M991" i="1"/>
  <c r="N991" i="1"/>
  <c r="P991" i="1"/>
  <c r="K992" i="1"/>
  <c r="L992" i="1"/>
  <c r="M992" i="1"/>
  <c r="N992" i="1" s="1"/>
  <c r="P992" i="1"/>
  <c r="K993" i="1"/>
  <c r="L993" i="1"/>
  <c r="M993" i="1"/>
  <c r="P993" i="1"/>
  <c r="K994" i="1"/>
  <c r="L994" i="1"/>
  <c r="M994" i="1"/>
  <c r="O994" i="1" s="1"/>
  <c r="Q994" i="1" s="1"/>
  <c r="N994" i="1"/>
  <c r="P994" i="1"/>
  <c r="K995" i="1"/>
  <c r="L995" i="1"/>
  <c r="O995" i="1" s="1"/>
  <c r="Q995" i="1" s="1"/>
  <c r="M995" i="1"/>
  <c r="N995" i="1"/>
  <c r="P995" i="1"/>
  <c r="K996" i="1"/>
  <c r="L996" i="1"/>
  <c r="M996" i="1"/>
  <c r="N996" i="1" s="1"/>
  <c r="P996" i="1"/>
  <c r="K997" i="1"/>
  <c r="L997" i="1"/>
  <c r="M997" i="1"/>
  <c r="P997" i="1"/>
  <c r="K998" i="1"/>
  <c r="L998" i="1"/>
  <c r="M998" i="1"/>
  <c r="O998" i="1" s="1"/>
  <c r="Q998" i="1" s="1"/>
  <c r="N998" i="1"/>
  <c r="P998" i="1"/>
  <c r="K999" i="1"/>
  <c r="L999" i="1"/>
  <c r="O999" i="1" s="1"/>
  <c r="Q999" i="1" s="1"/>
  <c r="M999" i="1"/>
  <c r="N999" i="1"/>
  <c r="P999" i="1"/>
  <c r="K1000" i="1"/>
  <c r="L1000" i="1"/>
  <c r="M1000" i="1"/>
  <c r="N1000" i="1" s="1"/>
  <c r="P1000" i="1"/>
  <c r="K1001" i="1"/>
  <c r="L1001" i="1"/>
  <c r="M1001" i="1"/>
  <c r="P1001" i="1"/>
  <c r="K1002" i="1"/>
  <c r="L1002" i="1"/>
  <c r="M1002" i="1"/>
  <c r="O1002" i="1" s="1"/>
  <c r="Q1002" i="1" s="1"/>
  <c r="N1002" i="1"/>
  <c r="P1002" i="1"/>
  <c r="K1003" i="1"/>
  <c r="L1003" i="1"/>
  <c r="O1003" i="1" s="1"/>
  <c r="Q1003" i="1" s="1"/>
  <c r="M1003" i="1"/>
  <c r="N1003" i="1"/>
  <c r="P1003" i="1"/>
  <c r="K1004" i="1"/>
  <c r="L1004" i="1"/>
  <c r="M1004" i="1"/>
  <c r="N1004" i="1" s="1"/>
  <c r="P1004" i="1"/>
  <c r="K1005" i="1"/>
  <c r="L1005" i="1"/>
  <c r="M1005" i="1"/>
  <c r="P1005" i="1"/>
  <c r="K1006" i="1"/>
  <c r="L1006" i="1"/>
  <c r="M1006" i="1"/>
  <c r="O1006" i="1" s="1"/>
  <c r="Q1006" i="1" s="1"/>
  <c r="N1006" i="1"/>
  <c r="P1006" i="1"/>
  <c r="K1007" i="1"/>
  <c r="L1007" i="1"/>
  <c r="O1007" i="1" s="1"/>
  <c r="Q1007" i="1" s="1"/>
  <c r="M1007" i="1"/>
  <c r="N1007" i="1"/>
  <c r="P1007" i="1"/>
  <c r="K1008" i="1"/>
  <c r="L1008" i="1"/>
  <c r="M1008" i="1"/>
  <c r="N1008" i="1" s="1"/>
  <c r="P1008" i="1"/>
  <c r="K1009" i="1"/>
  <c r="L1009" i="1"/>
  <c r="M1009" i="1"/>
  <c r="P1009" i="1"/>
  <c r="K1010" i="1"/>
  <c r="L1010" i="1"/>
  <c r="M1010" i="1"/>
  <c r="O1010" i="1" s="1"/>
  <c r="Q1010" i="1" s="1"/>
  <c r="N1010" i="1"/>
  <c r="P1010" i="1"/>
  <c r="K1011" i="1"/>
  <c r="L1011" i="1"/>
  <c r="O1011" i="1" s="1"/>
  <c r="Q1011" i="1" s="1"/>
  <c r="M1011" i="1"/>
  <c r="N1011" i="1"/>
  <c r="P1011" i="1"/>
  <c r="K1012" i="1"/>
  <c r="L1012" i="1"/>
  <c r="M1012" i="1"/>
  <c r="N1012" i="1" s="1"/>
  <c r="P1012" i="1"/>
  <c r="K1013" i="1"/>
  <c r="L1013" i="1"/>
  <c r="M1013" i="1"/>
  <c r="P1013" i="1"/>
  <c r="K1014" i="1"/>
  <c r="L1014" i="1"/>
  <c r="M1014" i="1"/>
  <c r="O1014" i="1" s="1"/>
  <c r="Q1014" i="1" s="1"/>
  <c r="N1014" i="1"/>
  <c r="P1014" i="1"/>
  <c r="K1015" i="1"/>
  <c r="L1015" i="1"/>
  <c r="O1015" i="1" s="1"/>
  <c r="Q1015" i="1" s="1"/>
  <c r="M1015" i="1"/>
  <c r="N1015" i="1"/>
  <c r="P1015" i="1"/>
  <c r="K1016" i="1"/>
  <c r="L1016" i="1"/>
  <c r="M1016" i="1"/>
  <c r="N1016" i="1" s="1"/>
  <c r="P1016" i="1"/>
  <c r="K1017" i="1"/>
  <c r="L1017" i="1"/>
  <c r="M1017" i="1"/>
  <c r="P1017" i="1"/>
  <c r="K1018" i="1"/>
  <c r="L1018" i="1"/>
  <c r="M1018" i="1"/>
  <c r="O1018" i="1" s="1"/>
  <c r="Q1018" i="1" s="1"/>
  <c r="N1018" i="1"/>
  <c r="P1018" i="1"/>
  <c r="K1019" i="1"/>
  <c r="L1019" i="1"/>
  <c r="O1019" i="1" s="1"/>
  <c r="Q1019" i="1" s="1"/>
  <c r="M1019" i="1"/>
  <c r="N1019" i="1"/>
  <c r="P1019" i="1"/>
  <c r="K1020" i="1"/>
  <c r="L1020" i="1"/>
  <c r="M1020" i="1"/>
  <c r="N1020" i="1" s="1"/>
  <c r="P1020" i="1"/>
  <c r="K1021" i="1"/>
  <c r="L1021" i="1"/>
  <c r="M1021" i="1"/>
  <c r="P1021" i="1"/>
  <c r="K1022" i="1"/>
  <c r="L1022" i="1"/>
  <c r="M1022" i="1"/>
  <c r="O1022" i="1" s="1"/>
  <c r="Q1022" i="1" s="1"/>
  <c r="N1022" i="1"/>
  <c r="P1022" i="1"/>
  <c r="K1023" i="1"/>
  <c r="L1023" i="1"/>
  <c r="O1023" i="1" s="1"/>
  <c r="Q1023" i="1" s="1"/>
  <c r="M1023" i="1"/>
  <c r="N1023" i="1"/>
  <c r="P1023" i="1"/>
  <c r="K1024" i="1"/>
  <c r="L1024" i="1"/>
  <c r="M1024" i="1"/>
  <c r="N1024" i="1" s="1"/>
  <c r="P1024" i="1"/>
  <c r="K1025" i="1"/>
  <c r="L1025" i="1"/>
  <c r="M1025" i="1"/>
  <c r="P1025" i="1"/>
  <c r="K1026" i="1"/>
  <c r="L1026" i="1"/>
  <c r="M1026" i="1"/>
  <c r="O1026" i="1" s="1"/>
  <c r="Q1026" i="1" s="1"/>
  <c r="N1026" i="1"/>
  <c r="P1026" i="1"/>
  <c r="K1027" i="1"/>
  <c r="L1027" i="1"/>
  <c r="O1027" i="1" s="1"/>
  <c r="Q1027" i="1" s="1"/>
  <c r="M1027" i="1"/>
  <c r="N1027" i="1"/>
  <c r="P1027" i="1"/>
  <c r="K1028" i="1"/>
  <c r="L1028" i="1"/>
  <c r="M1028" i="1"/>
  <c r="N1028" i="1" s="1"/>
  <c r="P1028" i="1"/>
  <c r="K1029" i="1"/>
  <c r="L1029" i="1"/>
  <c r="M1029" i="1"/>
  <c r="P1029" i="1"/>
  <c r="K1030" i="1"/>
  <c r="L1030" i="1"/>
  <c r="M1030" i="1"/>
  <c r="O1030" i="1" s="1"/>
  <c r="Q1030" i="1" s="1"/>
  <c r="N1030" i="1"/>
  <c r="P1030" i="1"/>
  <c r="K1031" i="1"/>
  <c r="L1031" i="1"/>
  <c r="O1031" i="1" s="1"/>
  <c r="Q1031" i="1" s="1"/>
  <c r="M1031" i="1"/>
  <c r="N1031" i="1"/>
  <c r="P1031" i="1"/>
  <c r="K1032" i="1"/>
  <c r="L1032" i="1"/>
  <c r="M1032" i="1"/>
  <c r="N1032" i="1" s="1"/>
  <c r="P1032" i="1"/>
  <c r="K1033" i="1"/>
  <c r="L1033" i="1"/>
  <c r="M1033" i="1"/>
  <c r="P1033" i="1"/>
  <c r="K1034" i="1"/>
  <c r="L1034" i="1"/>
  <c r="M1034" i="1"/>
  <c r="O1034" i="1" s="1"/>
  <c r="Q1034" i="1" s="1"/>
  <c r="N1034" i="1"/>
  <c r="P1034" i="1"/>
  <c r="K1035" i="1"/>
  <c r="L1035" i="1"/>
  <c r="O1035" i="1" s="1"/>
  <c r="Q1035" i="1" s="1"/>
  <c r="M1035" i="1"/>
  <c r="N1035" i="1"/>
  <c r="P1035" i="1"/>
  <c r="K1036" i="1"/>
  <c r="L1036" i="1"/>
  <c r="M1036" i="1"/>
  <c r="N1036" i="1" s="1"/>
  <c r="P1036" i="1"/>
  <c r="K1037" i="1"/>
  <c r="L1037" i="1"/>
  <c r="M1037" i="1"/>
  <c r="P1037" i="1"/>
  <c r="K1038" i="1"/>
  <c r="L1038" i="1"/>
  <c r="M1038" i="1"/>
  <c r="O1038" i="1" s="1"/>
  <c r="Q1038" i="1" s="1"/>
  <c r="N1038" i="1"/>
  <c r="P1038" i="1"/>
  <c r="K1039" i="1"/>
  <c r="L1039" i="1"/>
  <c r="O1039" i="1" s="1"/>
  <c r="Q1039" i="1" s="1"/>
  <c r="M1039" i="1"/>
  <c r="N1039" i="1"/>
  <c r="P1039" i="1"/>
  <c r="K1040" i="1"/>
  <c r="L1040" i="1"/>
  <c r="M1040" i="1"/>
  <c r="N1040" i="1" s="1"/>
  <c r="P1040" i="1"/>
  <c r="K1041" i="1"/>
  <c r="L1041" i="1"/>
  <c r="M1041" i="1"/>
  <c r="P1041" i="1"/>
  <c r="K1042" i="1"/>
  <c r="L1042" i="1"/>
  <c r="M1042" i="1"/>
  <c r="O1042" i="1" s="1"/>
  <c r="Q1042" i="1" s="1"/>
  <c r="N1042" i="1"/>
  <c r="P1042" i="1"/>
  <c r="K1043" i="1"/>
  <c r="L1043" i="1"/>
  <c r="O1043" i="1" s="1"/>
  <c r="Q1043" i="1" s="1"/>
  <c r="M1043" i="1"/>
  <c r="N1043" i="1"/>
  <c r="P1043" i="1"/>
  <c r="K1044" i="1"/>
  <c r="L1044" i="1"/>
  <c r="M1044" i="1"/>
  <c r="N1044" i="1" s="1"/>
  <c r="P1044" i="1"/>
  <c r="K1045" i="1"/>
  <c r="L1045" i="1"/>
  <c r="M1045" i="1"/>
  <c r="P1045" i="1"/>
  <c r="K1046" i="1"/>
  <c r="L1046" i="1"/>
  <c r="M1046" i="1"/>
  <c r="O1046" i="1" s="1"/>
  <c r="Q1046" i="1" s="1"/>
  <c r="N1046" i="1"/>
  <c r="P1046" i="1"/>
  <c r="K1047" i="1"/>
  <c r="L1047" i="1"/>
  <c r="O1047" i="1" s="1"/>
  <c r="Q1047" i="1" s="1"/>
  <c r="M1047" i="1"/>
  <c r="N1047" i="1"/>
  <c r="P1047" i="1"/>
  <c r="K1048" i="1"/>
  <c r="L1048" i="1"/>
  <c r="M1048" i="1"/>
  <c r="N1048" i="1" s="1"/>
  <c r="P1048" i="1"/>
  <c r="K1049" i="1"/>
  <c r="L1049" i="1"/>
  <c r="M1049" i="1"/>
  <c r="P1049" i="1"/>
  <c r="K1050" i="1"/>
  <c r="L1050" i="1"/>
  <c r="M1050" i="1"/>
  <c r="O1050" i="1" s="1"/>
  <c r="Q1050" i="1" s="1"/>
  <c r="N1050" i="1"/>
  <c r="P1050" i="1"/>
  <c r="K1051" i="1"/>
  <c r="L1051" i="1"/>
  <c r="O1051" i="1" s="1"/>
  <c r="Q1051" i="1" s="1"/>
  <c r="M1051" i="1"/>
  <c r="N1051" i="1"/>
  <c r="P1051" i="1"/>
  <c r="K1052" i="1"/>
  <c r="L1052" i="1"/>
  <c r="M1052" i="1"/>
  <c r="N1052" i="1" s="1"/>
  <c r="P1052" i="1"/>
  <c r="K1053" i="1"/>
  <c r="L1053" i="1"/>
  <c r="M1053" i="1"/>
  <c r="P1053" i="1"/>
  <c r="K1054" i="1"/>
  <c r="L1054" i="1"/>
  <c r="M1054" i="1"/>
  <c r="O1054" i="1" s="1"/>
  <c r="Q1054" i="1" s="1"/>
  <c r="N1054" i="1"/>
  <c r="P1054" i="1"/>
  <c r="K1055" i="1"/>
  <c r="L1055" i="1"/>
  <c r="M1055" i="1"/>
  <c r="N1055" i="1" s="1"/>
  <c r="P1055" i="1"/>
  <c r="K1056" i="1"/>
  <c r="L1056" i="1"/>
  <c r="M1056" i="1"/>
  <c r="N1056" i="1" s="1"/>
  <c r="P1056" i="1"/>
  <c r="K1057" i="1"/>
  <c r="L1057" i="1"/>
  <c r="M1057" i="1"/>
  <c r="P1057" i="1"/>
  <c r="K1058" i="1"/>
  <c r="L1058" i="1"/>
  <c r="M1058" i="1"/>
  <c r="O1058" i="1" s="1"/>
  <c r="Q1058" i="1" s="1"/>
  <c r="N1058" i="1"/>
  <c r="P1058" i="1"/>
  <c r="K1059" i="1"/>
  <c r="L1059" i="1"/>
  <c r="M1059" i="1"/>
  <c r="O1059" i="1" s="1"/>
  <c r="Q1059" i="1" s="1"/>
  <c r="N1059" i="1"/>
  <c r="P1059" i="1"/>
  <c r="K1060" i="1"/>
  <c r="L1060" i="1"/>
  <c r="M1060" i="1"/>
  <c r="N1060" i="1" s="1"/>
  <c r="P1060" i="1"/>
  <c r="K1061" i="1"/>
  <c r="L1061" i="1"/>
  <c r="M1061" i="1"/>
  <c r="P1061" i="1"/>
  <c r="K1062" i="1"/>
  <c r="L1062" i="1"/>
  <c r="M1062" i="1"/>
  <c r="N1062" i="1"/>
  <c r="P1062" i="1"/>
  <c r="K1063" i="1"/>
  <c r="L1063" i="1"/>
  <c r="M1063" i="1"/>
  <c r="N1063" i="1"/>
  <c r="O1063" i="1"/>
  <c r="Q1063" i="1" s="1"/>
  <c r="P1063" i="1"/>
  <c r="K1064" i="1"/>
  <c r="L1064" i="1"/>
  <c r="M1064" i="1"/>
  <c r="N1064" i="1" s="1"/>
  <c r="P1064" i="1"/>
  <c r="K1065" i="1"/>
  <c r="L1065" i="1"/>
  <c r="M1065" i="1"/>
  <c r="P1065" i="1"/>
  <c r="K1066" i="1"/>
  <c r="L1066" i="1"/>
  <c r="M1066" i="1"/>
  <c r="O1066" i="1" s="1"/>
  <c r="Q1066" i="1" s="1"/>
  <c r="P1066" i="1"/>
  <c r="K1067" i="1"/>
  <c r="L1067" i="1"/>
  <c r="O1067" i="1" s="1"/>
  <c r="Q1067" i="1" s="1"/>
  <c r="M1067" i="1"/>
  <c r="N1067" i="1"/>
  <c r="P1067" i="1"/>
  <c r="K1068" i="1"/>
  <c r="L1068" i="1"/>
  <c r="M1068" i="1"/>
  <c r="N1068" i="1" s="1"/>
  <c r="P1068" i="1"/>
  <c r="K1069" i="1"/>
  <c r="L1069" i="1"/>
  <c r="M1069" i="1"/>
  <c r="P1069" i="1"/>
  <c r="K1070" i="1"/>
  <c r="L1070" i="1"/>
  <c r="M1070" i="1"/>
  <c r="O1070" i="1" s="1"/>
  <c r="Q1070" i="1" s="1"/>
  <c r="N1070" i="1"/>
  <c r="P1070" i="1"/>
  <c r="K1071" i="1"/>
  <c r="L1071" i="1"/>
  <c r="M1071" i="1"/>
  <c r="N1071" i="1" s="1"/>
  <c r="P1071" i="1"/>
  <c r="K1072" i="1"/>
  <c r="L1072" i="1"/>
  <c r="M1072" i="1"/>
  <c r="N1072" i="1" s="1"/>
  <c r="P1072" i="1"/>
  <c r="K1073" i="1"/>
  <c r="L1073" i="1"/>
  <c r="M1073" i="1"/>
  <c r="P1073" i="1"/>
  <c r="K1074" i="1"/>
  <c r="L1074" i="1"/>
  <c r="M1074" i="1"/>
  <c r="O1074" i="1" s="1"/>
  <c r="Q1074" i="1" s="1"/>
  <c r="N1074" i="1"/>
  <c r="P1074" i="1"/>
  <c r="K1075" i="1"/>
  <c r="L1075" i="1"/>
  <c r="M1075" i="1"/>
  <c r="O1075" i="1" s="1"/>
  <c r="Q1075" i="1" s="1"/>
  <c r="N1075" i="1"/>
  <c r="P1075" i="1"/>
  <c r="K1076" i="1"/>
  <c r="L1076" i="1"/>
  <c r="M1076" i="1"/>
  <c r="N1076" i="1" s="1"/>
  <c r="P1076" i="1"/>
  <c r="K1077" i="1"/>
  <c r="L1077" i="1"/>
  <c r="M1077" i="1"/>
  <c r="P1077" i="1"/>
  <c r="K1078" i="1"/>
  <c r="L1078" i="1"/>
  <c r="M1078" i="1"/>
  <c r="N1078" i="1"/>
  <c r="P1078" i="1"/>
  <c r="K1079" i="1"/>
  <c r="L1079" i="1"/>
  <c r="M1079" i="1"/>
  <c r="N1079" i="1"/>
  <c r="O1079" i="1"/>
  <c r="Q1079" i="1" s="1"/>
  <c r="P1079" i="1"/>
  <c r="K1080" i="1"/>
  <c r="L1080" i="1"/>
  <c r="M1080" i="1"/>
  <c r="N1080" i="1" s="1"/>
  <c r="P1080" i="1"/>
  <c r="K1081" i="1"/>
  <c r="L1081" i="1"/>
  <c r="M1081" i="1"/>
  <c r="P1081" i="1"/>
  <c r="K1082" i="1"/>
  <c r="L1082" i="1"/>
  <c r="M1082" i="1"/>
  <c r="O1082" i="1" s="1"/>
  <c r="Q1082" i="1" s="1"/>
  <c r="P1082" i="1"/>
  <c r="K1083" i="1"/>
  <c r="L1083" i="1"/>
  <c r="O1083" i="1" s="1"/>
  <c r="Q1083" i="1" s="1"/>
  <c r="M1083" i="1"/>
  <c r="N1083" i="1"/>
  <c r="P1083" i="1"/>
  <c r="K1084" i="1"/>
  <c r="L1084" i="1"/>
  <c r="M1084" i="1"/>
  <c r="N1084" i="1" s="1"/>
  <c r="P1084" i="1"/>
  <c r="K1085" i="1"/>
  <c r="L1085" i="1"/>
  <c r="M1085" i="1"/>
  <c r="P1085" i="1"/>
  <c r="K1086" i="1"/>
  <c r="L1086" i="1"/>
  <c r="M1086" i="1"/>
  <c r="O1086" i="1" s="1"/>
  <c r="Q1086" i="1" s="1"/>
  <c r="N1086" i="1"/>
  <c r="P1086" i="1"/>
  <c r="K1087" i="1"/>
  <c r="L1087" i="1"/>
  <c r="M1087" i="1"/>
  <c r="N1087" i="1" s="1"/>
  <c r="P1087" i="1"/>
  <c r="K1088" i="1"/>
  <c r="L1088" i="1"/>
  <c r="M1088" i="1"/>
  <c r="P1088" i="1"/>
  <c r="K1089" i="1"/>
  <c r="L1089" i="1"/>
  <c r="M1089" i="1"/>
  <c r="O1089" i="1" s="1"/>
  <c r="Q1089" i="1" s="1"/>
  <c r="P1089" i="1"/>
  <c r="K1090" i="1"/>
  <c r="L1090" i="1"/>
  <c r="M1090" i="1"/>
  <c r="N1090" i="1" s="1"/>
  <c r="O1090" i="1"/>
  <c r="Q1090" i="1" s="1"/>
  <c r="P1090" i="1"/>
  <c r="K1091" i="1"/>
  <c r="L1091" i="1"/>
  <c r="M1091" i="1"/>
  <c r="N1091" i="1"/>
  <c r="P1091" i="1"/>
  <c r="K1092" i="1"/>
  <c r="L1092" i="1"/>
  <c r="M1092" i="1"/>
  <c r="O1092" i="1" s="1"/>
  <c r="Q1092" i="1" s="1"/>
  <c r="P1092" i="1"/>
  <c r="K1093" i="1"/>
  <c r="L1093" i="1"/>
  <c r="M1093" i="1"/>
  <c r="O1093" i="1" s="1"/>
  <c r="Q1093" i="1" s="1"/>
  <c r="P1093" i="1"/>
  <c r="K1094" i="1"/>
  <c r="L1094" i="1"/>
  <c r="O1094" i="1" s="1"/>
  <c r="Q1094" i="1" s="1"/>
  <c r="M1094" i="1"/>
  <c r="N1094" i="1" s="1"/>
  <c r="P1094" i="1"/>
  <c r="K1095" i="1"/>
  <c r="L1095" i="1"/>
  <c r="M1095" i="1"/>
  <c r="N1095" i="1"/>
  <c r="P1095" i="1"/>
  <c r="K1096" i="1"/>
  <c r="L1096" i="1"/>
  <c r="M1096" i="1"/>
  <c r="O1096" i="1" s="1"/>
  <c r="Q1096" i="1" s="1"/>
  <c r="P1096" i="1"/>
  <c r="K1097" i="1"/>
  <c r="L1097" i="1"/>
  <c r="M1097" i="1"/>
  <c r="O1097" i="1" s="1"/>
  <c r="Q1097" i="1" s="1"/>
  <c r="N1097" i="1"/>
  <c r="P1097" i="1"/>
  <c r="K1098" i="1"/>
  <c r="L1098" i="1"/>
  <c r="M1098" i="1"/>
  <c r="N1098" i="1" s="1"/>
  <c r="P1098" i="1"/>
  <c r="K1099" i="1"/>
  <c r="L1099" i="1"/>
  <c r="O1099" i="1" s="1"/>
  <c r="Q1099" i="1" s="1"/>
  <c r="M1099" i="1"/>
  <c r="N1099" i="1"/>
  <c r="P1099" i="1"/>
  <c r="K1100" i="1"/>
  <c r="L1100" i="1"/>
  <c r="M1100" i="1"/>
  <c r="O1100" i="1" s="1"/>
  <c r="Q1100" i="1" s="1"/>
  <c r="P1100" i="1"/>
  <c r="K1101" i="1"/>
  <c r="L1101" i="1"/>
  <c r="M1101" i="1"/>
  <c r="O1101" i="1" s="1"/>
  <c r="Q1101" i="1" s="1"/>
  <c r="N1101" i="1"/>
  <c r="P1101" i="1"/>
  <c r="K1102" i="1"/>
  <c r="L1102" i="1"/>
  <c r="M1102" i="1"/>
  <c r="N1102" i="1" s="1"/>
  <c r="O1102" i="1"/>
  <c r="Q1102" i="1" s="1"/>
  <c r="P1102" i="1"/>
  <c r="K1103" i="1"/>
  <c r="L1103" i="1"/>
  <c r="M1103" i="1"/>
  <c r="N1103" i="1" s="1"/>
  <c r="P1103" i="1"/>
  <c r="K1104" i="1"/>
  <c r="L1104" i="1"/>
  <c r="M1104" i="1"/>
  <c r="P1104" i="1"/>
  <c r="K1105" i="1"/>
  <c r="L1105" i="1"/>
  <c r="M1105" i="1"/>
  <c r="N1105" i="1"/>
  <c r="P1105" i="1"/>
  <c r="K1106" i="1"/>
  <c r="L1106" i="1"/>
  <c r="M1106" i="1"/>
  <c r="N1106" i="1" s="1"/>
  <c r="O1106" i="1"/>
  <c r="Q1106" i="1" s="1"/>
  <c r="P1106" i="1"/>
  <c r="K1107" i="1"/>
  <c r="L1107" i="1"/>
  <c r="M1107" i="1"/>
  <c r="N1107" i="1"/>
  <c r="P1107" i="1"/>
  <c r="K1108" i="1"/>
  <c r="L1108" i="1"/>
  <c r="M1108" i="1"/>
  <c r="O1108" i="1" s="1"/>
  <c r="Q1108" i="1" s="1"/>
  <c r="P1108" i="1"/>
  <c r="K1109" i="1"/>
  <c r="L1109" i="1"/>
  <c r="M1109" i="1"/>
  <c r="O1109" i="1" s="1"/>
  <c r="Q1109" i="1" s="1"/>
  <c r="P1109" i="1"/>
  <c r="K1110" i="1"/>
  <c r="L1110" i="1"/>
  <c r="O1110" i="1" s="1"/>
  <c r="Q1110" i="1" s="1"/>
  <c r="M1110" i="1"/>
  <c r="N1110" i="1" s="1"/>
  <c r="P1110" i="1"/>
  <c r="K1111" i="1"/>
  <c r="L1111" i="1"/>
  <c r="M1111" i="1"/>
  <c r="N1111" i="1"/>
  <c r="P1111" i="1"/>
  <c r="K1112" i="1"/>
  <c r="L1112" i="1"/>
  <c r="M1112" i="1"/>
  <c r="O1112" i="1" s="1"/>
  <c r="Q1112" i="1" s="1"/>
  <c r="P1112" i="1"/>
  <c r="K1113" i="1"/>
  <c r="L1113" i="1"/>
  <c r="M1113" i="1"/>
  <c r="O1113" i="1" s="1"/>
  <c r="Q1113" i="1" s="1"/>
  <c r="N1113" i="1"/>
  <c r="P1113" i="1"/>
  <c r="K1114" i="1"/>
  <c r="L1114" i="1"/>
  <c r="M1114" i="1"/>
  <c r="N1114" i="1" s="1"/>
  <c r="P1114" i="1"/>
  <c r="K1115" i="1"/>
  <c r="L1115" i="1"/>
  <c r="O1115" i="1" s="1"/>
  <c r="Q1115" i="1" s="1"/>
  <c r="M1115" i="1"/>
  <c r="N1115" i="1"/>
  <c r="P1115" i="1"/>
  <c r="K1116" i="1"/>
  <c r="L1116" i="1"/>
  <c r="M1116" i="1"/>
  <c r="O1116" i="1" s="1"/>
  <c r="Q1116" i="1" s="1"/>
  <c r="P1116" i="1"/>
  <c r="K1117" i="1"/>
  <c r="L1117" i="1"/>
  <c r="M1117" i="1"/>
  <c r="O1117" i="1" s="1"/>
  <c r="Q1117" i="1" s="1"/>
  <c r="N1117" i="1"/>
  <c r="P1117" i="1"/>
  <c r="K1118" i="1"/>
  <c r="L1118" i="1"/>
  <c r="M1118" i="1"/>
  <c r="N1118" i="1" s="1"/>
  <c r="O1118" i="1"/>
  <c r="Q1118" i="1" s="1"/>
  <c r="P1118" i="1"/>
  <c r="K1119" i="1"/>
  <c r="L1119" i="1"/>
  <c r="M1119" i="1"/>
  <c r="N1119" i="1" s="1"/>
  <c r="P1119" i="1"/>
  <c r="K1120" i="1"/>
  <c r="L1120" i="1"/>
  <c r="M1120" i="1"/>
  <c r="P1120" i="1"/>
  <c r="K1121" i="1"/>
  <c r="L1121" i="1"/>
  <c r="M1121" i="1"/>
  <c r="N1121" i="1"/>
  <c r="P1121" i="1"/>
  <c r="K1122" i="1"/>
  <c r="L1122" i="1"/>
  <c r="M1122" i="1"/>
  <c r="N1122" i="1" s="1"/>
  <c r="O1122" i="1"/>
  <c r="Q1122" i="1" s="1"/>
  <c r="P1122" i="1"/>
  <c r="K1123" i="1"/>
  <c r="L1123" i="1"/>
  <c r="M1123" i="1"/>
  <c r="N1123" i="1"/>
  <c r="P1123" i="1"/>
  <c r="K1124" i="1"/>
  <c r="L1124" i="1"/>
  <c r="M1124" i="1"/>
  <c r="O1124" i="1" s="1"/>
  <c r="Q1124" i="1" s="1"/>
  <c r="P1124" i="1"/>
  <c r="K1125" i="1"/>
  <c r="L1125" i="1"/>
  <c r="M1125" i="1"/>
  <c r="O1125" i="1" s="1"/>
  <c r="Q1125" i="1" s="1"/>
  <c r="P1125" i="1"/>
  <c r="K1126" i="1"/>
  <c r="L1126" i="1"/>
  <c r="O1126" i="1" s="1"/>
  <c r="Q1126" i="1" s="1"/>
  <c r="M1126" i="1"/>
  <c r="N1126" i="1" s="1"/>
  <c r="P1126" i="1"/>
  <c r="K1127" i="1"/>
  <c r="L1127" i="1"/>
  <c r="M1127" i="1"/>
  <c r="N1127" i="1"/>
  <c r="P1127" i="1"/>
  <c r="K1128" i="1"/>
  <c r="L1128" i="1"/>
  <c r="M1128" i="1"/>
  <c r="O1128" i="1" s="1"/>
  <c r="Q1128" i="1" s="1"/>
  <c r="P1128" i="1"/>
  <c r="K1129" i="1"/>
  <c r="L1129" i="1"/>
  <c r="M1129" i="1"/>
  <c r="O1129" i="1" s="1"/>
  <c r="Q1129" i="1" s="1"/>
  <c r="N1129" i="1"/>
  <c r="P1129" i="1"/>
  <c r="K1130" i="1"/>
  <c r="L1130" i="1"/>
  <c r="M1130" i="1"/>
  <c r="N1130" i="1" s="1"/>
  <c r="P1130" i="1"/>
  <c r="K1131" i="1"/>
  <c r="L1131" i="1"/>
  <c r="O1131" i="1" s="1"/>
  <c r="Q1131" i="1" s="1"/>
  <c r="M1131" i="1"/>
  <c r="N1131" i="1"/>
  <c r="P1131" i="1"/>
  <c r="K1132" i="1"/>
  <c r="L1132" i="1"/>
  <c r="M1132" i="1"/>
  <c r="O1132" i="1" s="1"/>
  <c r="Q1132" i="1" s="1"/>
  <c r="P1132" i="1"/>
  <c r="K1133" i="1"/>
  <c r="L1133" i="1"/>
  <c r="M1133" i="1"/>
  <c r="O1133" i="1" s="1"/>
  <c r="Q1133" i="1" s="1"/>
  <c r="N1133" i="1"/>
  <c r="P1133" i="1"/>
  <c r="K1134" i="1"/>
  <c r="L1134" i="1"/>
  <c r="M1134" i="1"/>
  <c r="N1134" i="1" s="1"/>
  <c r="O1134" i="1"/>
  <c r="Q1134" i="1" s="1"/>
  <c r="P1134" i="1"/>
  <c r="K1135" i="1"/>
  <c r="L1135" i="1"/>
  <c r="M1135" i="1"/>
  <c r="N1135" i="1" s="1"/>
  <c r="P1135" i="1"/>
  <c r="K1136" i="1"/>
  <c r="L1136" i="1"/>
  <c r="M1136" i="1"/>
  <c r="P1136" i="1"/>
  <c r="K1137" i="1"/>
  <c r="L1137" i="1"/>
  <c r="M1137" i="1"/>
  <c r="N1137" i="1"/>
  <c r="P1137" i="1"/>
  <c r="K1138" i="1"/>
  <c r="L1138" i="1"/>
  <c r="M1138" i="1"/>
  <c r="N1138" i="1" s="1"/>
  <c r="O1138" i="1"/>
  <c r="Q1138" i="1" s="1"/>
  <c r="P1138" i="1"/>
  <c r="K1139" i="1"/>
  <c r="L1139" i="1"/>
  <c r="M1139" i="1"/>
  <c r="N1139" i="1"/>
  <c r="P1139" i="1"/>
  <c r="K1140" i="1"/>
  <c r="L1140" i="1"/>
  <c r="M1140" i="1"/>
  <c r="O1140" i="1" s="1"/>
  <c r="Q1140" i="1" s="1"/>
  <c r="P1140" i="1"/>
  <c r="K1141" i="1"/>
  <c r="L1141" i="1"/>
  <c r="M1141" i="1"/>
  <c r="O1141" i="1" s="1"/>
  <c r="Q1141" i="1" s="1"/>
  <c r="P1141" i="1"/>
  <c r="K1142" i="1"/>
  <c r="L1142" i="1"/>
  <c r="O1142" i="1" s="1"/>
  <c r="Q1142" i="1" s="1"/>
  <c r="M1142" i="1"/>
  <c r="N1142" i="1" s="1"/>
  <c r="P1142" i="1"/>
  <c r="K1143" i="1"/>
  <c r="L1143" i="1"/>
  <c r="M1143" i="1"/>
  <c r="N1143" i="1"/>
  <c r="P1143" i="1"/>
  <c r="K195" i="1"/>
  <c r="L195" i="1"/>
  <c r="M195" i="1"/>
  <c r="N195" i="1" s="1"/>
  <c r="K196" i="1"/>
  <c r="L196" i="1"/>
  <c r="M196" i="1"/>
  <c r="N196" i="1" s="1"/>
  <c r="K197" i="1"/>
  <c r="L197" i="1"/>
  <c r="M197" i="1"/>
  <c r="N197" i="1" s="1"/>
  <c r="K198" i="1"/>
  <c r="L198" i="1"/>
  <c r="M198" i="1"/>
  <c r="N198" i="1" s="1"/>
  <c r="K199" i="1"/>
  <c r="L199" i="1"/>
  <c r="M199" i="1"/>
  <c r="N199" i="1" s="1"/>
  <c r="K200" i="1"/>
  <c r="L200" i="1"/>
  <c r="M200" i="1"/>
  <c r="N200" i="1" s="1"/>
  <c r="K201" i="1"/>
  <c r="L201" i="1"/>
  <c r="M201" i="1"/>
  <c r="N201" i="1" s="1"/>
  <c r="K202" i="1"/>
  <c r="L202" i="1"/>
  <c r="M202" i="1"/>
  <c r="N202" i="1" s="1"/>
  <c r="K203" i="1"/>
  <c r="L203" i="1"/>
  <c r="M203" i="1"/>
  <c r="N203" i="1" s="1"/>
  <c r="K204" i="1"/>
  <c r="L204" i="1"/>
  <c r="M204" i="1"/>
  <c r="N204" i="1" s="1"/>
  <c r="K205" i="1"/>
  <c r="L205" i="1"/>
  <c r="M205" i="1"/>
  <c r="N205" i="1" s="1"/>
  <c r="K206" i="1"/>
  <c r="L206" i="1"/>
  <c r="M206" i="1"/>
  <c r="N206" i="1" s="1"/>
  <c r="K207" i="1"/>
  <c r="L207" i="1"/>
  <c r="M207" i="1"/>
  <c r="N207" i="1" s="1"/>
  <c r="K208" i="1"/>
  <c r="L208" i="1"/>
  <c r="M208" i="1"/>
  <c r="N208" i="1" s="1"/>
  <c r="K209" i="1"/>
  <c r="L209" i="1"/>
  <c r="M209" i="1"/>
  <c r="K210" i="1"/>
  <c r="L210" i="1"/>
  <c r="M210" i="1"/>
  <c r="N210" i="1" s="1"/>
  <c r="K211" i="1"/>
  <c r="L211" i="1"/>
  <c r="M211" i="1"/>
  <c r="N211" i="1" s="1"/>
  <c r="K212" i="1"/>
  <c r="L212" i="1"/>
  <c r="M212" i="1"/>
  <c r="N212" i="1" s="1"/>
  <c r="K213" i="1"/>
  <c r="L213" i="1"/>
  <c r="M213" i="1"/>
  <c r="K214" i="1"/>
  <c r="L214" i="1"/>
  <c r="M214" i="1"/>
  <c r="N214" i="1" s="1"/>
  <c r="K215" i="1"/>
  <c r="L215" i="1"/>
  <c r="M215" i="1"/>
  <c r="N215" i="1" s="1"/>
  <c r="K216" i="1"/>
  <c r="L216" i="1"/>
  <c r="M216" i="1"/>
  <c r="N216" i="1" s="1"/>
  <c r="K217" i="1"/>
  <c r="L217" i="1"/>
  <c r="M217" i="1"/>
  <c r="N217" i="1" s="1"/>
  <c r="K218" i="1"/>
  <c r="L218" i="1"/>
  <c r="M218" i="1"/>
  <c r="N218" i="1" s="1"/>
  <c r="K219" i="1"/>
  <c r="L219" i="1"/>
  <c r="M219" i="1"/>
  <c r="N219" i="1" s="1"/>
  <c r="K220" i="1"/>
  <c r="L220" i="1"/>
  <c r="M220" i="1"/>
  <c r="N220" i="1" s="1"/>
  <c r="K221" i="1"/>
  <c r="L221" i="1"/>
  <c r="M221" i="1"/>
  <c r="N221" i="1" s="1"/>
  <c r="K222" i="1"/>
  <c r="L222" i="1"/>
  <c r="M222" i="1"/>
  <c r="N222" i="1" s="1"/>
  <c r="K223" i="1"/>
  <c r="L223" i="1"/>
  <c r="M223" i="1"/>
  <c r="N223" i="1" s="1"/>
  <c r="K224" i="1"/>
  <c r="L224" i="1"/>
  <c r="M224" i="1"/>
  <c r="N224" i="1" s="1"/>
  <c r="K225" i="1"/>
  <c r="L225" i="1"/>
  <c r="M225" i="1"/>
  <c r="N225" i="1" s="1"/>
  <c r="K226" i="1"/>
  <c r="L226" i="1"/>
  <c r="M226" i="1"/>
  <c r="N226" i="1" s="1"/>
  <c r="K227" i="1"/>
  <c r="L227" i="1"/>
  <c r="M227" i="1"/>
  <c r="N227" i="1" s="1"/>
  <c r="K228" i="1"/>
  <c r="L228" i="1"/>
  <c r="M228" i="1"/>
  <c r="N228" i="1" s="1"/>
  <c r="K229" i="1"/>
  <c r="L229" i="1"/>
  <c r="M229" i="1"/>
  <c r="N229" i="1" s="1"/>
  <c r="K230" i="1"/>
  <c r="L230" i="1"/>
  <c r="M230" i="1"/>
  <c r="K231" i="1"/>
  <c r="L231" i="1"/>
  <c r="M231" i="1"/>
  <c r="N231" i="1" s="1"/>
  <c r="K232" i="1"/>
  <c r="L232" i="1"/>
  <c r="M232" i="1"/>
  <c r="N232" i="1" s="1"/>
  <c r="K233" i="1"/>
  <c r="P233" i="1" s="1"/>
  <c r="L233" i="1"/>
  <c r="M233" i="1"/>
  <c r="N233" i="1" s="1"/>
  <c r="K234" i="1"/>
  <c r="L234" i="1"/>
  <c r="M234" i="1"/>
  <c r="K235" i="1"/>
  <c r="L235" i="1"/>
  <c r="M235" i="1"/>
  <c r="N235" i="1" s="1"/>
  <c r="P235" i="1"/>
  <c r="K236" i="1"/>
  <c r="L236" i="1"/>
  <c r="M236" i="1"/>
  <c r="N236" i="1" s="1"/>
  <c r="K237" i="1"/>
  <c r="L237" i="1"/>
  <c r="M237" i="1"/>
  <c r="N237" i="1" s="1"/>
  <c r="K238" i="1"/>
  <c r="L238" i="1"/>
  <c r="M238" i="1"/>
  <c r="K239" i="1"/>
  <c r="L239" i="1"/>
  <c r="M239" i="1"/>
  <c r="N239" i="1" s="1"/>
  <c r="K240" i="1"/>
  <c r="L240" i="1"/>
  <c r="M240" i="1"/>
  <c r="N240" i="1" s="1"/>
  <c r="K241" i="1"/>
  <c r="L241" i="1"/>
  <c r="M241" i="1"/>
  <c r="N241" i="1" s="1"/>
  <c r="K242" i="1"/>
  <c r="L242" i="1"/>
  <c r="M242" i="1"/>
  <c r="K243" i="1"/>
  <c r="L243" i="1"/>
  <c r="M243" i="1"/>
  <c r="N243" i="1" s="1"/>
  <c r="K244" i="1"/>
  <c r="L244" i="1"/>
  <c r="M244" i="1"/>
  <c r="N244" i="1" s="1"/>
  <c r="K245" i="1"/>
  <c r="L245" i="1"/>
  <c r="M245" i="1"/>
  <c r="N245" i="1" s="1"/>
  <c r="K246" i="1"/>
  <c r="L246" i="1"/>
  <c r="M246" i="1"/>
  <c r="K247" i="1"/>
  <c r="L247" i="1"/>
  <c r="M247" i="1"/>
  <c r="N247" i="1" s="1"/>
  <c r="K248" i="1"/>
  <c r="L248" i="1"/>
  <c r="M248" i="1"/>
  <c r="N248" i="1" s="1"/>
  <c r="K249" i="1"/>
  <c r="L249" i="1"/>
  <c r="M249" i="1"/>
  <c r="K250" i="1"/>
  <c r="L250" i="1"/>
  <c r="M250" i="1"/>
  <c r="K251" i="1"/>
  <c r="L251" i="1"/>
  <c r="M251" i="1"/>
  <c r="N251" i="1" s="1"/>
  <c r="K252" i="1"/>
  <c r="L252" i="1"/>
  <c r="M252" i="1"/>
  <c r="N252" i="1" s="1"/>
  <c r="K253" i="1"/>
  <c r="L253" i="1"/>
  <c r="M253" i="1"/>
  <c r="N253" i="1" s="1"/>
  <c r="K254" i="1"/>
  <c r="P254" i="1" s="1"/>
  <c r="L254" i="1"/>
  <c r="M254" i="1"/>
  <c r="N254" i="1" s="1"/>
  <c r="K255" i="1"/>
  <c r="L255" i="1"/>
  <c r="M255" i="1"/>
  <c r="K256" i="1"/>
  <c r="L256" i="1"/>
  <c r="M256" i="1"/>
  <c r="N256" i="1" s="1"/>
  <c r="K257" i="1"/>
  <c r="L257" i="1"/>
  <c r="M257" i="1"/>
  <c r="N257" i="1" s="1"/>
  <c r="K258" i="1"/>
  <c r="P258" i="1" s="1"/>
  <c r="L258" i="1"/>
  <c r="M258" i="1"/>
  <c r="N258" i="1" s="1"/>
  <c r="K259" i="1"/>
  <c r="L259" i="1"/>
  <c r="M259" i="1"/>
  <c r="N259" i="1" s="1"/>
  <c r="K260" i="1"/>
  <c r="L260" i="1"/>
  <c r="M260" i="1"/>
  <c r="K261" i="1"/>
  <c r="L261" i="1"/>
  <c r="M261" i="1"/>
  <c r="N261" i="1" s="1"/>
  <c r="K262" i="1"/>
  <c r="L262" i="1"/>
  <c r="M262" i="1"/>
  <c r="N262" i="1" s="1"/>
  <c r="K263" i="1"/>
  <c r="L263" i="1"/>
  <c r="M263" i="1"/>
  <c r="N263" i="1" s="1"/>
  <c r="K264" i="1"/>
  <c r="L264" i="1"/>
  <c r="M264" i="1"/>
  <c r="K265" i="1"/>
  <c r="L265" i="1"/>
  <c r="M265" i="1"/>
  <c r="N265" i="1" s="1"/>
  <c r="K266" i="1"/>
  <c r="L266" i="1"/>
  <c r="M266" i="1"/>
  <c r="N266" i="1" s="1"/>
  <c r="K267" i="1"/>
  <c r="L267" i="1"/>
  <c r="M267" i="1"/>
  <c r="N267" i="1" s="1"/>
  <c r="K268" i="1"/>
  <c r="L268" i="1"/>
  <c r="M268" i="1"/>
  <c r="K269" i="1"/>
  <c r="L269" i="1"/>
  <c r="M269" i="1"/>
  <c r="N269" i="1" s="1"/>
  <c r="K270" i="1"/>
  <c r="L270" i="1"/>
  <c r="M270" i="1"/>
  <c r="N270" i="1" s="1"/>
  <c r="K271" i="1"/>
  <c r="L271" i="1"/>
  <c r="M271" i="1"/>
  <c r="K272" i="1"/>
  <c r="L272" i="1"/>
  <c r="M272" i="1"/>
  <c r="N272" i="1" s="1"/>
  <c r="K273" i="1"/>
  <c r="L273" i="1"/>
  <c r="M273" i="1"/>
  <c r="N273" i="1" s="1"/>
  <c r="K274" i="1"/>
  <c r="L274" i="1"/>
  <c r="M274" i="1"/>
  <c r="N274" i="1" s="1"/>
  <c r="K275" i="1"/>
  <c r="L275" i="1"/>
  <c r="M275" i="1"/>
  <c r="N275" i="1" s="1"/>
  <c r="K276" i="1"/>
  <c r="L276" i="1"/>
  <c r="M276" i="1"/>
  <c r="N276" i="1" s="1"/>
  <c r="K277" i="1"/>
  <c r="L277" i="1"/>
  <c r="M277" i="1"/>
  <c r="N277" i="1" s="1"/>
  <c r="K278" i="1"/>
  <c r="L278" i="1"/>
  <c r="M278" i="1"/>
  <c r="N278" i="1" s="1"/>
  <c r="K279" i="1"/>
  <c r="L279" i="1"/>
  <c r="M279" i="1"/>
  <c r="K280" i="1"/>
  <c r="L280" i="1"/>
  <c r="M280" i="1"/>
  <c r="N280" i="1" s="1"/>
  <c r="K281" i="1"/>
  <c r="L281" i="1"/>
  <c r="M281" i="1"/>
  <c r="N281" i="1" s="1"/>
  <c r="K282" i="1"/>
  <c r="P282" i="1" s="1"/>
  <c r="L282" i="1"/>
  <c r="M282" i="1"/>
  <c r="N282" i="1" s="1"/>
  <c r="K283" i="1"/>
  <c r="L283" i="1"/>
  <c r="M283" i="1"/>
  <c r="K284" i="1"/>
  <c r="L284" i="1"/>
  <c r="M284" i="1"/>
  <c r="N284" i="1" s="1"/>
  <c r="K285" i="1"/>
  <c r="L285" i="1"/>
  <c r="M285" i="1"/>
  <c r="N285" i="1" s="1"/>
  <c r="K286" i="1"/>
  <c r="L286" i="1"/>
  <c r="M286" i="1"/>
  <c r="K287" i="1"/>
  <c r="L287" i="1"/>
  <c r="M287" i="1"/>
  <c r="K288" i="1"/>
  <c r="L288" i="1"/>
  <c r="M288" i="1"/>
  <c r="N288" i="1" s="1"/>
  <c r="K289" i="1"/>
  <c r="L289" i="1"/>
  <c r="M289" i="1"/>
  <c r="N289" i="1" s="1"/>
  <c r="K290" i="1"/>
  <c r="L290" i="1"/>
  <c r="M290" i="1"/>
  <c r="K291" i="1"/>
  <c r="L291" i="1"/>
  <c r="M291" i="1"/>
  <c r="K292" i="1"/>
  <c r="L292" i="1"/>
  <c r="M292" i="1"/>
  <c r="N292" i="1" s="1"/>
  <c r="K293" i="1"/>
  <c r="L293" i="1"/>
  <c r="M293" i="1"/>
  <c r="N293" i="1" s="1"/>
  <c r="K294" i="1"/>
  <c r="L294" i="1"/>
  <c r="M294" i="1"/>
  <c r="K295" i="1"/>
  <c r="L295" i="1"/>
  <c r="M295" i="1"/>
  <c r="K296" i="1"/>
  <c r="L296" i="1"/>
  <c r="M296" i="1"/>
  <c r="N296" i="1" s="1"/>
  <c r="K297" i="1"/>
  <c r="P297" i="1" s="1"/>
  <c r="L297" i="1"/>
  <c r="M297" i="1"/>
  <c r="N297" i="1" s="1"/>
  <c r="K298" i="1"/>
  <c r="L298" i="1"/>
  <c r="M298" i="1"/>
  <c r="K299" i="1"/>
  <c r="L299" i="1"/>
  <c r="M299" i="1"/>
  <c r="K300" i="1"/>
  <c r="L300" i="1"/>
  <c r="M300" i="1"/>
  <c r="N300" i="1" s="1"/>
  <c r="K301" i="1"/>
  <c r="L301" i="1"/>
  <c r="M301" i="1"/>
  <c r="N301" i="1" s="1"/>
  <c r="K302" i="1"/>
  <c r="L302" i="1"/>
  <c r="M302" i="1"/>
  <c r="K303" i="1"/>
  <c r="L303" i="1"/>
  <c r="M303" i="1"/>
  <c r="K304" i="1"/>
  <c r="L304" i="1"/>
  <c r="M304" i="1"/>
  <c r="N304" i="1" s="1"/>
  <c r="K305" i="1"/>
  <c r="L305" i="1"/>
  <c r="M305" i="1"/>
  <c r="K306" i="1"/>
  <c r="L306" i="1"/>
  <c r="M306" i="1"/>
  <c r="K307" i="1"/>
  <c r="L307" i="1"/>
  <c r="M307" i="1"/>
  <c r="K308" i="1"/>
  <c r="L308" i="1"/>
  <c r="M308" i="1"/>
  <c r="N308" i="1" s="1"/>
  <c r="K309" i="1"/>
  <c r="L309" i="1"/>
  <c r="M309" i="1"/>
  <c r="N309" i="1" s="1"/>
  <c r="K310" i="1"/>
  <c r="L310" i="1"/>
  <c r="M310" i="1"/>
  <c r="K311" i="1"/>
  <c r="L311" i="1"/>
  <c r="M311" i="1"/>
  <c r="K312" i="1"/>
  <c r="L312" i="1"/>
  <c r="M312" i="1"/>
  <c r="N312" i="1" s="1"/>
  <c r="K313" i="1"/>
  <c r="L313" i="1"/>
  <c r="M313" i="1"/>
  <c r="N313" i="1" s="1"/>
  <c r="K314" i="1"/>
  <c r="L314" i="1"/>
  <c r="M314" i="1"/>
  <c r="K315" i="1"/>
  <c r="L315" i="1"/>
  <c r="M315" i="1"/>
  <c r="K316" i="1"/>
  <c r="L316" i="1"/>
  <c r="M316" i="1"/>
  <c r="N316" i="1" s="1"/>
  <c r="K317" i="1"/>
  <c r="L317" i="1"/>
  <c r="M317" i="1"/>
  <c r="N317" i="1" s="1"/>
  <c r="K318" i="1"/>
  <c r="L318" i="1"/>
  <c r="M318" i="1"/>
  <c r="K319" i="1"/>
  <c r="L319" i="1"/>
  <c r="M319" i="1"/>
  <c r="K320" i="1"/>
  <c r="L320" i="1"/>
  <c r="M320" i="1"/>
  <c r="N320" i="1" s="1"/>
  <c r="K321" i="1"/>
  <c r="P321" i="1" s="1"/>
  <c r="L321" i="1"/>
  <c r="M321" i="1"/>
  <c r="N321" i="1" s="1"/>
  <c r="K322" i="1"/>
  <c r="L322" i="1"/>
  <c r="M322" i="1"/>
  <c r="K323" i="1"/>
  <c r="L323" i="1"/>
  <c r="M323" i="1"/>
  <c r="K324" i="1"/>
  <c r="L324" i="1"/>
  <c r="M324" i="1"/>
  <c r="N324" i="1" s="1"/>
  <c r="K325" i="1"/>
  <c r="L325" i="1"/>
  <c r="M325" i="1"/>
  <c r="N325" i="1" s="1"/>
  <c r="K326" i="1"/>
  <c r="L326" i="1"/>
  <c r="M326" i="1"/>
  <c r="K327" i="1"/>
  <c r="L327" i="1"/>
  <c r="M327" i="1"/>
  <c r="K328" i="1"/>
  <c r="L328" i="1"/>
  <c r="M328" i="1"/>
  <c r="N328" i="1" s="1"/>
  <c r="K329" i="1"/>
  <c r="L329" i="1"/>
  <c r="M329" i="1"/>
  <c r="N329" i="1" s="1"/>
  <c r="K330" i="1"/>
  <c r="L330" i="1"/>
  <c r="M330" i="1"/>
  <c r="K331" i="1"/>
  <c r="L331" i="1"/>
  <c r="M331" i="1"/>
  <c r="K332" i="1"/>
  <c r="L332" i="1"/>
  <c r="M332" i="1"/>
  <c r="N332" i="1" s="1"/>
  <c r="K333" i="1"/>
  <c r="L333" i="1"/>
  <c r="M333" i="1"/>
  <c r="N333" i="1" s="1"/>
  <c r="K334" i="1"/>
  <c r="L334" i="1"/>
  <c r="M334" i="1"/>
  <c r="K335" i="1"/>
  <c r="L335" i="1"/>
  <c r="M335" i="1"/>
  <c r="K336" i="1"/>
  <c r="L336" i="1"/>
  <c r="M336" i="1"/>
  <c r="N336" i="1" s="1"/>
  <c r="K337" i="1"/>
  <c r="L337" i="1"/>
  <c r="M337" i="1"/>
  <c r="K338" i="1"/>
  <c r="L338" i="1"/>
  <c r="M338" i="1"/>
  <c r="K339" i="1"/>
  <c r="L339" i="1"/>
  <c r="M339" i="1"/>
  <c r="K340" i="1"/>
  <c r="L340" i="1"/>
  <c r="M340" i="1"/>
  <c r="N340" i="1" s="1"/>
  <c r="K341" i="1"/>
  <c r="L341" i="1"/>
  <c r="M341" i="1"/>
  <c r="N341" i="1" s="1"/>
  <c r="K342" i="1"/>
  <c r="L342" i="1"/>
  <c r="M342" i="1"/>
  <c r="K343" i="1"/>
  <c r="L343" i="1"/>
  <c r="M343" i="1"/>
  <c r="K344" i="1"/>
  <c r="L344" i="1"/>
  <c r="M344" i="1"/>
  <c r="N344" i="1" s="1"/>
  <c r="K345" i="1"/>
  <c r="L345" i="1"/>
  <c r="M345" i="1"/>
  <c r="N345" i="1" s="1"/>
  <c r="K346" i="1"/>
  <c r="L346" i="1"/>
  <c r="M346" i="1"/>
  <c r="K347" i="1"/>
  <c r="L347" i="1"/>
  <c r="M347" i="1"/>
  <c r="K348" i="1"/>
  <c r="L348" i="1"/>
  <c r="M348" i="1"/>
  <c r="N348" i="1" s="1"/>
  <c r="K349" i="1"/>
  <c r="L349" i="1"/>
  <c r="M349" i="1"/>
  <c r="N349" i="1" s="1"/>
  <c r="K350" i="1"/>
  <c r="L350" i="1"/>
  <c r="M350" i="1"/>
  <c r="N350" i="1" s="1"/>
  <c r="K351" i="1"/>
  <c r="L351" i="1"/>
  <c r="M351" i="1"/>
  <c r="N351" i="1" s="1"/>
  <c r="K352" i="1"/>
  <c r="L352" i="1"/>
  <c r="M352" i="1"/>
  <c r="N352" i="1" s="1"/>
  <c r="K353" i="1"/>
  <c r="L353" i="1"/>
  <c r="M353" i="1"/>
  <c r="N353" i="1" s="1"/>
  <c r="K354" i="1"/>
  <c r="L354" i="1"/>
  <c r="M354" i="1"/>
  <c r="N354" i="1" s="1"/>
  <c r="K355" i="1"/>
  <c r="L355" i="1"/>
  <c r="M355" i="1"/>
  <c r="N355" i="1" s="1"/>
  <c r="K356" i="1"/>
  <c r="L356" i="1"/>
  <c r="M356" i="1"/>
  <c r="K357" i="1"/>
  <c r="L357" i="1"/>
  <c r="M357" i="1"/>
  <c r="K358" i="1"/>
  <c r="L358" i="1"/>
  <c r="M358" i="1"/>
  <c r="N358" i="1" s="1"/>
  <c r="K359" i="1"/>
  <c r="L359" i="1"/>
  <c r="M359" i="1"/>
  <c r="N359" i="1" s="1"/>
  <c r="K360" i="1"/>
  <c r="L360" i="1"/>
  <c r="M360" i="1"/>
  <c r="K361" i="1"/>
  <c r="L361" i="1"/>
  <c r="M361" i="1"/>
  <c r="K362" i="1"/>
  <c r="L362" i="1"/>
  <c r="M362" i="1"/>
  <c r="N362" i="1" s="1"/>
  <c r="K363" i="1"/>
  <c r="L363" i="1"/>
  <c r="M363" i="1"/>
  <c r="N363" i="1" s="1"/>
  <c r="K364" i="1"/>
  <c r="L364" i="1"/>
  <c r="M364" i="1"/>
  <c r="K365" i="1"/>
  <c r="L365" i="1"/>
  <c r="M365" i="1"/>
  <c r="K366" i="1"/>
  <c r="L366" i="1"/>
  <c r="M366" i="1"/>
  <c r="N366" i="1" s="1"/>
  <c r="K367" i="1"/>
  <c r="L367" i="1"/>
  <c r="M367" i="1"/>
  <c r="N367" i="1" s="1"/>
  <c r="K368" i="1"/>
  <c r="L368" i="1"/>
  <c r="M368" i="1"/>
  <c r="K369" i="1"/>
  <c r="P369" i="1" s="1"/>
  <c r="L369" i="1"/>
  <c r="M369" i="1"/>
  <c r="K370" i="1"/>
  <c r="L370" i="1"/>
  <c r="M370" i="1"/>
  <c r="N370" i="1" s="1"/>
  <c r="K371" i="1"/>
  <c r="L371" i="1"/>
  <c r="M371" i="1"/>
  <c r="N371" i="1" s="1"/>
  <c r="K372" i="1"/>
  <c r="L372" i="1"/>
  <c r="M372" i="1"/>
  <c r="K373" i="1"/>
  <c r="L373" i="1"/>
  <c r="M373" i="1"/>
  <c r="K374" i="1"/>
  <c r="L374" i="1"/>
  <c r="M374" i="1"/>
  <c r="N374" i="1" s="1"/>
  <c r="K375" i="1"/>
  <c r="L375" i="1"/>
  <c r="M375" i="1"/>
  <c r="N375" i="1" s="1"/>
  <c r="K376" i="1"/>
  <c r="L376" i="1"/>
  <c r="M376" i="1"/>
  <c r="K377" i="1"/>
  <c r="L377" i="1"/>
  <c r="M377" i="1"/>
  <c r="K378" i="1"/>
  <c r="L378" i="1"/>
  <c r="M378" i="1"/>
  <c r="N378" i="1" s="1"/>
  <c r="K379" i="1"/>
  <c r="L379" i="1"/>
  <c r="M379" i="1"/>
  <c r="N379" i="1" s="1"/>
  <c r="K380" i="1"/>
  <c r="L380" i="1"/>
  <c r="M380" i="1"/>
  <c r="K381" i="1"/>
  <c r="L381" i="1"/>
  <c r="M381" i="1"/>
  <c r="K382" i="1"/>
  <c r="P382" i="1" s="1"/>
  <c r="L382" i="1"/>
  <c r="M382" i="1"/>
  <c r="N382" i="1" s="1"/>
  <c r="K383" i="1"/>
  <c r="L383" i="1"/>
  <c r="M383" i="1"/>
  <c r="K384" i="1"/>
  <c r="L384" i="1"/>
  <c r="M384" i="1"/>
  <c r="N384" i="1" s="1"/>
  <c r="K385" i="1"/>
  <c r="L385" i="1"/>
  <c r="M385" i="1"/>
  <c r="N385" i="1" s="1"/>
  <c r="K386" i="1"/>
  <c r="L386" i="1"/>
  <c r="M386" i="1"/>
  <c r="N386" i="1" s="1"/>
  <c r="K387" i="1"/>
  <c r="L387" i="1"/>
  <c r="M387" i="1"/>
  <c r="K388" i="1"/>
  <c r="L388" i="1"/>
  <c r="M388" i="1"/>
  <c r="N388" i="1" s="1"/>
  <c r="K389" i="1"/>
  <c r="L389" i="1"/>
  <c r="M389" i="1"/>
  <c r="N389" i="1" s="1"/>
  <c r="K390" i="1"/>
  <c r="L390" i="1"/>
  <c r="M390" i="1"/>
  <c r="N390" i="1" s="1"/>
  <c r="K391" i="1"/>
  <c r="L391" i="1"/>
  <c r="M391" i="1"/>
  <c r="K392" i="1"/>
  <c r="L392" i="1"/>
  <c r="M392" i="1"/>
  <c r="N392" i="1" s="1"/>
  <c r="K393" i="1"/>
  <c r="L393" i="1"/>
  <c r="M393" i="1"/>
  <c r="N393" i="1" s="1"/>
  <c r="K394" i="1"/>
  <c r="L394" i="1"/>
  <c r="M394" i="1"/>
  <c r="N394" i="1" s="1"/>
  <c r="K395" i="1"/>
  <c r="L395" i="1"/>
  <c r="M395" i="1"/>
  <c r="K396" i="1"/>
  <c r="L396" i="1"/>
  <c r="M396" i="1"/>
  <c r="N396" i="1" s="1"/>
  <c r="K397" i="1"/>
  <c r="L397" i="1"/>
  <c r="M397" i="1"/>
  <c r="N397" i="1" s="1"/>
  <c r="K398" i="1"/>
  <c r="L398" i="1"/>
  <c r="M398" i="1"/>
  <c r="N398" i="1" s="1"/>
  <c r="K399" i="1"/>
  <c r="L399" i="1"/>
  <c r="M399" i="1"/>
  <c r="K400" i="1"/>
  <c r="L400" i="1"/>
  <c r="M400" i="1"/>
  <c r="N400" i="1" s="1"/>
  <c r="K401" i="1"/>
  <c r="L401" i="1"/>
  <c r="M401" i="1"/>
  <c r="N401" i="1" s="1"/>
  <c r="K402" i="1"/>
  <c r="L402" i="1"/>
  <c r="M402" i="1"/>
  <c r="N402" i="1" s="1"/>
  <c r="K403" i="1"/>
  <c r="L403" i="1"/>
  <c r="M403" i="1"/>
  <c r="K404" i="1"/>
  <c r="L404" i="1"/>
  <c r="M404" i="1"/>
  <c r="N404" i="1" s="1"/>
  <c r="K405" i="1"/>
  <c r="L405" i="1"/>
  <c r="M405" i="1"/>
  <c r="N405" i="1" s="1"/>
  <c r="K406" i="1"/>
  <c r="L406" i="1"/>
  <c r="M406" i="1"/>
  <c r="N406" i="1" s="1"/>
  <c r="K407" i="1"/>
  <c r="L407" i="1"/>
  <c r="M407" i="1"/>
  <c r="N407" i="1" s="1"/>
  <c r="K408" i="1"/>
  <c r="L408" i="1"/>
  <c r="M408" i="1"/>
  <c r="N408" i="1" s="1"/>
  <c r="K409" i="1"/>
  <c r="L409" i="1"/>
  <c r="M409" i="1"/>
  <c r="N409" i="1" s="1"/>
  <c r="K410" i="1"/>
  <c r="L410" i="1"/>
  <c r="M410" i="1"/>
  <c r="N410" i="1" s="1"/>
  <c r="K411" i="1"/>
  <c r="L411" i="1"/>
  <c r="M411" i="1"/>
  <c r="N411" i="1" s="1"/>
  <c r="K412" i="1"/>
  <c r="L412" i="1"/>
  <c r="M412" i="1"/>
  <c r="N412" i="1" s="1"/>
  <c r="K413" i="1"/>
  <c r="L413" i="1"/>
  <c r="M413" i="1"/>
  <c r="N413" i="1" s="1"/>
  <c r="K414" i="1"/>
  <c r="L414" i="1"/>
  <c r="M414" i="1"/>
  <c r="N414" i="1" s="1"/>
  <c r="K415" i="1"/>
  <c r="L415" i="1"/>
  <c r="M415" i="1"/>
  <c r="N415" i="1" s="1"/>
  <c r="K416" i="1"/>
  <c r="L416" i="1"/>
  <c r="M416" i="1"/>
  <c r="N416" i="1" s="1"/>
  <c r="K417" i="1"/>
  <c r="L417" i="1"/>
  <c r="M417" i="1"/>
  <c r="N417" i="1" s="1"/>
  <c r="K418" i="1"/>
  <c r="L418" i="1"/>
  <c r="M418" i="1"/>
  <c r="N418" i="1" s="1"/>
  <c r="K419" i="1"/>
  <c r="L419" i="1"/>
  <c r="M419" i="1"/>
  <c r="N419" i="1" s="1"/>
  <c r="K420" i="1"/>
  <c r="L420" i="1"/>
  <c r="M420" i="1"/>
  <c r="N420" i="1" s="1"/>
  <c r="K421" i="1"/>
  <c r="P269" i="1" s="1"/>
  <c r="L421" i="1"/>
  <c r="M421" i="1"/>
  <c r="N421" i="1" s="1"/>
  <c r="K422" i="1"/>
  <c r="L422" i="1"/>
  <c r="M422" i="1"/>
  <c r="N422" i="1" s="1"/>
  <c r="K423" i="1"/>
  <c r="L423" i="1"/>
  <c r="M423" i="1"/>
  <c r="N423" i="1" s="1"/>
  <c r="K424" i="1"/>
  <c r="L424" i="1"/>
  <c r="M424" i="1"/>
  <c r="N424" i="1" s="1"/>
  <c r="K425" i="1"/>
  <c r="L425" i="1"/>
  <c r="M425" i="1"/>
  <c r="N425" i="1" s="1"/>
  <c r="K426" i="1"/>
  <c r="L426" i="1"/>
  <c r="M426" i="1"/>
  <c r="N426" i="1" s="1"/>
  <c r="K427" i="1"/>
  <c r="L427" i="1"/>
  <c r="M427" i="1"/>
  <c r="N427" i="1" s="1"/>
  <c r="K428" i="1"/>
  <c r="L428" i="1"/>
  <c r="M428" i="1"/>
  <c r="N428" i="1" s="1"/>
  <c r="K429" i="1"/>
  <c r="L429" i="1"/>
  <c r="M429" i="1"/>
  <c r="K430" i="1"/>
  <c r="L430" i="1"/>
  <c r="M430" i="1"/>
  <c r="N430" i="1" s="1"/>
  <c r="K431" i="1"/>
  <c r="L431" i="1"/>
  <c r="M431" i="1"/>
  <c r="N431" i="1" s="1"/>
  <c r="K432" i="1"/>
  <c r="L432" i="1"/>
  <c r="M432" i="1"/>
  <c r="N432" i="1" s="1"/>
  <c r="K433" i="1"/>
  <c r="L433" i="1"/>
  <c r="M433" i="1"/>
  <c r="K434" i="1"/>
  <c r="L434" i="1"/>
  <c r="M434" i="1"/>
  <c r="K435" i="1"/>
  <c r="L435" i="1"/>
  <c r="M435" i="1"/>
  <c r="N435" i="1" s="1"/>
  <c r="K436" i="1"/>
  <c r="L436" i="1"/>
  <c r="M436" i="1"/>
  <c r="N436" i="1" s="1"/>
  <c r="K437" i="1"/>
  <c r="L437" i="1"/>
  <c r="M437" i="1"/>
  <c r="N437" i="1" s="1"/>
  <c r="K438" i="1"/>
  <c r="L438" i="1"/>
  <c r="M438" i="1"/>
  <c r="N438" i="1" s="1"/>
  <c r="K439" i="1"/>
  <c r="L439" i="1"/>
  <c r="M439" i="1"/>
  <c r="N439" i="1" s="1"/>
  <c r="K440" i="1"/>
  <c r="P440" i="1" s="1"/>
  <c r="L440" i="1"/>
  <c r="M440" i="1"/>
  <c r="N440" i="1" s="1"/>
  <c r="K441" i="1"/>
  <c r="L441" i="1"/>
  <c r="M441" i="1"/>
  <c r="N441" i="1" s="1"/>
  <c r="K442" i="1"/>
  <c r="L442" i="1"/>
  <c r="M442" i="1"/>
  <c r="N442" i="1" s="1"/>
  <c r="K443" i="1"/>
  <c r="L443" i="1"/>
  <c r="M443" i="1"/>
  <c r="N443" i="1" s="1"/>
  <c r="K444" i="1"/>
  <c r="L444" i="1"/>
  <c r="M444" i="1"/>
  <c r="N444" i="1" s="1"/>
  <c r="K445" i="1"/>
  <c r="L445" i="1"/>
  <c r="M445" i="1"/>
  <c r="N445" i="1" s="1"/>
  <c r="K446" i="1"/>
  <c r="L446" i="1"/>
  <c r="M446" i="1"/>
  <c r="N446" i="1" s="1"/>
  <c r="K447" i="1"/>
  <c r="L447" i="1"/>
  <c r="M447" i="1"/>
  <c r="N447" i="1" s="1"/>
  <c r="K448" i="1"/>
  <c r="L448" i="1"/>
  <c r="M448" i="1"/>
  <c r="N448" i="1" s="1"/>
  <c r="K449" i="1"/>
  <c r="L449" i="1"/>
  <c r="M449" i="1"/>
  <c r="K450" i="1"/>
  <c r="L450" i="1"/>
  <c r="M450" i="1"/>
  <c r="N450" i="1" s="1"/>
  <c r="K451" i="1"/>
  <c r="L451" i="1"/>
  <c r="M451" i="1"/>
  <c r="N451" i="1" s="1"/>
  <c r="K452" i="1"/>
  <c r="L452" i="1"/>
  <c r="M452" i="1"/>
  <c r="N452" i="1" s="1"/>
  <c r="K453" i="1"/>
  <c r="L453" i="1"/>
  <c r="M453" i="1"/>
  <c r="K454" i="1"/>
  <c r="L454" i="1"/>
  <c r="M454" i="1"/>
  <c r="N454" i="1" s="1"/>
  <c r="K455" i="1"/>
  <c r="L455" i="1"/>
  <c r="M455" i="1"/>
  <c r="N455" i="1" s="1"/>
  <c r="K456" i="1"/>
  <c r="L456" i="1"/>
  <c r="M456" i="1"/>
  <c r="N456" i="1" s="1"/>
  <c r="K457" i="1"/>
  <c r="L457" i="1"/>
  <c r="M457" i="1"/>
  <c r="K458" i="1"/>
  <c r="L458" i="1"/>
  <c r="M458" i="1"/>
  <c r="K459" i="1"/>
  <c r="L459" i="1"/>
  <c r="M459" i="1"/>
  <c r="N459" i="1" s="1"/>
  <c r="K460" i="1"/>
  <c r="L460" i="1"/>
  <c r="M460" i="1"/>
  <c r="N460" i="1" s="1"/>
  <c r="K461" i="1"/>
  <c r="L461" i="1"/>
  <c r="M461" i="1"/>
  <c r="K462" i="1"/>
  <c r="L462" i="1"/>
  <c r="M462" i="1"/>
  <c r="K463" i="1"/>
  <c r="L463" i="1"/>
  <c r="M463" i="1"/>
  <c r="N463" i="1" s="1"/>
  <c r="K464" i="1"/>
  <c r="L464" i="1"/>
  <c r="M464" i="1"/>
  <c r="N464" i="1" s="1"/>
  <c r="K465" i="1"/>
  <c r="L465" i="1"/>
  <c r="M465" i="1"/>
  <c r="N465" i="1" s="1"/>
  <c r="K466" i="1"/>
  <c r="L466" i="1"/>
  <c r="M466" i="1"/>
  <c r="N466" i="1" s="1"/>
  <c r="K467" i="1"/>
  <c r="L467" i="1"/>
  <c r="M467" i="1"/>
  <c r="N467" i="1" s="1"/>
  <c r="K468" i="1"/>
  <c r="L468" i="1"/>
  <c r="M468" i="1"/>
  <c r="N468" i="1" s="1"/>
  <c r="K469" i="1"/>
  <c r="L469" i="1"/>
  <c r="M469" i="1"/>
  <c r="N469" i="1" s="1"/>
  <c r="K470" i="1"/>
  <c r="L470" i="1"/>
  <c r="M470" i="1"/>
  <c r="N470" i="1" s="1"/>
  <c r="K471" i="1"/>
  <c r="L471" i="1"/>
  <c r="M471" i="1"/>
  <c r="N471" i="1" s="1"/>
  <c r="K472" i="1"/>
  <c r="L472" i="1"/>
  <c r="M472" i="1"/>
  <c r="N472" i="1" s="1"/>
  <c r="K473" i="1"/>
  <c r="L473" i="1"/>
  <c r="M473" i="1"/>
  <c r="K474" i="1"/>
  <c r="L474" i="1"/>
  <c r="M474" i="1"/>
  <c r="N474" i="1" s="1"/>
  <c r="K475" i="1"/>
  <c r="L475" i="1"/>
  <c r="M475" i="1"/>
  <c r="N475" i="1" s="1"/>
  <c r="K476" i="1"/>
  <c r="L476" i="1"/>
  <c r="M476" i="1"/>
  <c r="N476" i="1" s="1"/>
  <c r="K477" i="1"/>
  <c r="L477" i="1"/>
  <c r="M477" i="1"/>
  <c r="N477" i="1" s="1"/>
  <c r="K478" i="1"/>
  <c r="L478" i="1"/>
  <c r="M478" i="1"/>
  <c r="N478" i="1" s="1"/>
  <c r="K479" i="1"/>
  <c r="L479" i="1"/>
  <c r="M479" i="1"/>
  <c r="N479" i="1" s="1"/>
  <c r="K480" i="1"/>
  <c r="L480" i="1"/>
  <c r="M480" i="1"/>
  <c r="N480" i="1" s="1"/>
  <c r="K481" i="1"/>
  <c r="L481" i="1"/>
  <c r="M481" i="1"/>
  <c r="N481" i="1" s="1"/>
  <c r="K482" i="1"/>
  <c r="L482" i="1"/>
  <c r="M482" i="1"/>
  <c r="N482" i="1" s="1"/>
  <c r="K483" i="1"/>
  <c r="L483" i="1"/>
  <c r="M483" i="1"/>
  <c r="N483" i="1" s="1"/>
  <c r="K484" i="1"/>
  <c r="L484" i="1"/>
  <c r="M484" i="1"/>
  <c r="N484" i="1" s="1"/>
  <c r="K485" i="1"/>
  <c r="L485" i="1"/>
  <c r="M485" i="1"/>
  <c r="K486" i="1"/>
  <c r="L486" i="1"/>
  <c r="M486" i="1"/>
  <c r="N486" i="1" s="1"/>
  <c r="K487" i="1"/>
  <c r="L487" i="1"/>
  <c r="M487" i="1"/>
  <c r="N487" i="1" s="1"/>
  <c r="K488" i="1"/>
  <c r="L488" i="1"/>
  <c r="M488" i="1"/>
  <c r="N488" i="1" s="1"/>
  <c r="K489" i="1"/>
  <c r="L489" i="1"/>
  <c r="M489" i="1"/>
  <c r="N489" i="1" s="1"/>
  <c r="K490" i="1"/>
  <c r="L490" i="1"/>
  <c r="M490" i="1"/>
  <c r="N490" i="1" s="1"/>
  <c r="K491" i="1"/>
  <c r="L491" i="1"/>
  <c r="M491" i="1"/>
  <c r="N491" i="1" s="1"/>
  <c r="K492" i="1"/>
  <c r="L492" i="1"/>
  <c r="M492" i="1"/>
  <c r="N492" i="1" s="1"/>
  <c r="K493" i="1"/>
  <c r="L493" i="1"/>
  <c r="M493" i="1"/>
  <c r="K494" i="1"/>
  <c r="L494" i="1"/>
  <c r="M494" i="1"/>
  <c r="N494" i="1" s="1"/>
  <c r="K495" i="1"/>
  <c r="L495" i="1"/>
  <c r="M495" i="1"/>
  <c r="N495" i="1" s="1"/>
  <c r="K496" i="1"/>
  <c r="L496" i="1"/>
  <c r="M496" i="1"/>
  <c r="N496" i="1" s="1"/>
  <c r="K497" i="1"/>
  <c r="L497" i="1"/>
  <c r="M497" i="1"/>
  <c r="N497" i="1" s="1"/>
  <c r="K498" i="1"/>
  <c r="L498" i="1"/>
  <c r="M498" i="1"/>
  <c r="N498" i="1" s="1"/>
  <c r="K499" i="1"/>
  <c r="L499" i="1"/>
  <c r="M499" i="1"/>
  <c r="N499" i="1" s="1"/>
  <c r="K500" i="1"/>
  <c r="L500" i="1"/>
  <c r="M500" i="1"/>
  <c r="N500" i="1" s="1"/>
  <c r="K501" i="1"/>
  <c r="L501" i="1"/>
  <c r="M501" i="1"/>
  <c r="K502" i="1"/>
  <c r="L502" i="1"/>
  <c r="M502" i="1"/>
  <c r="N502" i="1" s="1"/>
  <c r="K503" i="1"/>
  <c r="L503" i="1"/>
  <c r="M503" i="1"/>
  <c r="N503" i="1" s="1"/>
  <c r="K504" i="1"/>
  <c r="L504" i="1"/>
  <c r="M504" i="1"/>
  <c r="N504" i="1" s="1"/>
  <c r="E417" i="4" l="1"/>
  <c r="E421" i="4"/>
  <c r="J422" i="4"/>
  <c r="K422" i="4" s="1"/>
  <c r="F422" i="4"/>
  <c r="B422" i="4"/>
  <c r="J418" i="4"/>
  <c r="K418" i="4" s="1"/>
  <c r="F418" i="4"/>
  <c r="B418" i="4"/>
  <c r="J414" i="4"/>
  <c r="K414" i="4" s="1"/>
  <c r="F414" i="4"/>
  <c r="B414" i="4"/>
  <c r="J410" i="4"/>
  <c r="K410" i="4" s="1"/>
  <c r="F410" i="4"/>
  <c r="B410" i="4"/>
  <c r="J406" i="4"/>
  <c r="K406" i="4" s="1"/>
  <c r="F406" i="4"/>
  <c r="B406" i="4"/>
  <c r="O405" i="4"/>
  <c r="G405" i="4"/>
  <c r="H405" i="4" s="1"/>
  <c r="C405" i="4"/>
  <c r="E405" i="4" s="1"/>
  <c r="J402" i="4"/>
  <c r="K402" i="4" s="1"/>
  <c r="F402" i="4"/>
  <c r="B402" i="4"/>
  <c r="O401" i="4"/>
  <c r="G401" i="4"/>
  <c r="H401" i="4" s="1"/>
  <c r="C401" i="4"/>
  <c r="E401" i="4" s="1"/>
  <c r="J398" i="4"/>
  <c r="K398" i="4" s="1"/>
  <c r="F398" i="4"/>
  <c r="B398" i="4"/>
  <c r="O397" i="4"/>
  <c r="G397" i="4"/>
  <c r="H397" i="4" s="1"/>
  <c r="C397" i="4"/>
  <c r="E397" i="4" s="1"/>
  <c r="J394" i="4"/>
  <c r="K394" i="4" s="1"/>
  <c r="F394" i="4"/>
  <c r="B394" i="4"/>
  <c r="O393" i="4"/>
  <c r="G393" i="4"/>
  <c r="H393" i="4" s="1"/>
  <c r="C393" i="4"/>
  <c r="E393" i="4" s="1"/>
  <c r="J390" i="4"/>
  <c r="K390" i="4" s="1"/>
  <c r="F390" i="4"/>
  <c r="B390" i="4"/>
  <c r="O389" i="4"/>
  <c r="G389" i="4"/>
  <c r="H389" i="4" s="1"/>
  <c r="C389" i="4"/>
  <c r="E389" i="4" s="1"/>
  <c r="J386" i="4"/>
  <c r="K386" i="4" s="1"/>
  <c r="F386" i="4"/>
  <c r="B386" i="4"/>
  <c r="O385" i="4"/>
  <c r="G385" i="4"/>
  <c r="H385" i="4" s="1"/>
  <c r="C385" i="4"/>
  <c r="E385" i="4" s="1"/>
  <c r="J382" i="4"/>
  <c r="K382" i="4" s="1"/>
  <c r="F382" i="4"/>
  <c r="B382" i="4"/>
  <c r="O381" i="4"/>
  <c r="G381" i="4"/>
  <c r="H381" i="4" s="1"/>
  <c r="C381" i="4"/>
  <c r="E381" i="4" s="1"/>
  <c r="J378" i="4"/>
  <c r="K378" i="4" s="1"/>
  <c r="F378" i="4"/>
  <c r="B378" i="4"/>
  <c r="O377" i="4"/>
  <c r="G377" i="4"/>
  <c r="H377" i="4" s="1"/>
  <c r="C377" i="4"/>
  <c r="E377" i="4" s="1"/>
  <c r="J374" i="4"/>
  <c r="K374" i="4" s="1"/>
  <c r="F374" i="4"/>
  <c r="B374" i="4"/>
  <c r="O373" i="4"/>
  <c r="G373" i="4"/>
  <c r="H373" i="4" s="1"/>
  <c r="C373" i="4"/>
  <c r="E373" i="4" s="1"/>
  <c r="J370" i="4"/>
  <c r="K370" i="4" s="1"/>
  <c r="F370" i="4"/>
  <c r="B370" i="4"/>
  <c r="O369" i="4"/>
  <c r="G369" i="4"/>
  <c r="C369" i="4"/>
  <c r="E369" i="4" s="1"/>
  <c r="J366" i="4"/>
  <c r="K366" i="4" s="1"/>
  <c r="F366" i="4"/>
  <c r="B366" i="4"/>
  <c r="O365" i="4"/>
  <c r="G365" i="4"/>
  <c r="C365" i="4"/>
  <c r="E365" i="4" s="1"/>
  <c r="J362" i="4"/>
  <c r="K362" i="4" s="1"/>
  <c r="F362" i="4"/>
  <c r="B362" i="4"/>
  <c r="O361" i="4"/>
  <c r="G361" i="4"/>
  <c r="C361" i="4"/>
  <c r="E361" i="4" s="1"/>
  <c r="J358" i="4"/>
  <c r="K358" i="4" s="1"/>
  <c r="F358" i="4"/>
  <c r="B358" i="4"/>
  <c r="O357" i="4"/>
  <c r="G357" i="4"/>
  <c r="C357" i="4"/>
  <c r="E357" i="4" s="1"/>
  <c r="J354" i="4"/>
  <c r="K354" i="4" s="1"/>
  <c r="F354" i="4"/>
  <c r="B354" i="4"/>
  <c r="O353" i="4"/>
  <c r="G353" i="4"/>
  <c r="C353" i="4"/>
  <c r="E353" i="4" s="1"/>
  <c r="C351" i="4"/>
  <c r="E351" i="4" s="1"/>
  <c r="G351" i="4"/>
  <c r="H351" i="4" s="1"/>
  <c r="O351" i="4"/>
  <c r="Q351" i="4" s="1"/>
  <c r="M350" i="4"/>
  <c r="G350" i="4"/>
  <c r="I345" i="4"/>
  <c r="I337" i="4"/>
  <c r="I329" i="4"/>
  <c r="C313" i="4"/>
  <c r="G313" i="4"/>
  <c r="O313" i="4"/>
  <c r="B313" i="4"/>
  <c r="M313" i="4"/>
  <c r="N313" i="4" s="1"/>
  <c r="J313" i="4"/>
  <c r="P313" i="4"/>
  <c r="J369" i="4"/>
  <c r="K369" i="4" s="1"/>
  <c r="F369" i="4"/>
  <c r="H369" i="4" s="1"/>
  <c r="B369" i="4"/>
  <c r="J365" i="4"/>
  <c r="K365" i="4" s="1"/>
  <c r="F365" i="4"/>
  <c r="H365" i="4" s="1"/>
  <c r="B365" i="4"/>
  <c r="J361" i="4"/>
  <c r="K361" i="4" s="1"/>
  <c r="F361" i="4"/>
  <c r="H361" i="4" s="1"/>
  <c r="B361" i="4"/>
  <c r="J357" i="4"/>
  <c r="K357" i="4" s="1"/>
  <c r="F357" i="4"/>
  <c r="H357" i="4" s="1"/>
  <c r="B357" i="4"/>
  <c r="J353" i="4"/>
  <c r="K353" i="4" s="1"/>
  <c r="F353" i="4"/>
  <c r="H353" i="4" s="1"/>
  <c r="B353" i="4"/>
  <c r="H350" i="4"/>
  <c r="D350" i="4"/>
  <c r="L350" i="4"/>
  <c r="P350" i="4"/>
  <c r="Q350" i="4" s="1"/>
  <c r="C345" i="4"/>
  <c r="G345" i="4"/>
  <c r="H345" i="4" s="1"/>
  <c r="O345" i="4"/>
  <c r="Q345" i="4" s="1"/>
  <c r="J345" i="4"/>
  <c r="P345" i="4"/>
  <c r="K341" i="4"/>
  <c r="C341" i="4"/>
  <c r="E341" i="4" s="1"/>
  <c r="G341" i="4"/>
  <c r="O341" i="4"/>
  <c r="Q341" i="4" s="1"/>
  <c r="B341" i="4"/>
  <c r="M341" i="4"/>
  <c r="C337" i="4"/>
  <c r="G337" i="4"/>
  <c r="H337" i="4" s="1"/>
  <c r="O337" i="4"/>
  <c r="J337" i="4"/>
  <c r="P337" i="4"/>
  <c r="Q334" i="4"/>
  <c r="K333" i="4"/>
  <c r="C333" i="4"/>
  <c r="E333" i="4" s="1"/>
  <c r="G333" i="4"/>
  <c r="O333" i="4"/>
  <c r="Q333" i="4" s="1"/>
  <c r="B333" i="4"/>
  <c r="M333" i="4"/>
  <c r="N330" i="4"/>
  <c r="C329" i="4"/>
  <c r="G329" i="4"/>
  <c r="H329" i="4" s="1"/>
  <c r="O329" i="4"/>
  <c r="Q329" i="4" s="1"/>
  <c r="J329" i="4"/>
  <c r="P329" i="4"/>
  <c r="Q326" i="4"/>
  <c r="K325" i="4"/>
  <c r="C325" i="4"/>
  <c r="E325" i="4" s="1"/>
  <c r="G325" i="4"/>
  <c r="O325" i="4"/>
  <c r="Q325" i="4" s="1"/>
  <c r="B325" i="4"/>
  <c r="M325" i="4"/>
  <c r="N322" i="4"/>
  <c r="C321" i="4"/>
  <c r="G321" i="4"/>
  <c r="H321" i="4" s="1"/>
  <c r="O321" i="4"/>
  <c r="Q321" i="4" s="1"/>
  <c r="J321" i="4"/>
  <c r="K321" i="4" s="1"/>
  <c r="P321" i="4"/>
  <c r="Q318" i="4"/>
  <c r="I313" i="4"/>
  <c r="K313" i="4" s="1"/>
  <c r="O423" i="4"/>
  <c r="Q423" i="4" s="1"/>
  <c r="G423" i="4"/>
  <c r="C423" i="4"/>
  <c r="E423" i="4" s="1"/>
  <c r="P422" i="4"/>
  <c r="L422" i="4"/>
  <c r="N422" i="4" s="1"/>
  <c r="D422" i="4"/>
  <c r="E422" i="4" s="1"/>
  <c r="O419" i="4"/>
  <c r="Q419" i="4" s="1"/>
  <c r="G419" i="4"/>
  <c r="C419" i="4"/>
  <c r="E419" i="4" s="1"/>
  <c r="P418" i="4"/>
  <c r="L418" i="4"/>
  <c r="N418" i="4" s="1"/>
  <c r="D418" i="4"/>
  <c r="E418" i="4" s="1"/>
  <c r="O415" i="4"/>
  <c r="Q415" i="4" s="1"/>
  <c r="G415" i="4"/>
  <c r="C415" i="4"/>
  <c r="E415" i="4" s="1"/>
  <c r="P414" i="4"/>
  <c r="L414" i="4"/>
  <c r="N414" i="4" s="1"/>
  <c r="D414" i="4"/>
  <c r="E414" i="4" s="1"/>
  <c r="O411" i="4"/>
  <c r="Q411" i="4" s="1"/>
  <c r="G411" i="4"/>
  <c r="C411" i="4"/>
  <c r="E411" i="4" s="1"/>
  <c r="P410" i="4"/>
  <c r="L410" i="4"/>
  <c r="N410" i="4" s="1"/>
  <c r="D410" i="4"/>
  <c r="E410" i="4" s="1"/>
  <c r="P402" i="4"/>
  <c r="L402" i="4"/>
  <c r="N402" i="4" s="1"/>
  <c r="D402" i="4"/>
  <c r="E402" i="4" s="1"/>
  <c r="P394" i="4"/>
  <c r="L394" i="4"/>
  <c r="N394" i="4" s="1"/>
  <c r="D394" i="4"/>
  <c r="E394" i="4" s="1"/>
  <c r="P386" i="4"/>
  <c r="L386" i="4"/>
  <c r="N386" i="4" s="1"/>
  <c r="D386" i="4"/>
  <c r="E386" i="4" s="1"/>
  <c r="P382" i="4"/>
  <c r="L382" i="4"/>
  <c r="N382" i="4" s="1"/>
  <c r="D382" i="4"/>
  <c r="E382" i="4" s="1"/>
  <c r="I381" i="4"/>
  <c r="K381" i="4" s="1"/>
  <c r="I377" i="4"/>
  <c r="K377" i="4" s="1"/>
  <c r="P374" i="4"/>
  <c r="L374" i="4"/>
  <c r="N374" i="4" s="1"/>
  <c r="D374" i="4"/>
  <c r="E374" i="4" s="1"/>
  <c r="H341" i="4"/>
  <c r="H333" i="4"/>
  <c r="H325" i="4"/>
  <c r="C317" i="4"/>
  <c r="E317" i="4" s="1"/>
  <c r="G317" i="4"/>
  <c r="H317" i="4" s="1"/>
  <c r="O317" i="4"/>
  <c r="J317" i="4"/>
  <c r="P317" i="4"/>
  <c r="B317" i="4"/>
  <c r="M317" i="4"/>
  <c r="N317" i="4" s="1"/>
  <c r="F313" i="4"/>
  <c r="H313" i="4" s="1"/>
  <c r="Q310" i="4"/>
  <c r="P406" i="4"/>
  <c r="L406" i="4"/>
  <c r="N406" i="4" s="1"/>
  <c r="D406" i="4"/>
  <c r="E406" i="4" s="1"/>
  <c r="P398" i="4"/>
  <c r="L398" i="4"/>
  <c r="N398" i="4" s="1"/>
  <c r="D398" i="4"/>
  <c r="E398" i="4" s="1"/>
  <c r="P390" i="4"/>
  <c r="L390" i="4"/>
  <c r="N390" i="4" s="1"/>
  <c r="D390" i="4"/>
  <c r="E390" i="4" s="1"/>
  <c r="P378" i="4"/>
  <c r="L378" i="4"/>
  <c r="N378" i="4" s="1"/>
  <c r="D378" i="4"/>
  <c r="E378" i="4" s="1"/>
  <c r="J423" i="4"/>
  <c r="K423" i="4" s="1"/>
  <c r="F423" i="4"/>
  <c r="H423" i="4" s="1"/>
  <c r="O422" i="4"/>
  <c r="Q422" i="4" s="1"/>
  <c r="G422" i="4"/>
  <c r="P421" i="4"/>
  <c r="Q421" i="4" s="1"/>
  <c r="L421" i="4"/>
  <c r="N421" i="4" s="1"/>
  <c r="J419" i="4"/>
  <c r="K419" i="4" s="1"/>
  <c r="F419" i="4"/>
  <c r="H419" i="4" s="1"/>
  <c r="O418" i="4"/>
  <c r="Q418" i="4" s="1"/>
  <c r="G418" i="4"/>
  <c r="P417" i="4"/>
  <c r="Q417" i="4" s="1"/>
  <c r="L417" i="4"/>
  <c r="N417" i="4" s="1"/>
  <c r="J415" i="4"/>
  <c r="K415" i="4" s="1"/>
  <c r="F415" i="4"/>
  <c r="H415" i="4" s="1"/>
  <c r="O414" i="4"/>
  <c r="Q414" i="4" s="1"/>
  <c r="G414" i="4"/>
  <c r="P413" i="4"/>
  <c r="Q413" i="4" s="1"/>
  <c r="L413" i="4"/>
  <c r="N413" i="4" s="1"/>
  <c r="J411" i="4"/>
  <c r="K411" i="4" s="1"/>
  <c r="F411" i="4"/>
  <c r="H411" i="4" s="1"/>
  <c r="O410" i="4"/>
  <c r="Q410" i="4" s="1"/>
  <c r="G410" i="4"/>
  <c r="P409" i="4"/>
  <c r="Q409" i="4" s="1"/>
  <c r="L409" i="4"/>
  <c r="N409" i="4" s="1"/>
  <c r="J407" i="4"/>
  <c r="K407" i="4" s="1"/>
  <c r="F407" i="4"/>
  <c r="H407" i="4" s="1"/>
  <c r="O406" i="4"/>
  <c r="Q406" i="4" s="1"/>
  <c r="G406" i="4"/>
  <c r="P405" i="4"/>
  <c r="L405" i="4"/>
  <c r="N405" i="4" s="1"/>
  <c r="J403" i="4"/>
  <c r="K403" i="4" s="1"/>
  <c r="F403" i="4"/>
  <c r="H403" i="4" s="1"/>
  <c r="O402" i="4"/>
  <c r="Q402" i="4" s="1"/>
  <c r="G402" i="4"/>
  <c r="P401" i="4"/>
  <c r="L401" i="4"/>
  <c r="N401" i="4" s="1"/>
  <c r="J399" i="4"/>
  <c r="K399" i="4" s="1"/>
  <c r="F399" i="4"/>
  <c r="H399" i="4" s="1"/>
  <c r="O398" i="4"/>
  <c r="Q398" i="4" s="1"/>
  <c r="G398" i="4"/>
  <c r="P397" i="4"/>
  <c r="L397" i="4"/>
  <c r="N397" i="4" s="1"/>
  <c r="J395" i="4"/>
  <c r="K395" i="4" s="1"/>
  <c r="F395" i="4"/>
  <c r="H395" i="4" s="1"/>
  <c r="O394" i="4"/>
  <c r="Q394" i="4" s="1"/>
  <c r="G394" i="4"/>
  <c r="P393" i="4"/>
  <c r="L393" i="4"/>
  <c r="N393" i="4" s="1"/>
  <c r="J391" i="4"/>
  <c r="K391" i="4" s="1"/>
  <c r="F391" i="4"/>
  <c r="H391" i="4" s="1"/>
  <c r="O390" i="4"/>
  <c r="Q390" i="4" s="1"/>
  <c r="G390" i="4"/>
  <c r="P389" i="4"/>
  <c r="L389" i="4"/>
  <c r="N389" i="4" s="1"/>
  <c r="J387" i="4"/>
  <c r="K387" i="4" s="1"/>
  <c r="F387" i="4"/>
  <c r="H387" i="4" s="1"/>
  <c r="O386" i="4"/>
  <c r="Q386" i="4" s="1"/>
  <c r="G386" i="4"/>
  <c r="P385" i="4"/>
  <c r="L385" i="4"/>
  <c r="N385" i="4" s="1"/>
  <c r="J383" i="4"/>
  <c r="K383" i="4" s="1"/>
  <c r="F383" i="4"/>
  <c r="H383" i="4" s="1"/>
  <c r="O382" i="4"/>
  <c r="Q382" i="4" s="1"/>
  <c r="G382" i="4"/>
  <c r="P381" i="4"/>
  <c r="L381" i="4"/>
  <c r="N381" i="4" s="1"/>
  <c r="J379" i="4"/>
  <c r="K379" i="4" s="1"/>
  <c r="F379" i="4"/>
  <c r="H379" i="4" s="1"/>
  <c r="O378" i="4"/>
  <c r="Q378" i="4" s="1"/>
  <c r="G378" i="4"/>
  <c r="P377" i="4"/>
  <c r="L377" i="4"/>
  <c r="N377" i="4" s="1"/>
  <c r="J375" i="4"/>
  <c r="K375" i="4" s="1"/>
  <c r="F375" i="4"/>
  <c r="H375" i="4" s="1"/>
  <c r="O374" i="4"/>
  <c r="Q374" i="4" s="1"/>
  <c r="G374" i="4"/>
  <c r="P373" i="4"/>
  <c r="L373" i="4"/>
  <c r="N373" i="4" s="1"/>
  <c r="J371" i="4"/>
  <c r="K371" i="4" s="1"/>
  <c r="F371" i="4"/>
  <c r="H371" i="4" s="1"/>
  <c r="O370" i="4"/>
  <c r="Q370" i="4" s="1"/>
  <c r="G370" i="4"/>
  <c r="P369" i="4"/>
  <c r="L369" i="4"/>
  <c r="N369" i="4" s="1"/>
  <c r="J367" i="4"/>
  <c r="K367" i="4" s="1"/>
  <c r="F367" i="4"/>
  <c r="H367" i="4" s="1"/>
  <c r="O366" i="4"/>
  <c r="Q366" i="4" s="1"/>
  <c r="G366" i="4"/>
  <c r="P365" i="4"/>
  <c r="L365" i="4"/>
  <c r="N365" i="4" s="1"/>
  <c r="J363" i="4"/>
  <c r="K363" i="4" s="1"/>
  <c r="F363" i="4"/>
  <c r="H363" i="4" s="1"/>
  <c r="O362" i="4"/>
  <c r="Q362" i="4" s="1"/>
  <c r="G362" i="4"/>
  <c r="P361" i="4"/>
  <c r="L361" i="4"/>
  <c r="N361" i="4" s="1"/>
  <c r="J359" i="4"/>
  <c r="K359" i="4" s="1"/>
  <c r="F359" i="4"/>
  <c r="H359" i="4" s="1"/>
  <c r="O358" i="4"/>
  <c r="Q358" i="4" s="1"/>
  <c r="G358" i="4"/>
  <c r="P357" i="4"/>
  <c r="L357" i="4"/>
  <c r="N357" i="4" s="1"/>
  <c r="J355" i="4"/>
  <c r="K355" i="4" s="1"/>
  <c r="F355" i="4"/>
  <c r="H355" i="4" s="1"/>
  <c r="O354" i="4"/>
  <c r="Q354" i="4" s="1"/>
  <c r="G354" i="4"/>
  <c r="P353" i="4"/>
  <c r="L353" i="4"/>
  <c r="N353" i="4" s="1"/>
  <c r="N352" i="4"/>
  <c r="B352" i="4"/>
  <c r="F352" i="4"/>
  <c r="H352" i="4" s="1"/>
  <c r="J352" i="4"/>
  <c r="K352" i="4" s="1"/>
  <c r="M351" i="4"/>
  <c r="N351" i="4" s="1"/>
  <c r="B351" i="4"/>
  <c r="I350" i="4"/>
  <c r="K350" i="4" s="1"/>
  <c r="C350" i="4"/>
  <c r="E350" i="4" s="1"/>
  <c r="Q349" i="4"/>
  <c r="D348" i="4"/>
  <c r="L348" i="4"/>
  <c r="N348" i="4" s="1"/>
  <c r="C348" i="4"/>
  <c r="I348" i="4"/>
  <c r="K348" i="4" s="1"/>
  <c r="E347" i="4"/>
  <c r="B346" i="4"/>
  <c r="F346" i="4"/>
  <c r="H346" i="4" s="1"/>
  <c r="J346" i="4"/>
  <c r="D346" i="4"/>
  <c r="E346" i="4" s="1"/>
  <c r="I346" i="4"/>
  <c r="K346" i="4" s="1"/>
  <c r="O346" i="4"/>
  <c r="Q346" i="4" s="1"/>
  <c r="L345" i="4"/>
  <c r="N345" i="4" s="1"/>
  <c r="D345" i="4"/>
  <c r="L341" i="4"/>
  <c r="N341" i="4" s="1"/>
  <c r="D340" i="4"/>
  <c r="L340" i="4"/>
  <c r="N340" i="4" s="1"/>
  <c r="P340" i="4"/>
  <c r="Q340" i="4" s="1"/>
  <c r="C340" i="4"/>
  <c r="E340" i="4" s="1"/>
  <c r="I340" i="4"/>
  <c r="K340" i="4" s="1"/>
  <c r="E339" i="4"/>
  <c r="B338" i="4"/>
  <c r="F338" i="4"/>
  <c r="H338" i="4" s="1"/>
  <c r="J338" i="4"/>
  <c r="D338" i="4"/>
  <c r="E338" i="4" s="1"/>
  <c r="I338" i="4"/>
  <c r="K338" i="4" s="1"/>
  <c r="O338" i="4"/>
  <c r="Q338" i="4" s="1"/>
  <c r="L337" i="4"/>
  <c r="N337" i="4" s="1"/>
  <c r="D337" i="4"/>
  <c r="L333" i="4"/>
  <c r="N333" i="4" s="1"/>
  <c r="D332" i="4"/>
  <c r="L332" i="4"/>
  <c r="N332" i="4" s="1"/>
  <c r="P332" i="4"/>
  <c r="Q332" i="4" s="1"/>
  <c r="C332" i="4"/>
  <c r="I332" i="4"/>
  <c r="K332" i="4" s="1"/>
  <c r="E331" i="4"/>
  <c r="B330" i="4"/>
  <c r="F330" i="4"/>
  <c r="H330" i="4" s="1"/>
  <c r="J330" i="4"/>
  <c r="D330" i="4"/>
  <c r="E330" i="4" s="1"/>
  <c r="I330" i="4"/>
  <c r="O330" i="4"/>
  <c r="Q330" i="4" s="1"/>
  <c r="L329" i="4"/>
  <c r="N329" i="4" s="1"/>
  <c r="D329" i="4"/>
  <c r="L325" i="4"/>
  <c r="N325" i="4" s="1"/>
  <c r="D324" i="4"/>
  <c r="L324" i="4"/>
  <c r="N324" i="4" s="1"/>
  <c r="P324" i="4"/>
  <c r="Q324" i="4" s="1"/>
  <c r="C324" i="4"/>
  <c r="E324" i="4" s="1"/>
  <c r="I324" i="4"/>
  <c r="K324" i="4" s="1"/>
  <c r="E323" i="4"/>
  <c r="B322" i="4"/>
  <c r="F322" i="4"/>
  <c r="H322" i="4" s="1"/>
  <c r="J322" i="4"/>
  <c r="D322" i="4"/>
  <c r="E322" i="4" s="1"/>
  <c r="I322" i="4"/>
  <c r="O322" i="4"/>
  <c r="Q322" i="4" s="1"/>
  <c r="L321" i="4"/>
  <c r="N321" i="4" s="1"/>
  <c r="D321" i="4"/>
  <c r="I317" i="4"/>
  <c r="K317" i="4" s="1"/>
  <c r="D313" i="4"/>
  <c r="C309" i="4"/>
  <c r="E309" i="4" s="1"/>
  <c r="G309" i="4"/>
  <c r="H309" i="4" s="1"/>
  <c r="O309" i="4"/>
  <c r="J309" i="4"/>
  <c r="P309" i="4"/>
  <c r="B309" i="4"/>
  <c r="M309" i="4"/>
  <c r="N309" i="4" s="1"/>
  <c r="D309" i="4"/>
  <c r="I309" i="4"/>
  <c r="K309" i="4" s="1"/>
  <c r="E298" i="4"/>
  <c r="H297" i="4"/>
  <c r="C305" i="4"/>
  <c r="E305" i="4" s="1"/>
  <c r="G305" i="4"/>
  <c r="H305" i="4" s="1"/>
  <c r="O305" i="4"/>
  <c r="I301" i="4"/>
  <c r="D301" i="4"/>
  <c r="C297" i="4"/>
  <c r="E297" i="4" s="1"/>
  <c r="G297" i="4"/>
  <c r="O297" i="4"/>
  <c r="K293" i="4"/>
  <c r="C293" i="4"/>
  <c r="G293" i="4"/>
  <c r="O293" i="4"/>
  <c r="B293" i="4"/>
  <c r="F293" i="4"/>
  <c r="J293" i="4"/>
  <c r="D288" i="4"/>
  <c r="L288" i="4"/>
  <c r="N288" i="4" s="1"/>
  <c r="P288" i="4"/>
  <c r="C288" i="4"/>
  <c r="G288" i="4"/>
  <c r="O288" i="4"/>
  <c r="Q288" i="4" s="1"/>
  <c r="M285" i="4"/>
  <c r="Q347" i="4"/>
  <c r="H344" i="4"/>
  <c r="D344" i="4"/>
  <c r="E344" i="4" s="1"/>
  <c r="L344" i="4"/>
  <c r="N344" i="4" s="1"/>
  <c r="P344" i="4"/>
  <c r="Q344" i="4" s="1"/>
  <c r="N342" i="4"/>
  <c r="B342" i="4"/>
  <c r="F342" i="4"/>
  <c r="H342" i="4" s="1"/>
  <c r="J342" i="4"/>
  <c r="K342" i="4" s="1"/>
  <c r="Q339" i="4"/>
  <c r="H336" i="4"/>
  <c r="D336" i="4"/>
  <c r="E336" i="4" s="1"/>
  <c r="L336" i="4"/>
  <c r="N336" i="4" s="1"/>
  <c r="P336" i="4"/>
  <c r="Q336" i="4" s="1"/>
  <c r="N334" i="4"/>
  <c r="B334" i="4"/>
  <c r="F334" i="4"/>
  <c r="H334" i="4" s="1"/>
  <c r="J334" i="4"/>
  <c r="K334" i="4" s="1"/>
  <c r="Q331" i="4"/>
  <c r="H328" i="4"/>
  <c r="D328" i="4"/>
  <c r="E328" i="4" s="1"/>
  <c r="L328" i="4"/>
  <c r="N328" i="4" s="1"/>
  <c r="P328" i="4"/>
  <c r="Q328" i="4" s="1"/>
  <c r="N326" i="4"/>
  <c r="B326" i="4"/>
  <c r="F326" i="4"/>
  <c r="H326" i="4" s="1"/>
  <c r="J326" i="4"/>
  <c r="K326" i="4" s="1"/>
  <c r="Q323" i="4"/>
  <c r="H320" i="4"/>
  <c r="D320" i="4"/>
  <c r="E320" i="4" s="1"/>
  <c r="L320" i="4"/>
  <c r="N320" i="4" s="1"/>
  <c r="P320" i="4"/>
  <c r="Q320" i="4" s="1"/>
  <c r="N318" i="4"/>
  <c r="B318" i="4"/>
  <c r="F318" i="4"/>
  <c r="H318" i="4" s="1"/>
  <c r="J318" i="4"/>
  <c r="K318" i="4" s="1"/>
  <c r="I316" i="4"/>
  <c r="K316" i="4" s="1"/>
  <c r="Q315" i="4"/>
  <c r="O314" i="4"/>
  <c r="Q314" i="4" s="1"/>
  <c r="I314" i="4"/>
  <c r="H312" i="4"/>
  <c r="D312" i="4"/>
  <c r="E312" i="4" s="1"/>
  <c r="L312" i="4"/>
  <c r="N312" i="4" s="1"/>
  <c r="P312" i="4"/>
  <c r="Q312" i="4" s="1"/>
  <c r="N310" i="4"/>
  <c r="B310" i="4"/>
  <c r="F310" i="4"/>
  <c r="H310" i="4" s="1"/>
  <c r="J310" i="4"/>
  <c r="K310" i="4" s="1"/>
  <c r="I308" i="4"/>
  <c r="K308" i="4" s="1"/>
  <c r="Q307" i="4"/>
  <c r="O306" i="4"/>
  <c r="Q306" i="4" s="1"/>
  <c r="I306" i="4"/>
  <c r="P305" i="4"/>
  <c r="J305" i="4"/>
  <c r="H304" i="4"/>
  <c r="D304" i="4"/>
  <c r="E304" i="4" s="1"/>
  <c r="L304" i="4"/>
  <c r="N304" i="4" s="1"/>
  <c r="P304" i="4"/>
  <c r="Q304" i="4" s="1"/>
  <c r="N302" i="4"/>
  <c r="B302" i="4"/>
  <c r="F302" i="4"/>
  <c r="H302" i="4" s="1"/>
  <c r="J302" i="4"/>
  <c r="K302" i="4" s="1"/>
  <c r="M301" i="4"/>
  <c r="N301" i="4" s="1"/>
  <c r="I300" i="4"/>
  <c r="K300" i="4" s="1"/>
  <c r="Q299" i="4"/>
  <c r="O298" i="4"/>
  <c r="Q298" i="4" s="1"/>
  <c r="I298" i="4"/>
  <c r="P297" i="4"/>
  <c r="J297" i="4"/>
  <c r="H296" i="4"/>
  <c r="D296" i="4"/>
  <c r="E296" i="4" s="1"/>
  <c r="L296" i="4"/>
  <c r="N296" i="4" s="1"/>
  <c r="P296" i="4"/>
  <c r="Q296" i="4" s="1"/>
  <c r="P293" i="4"/>
  <c r="K292" i="4"/>
  <c r="D292" i="4"/>
  <c r="L292" i="4"/>
  <c r="N292" i="4" s="1"/>
  <c r="P292" i="4"/>
  <c r="C292" i="4"/>
  <c r="G292" i="4"/>
  <c r="O292" i="4"/>
  <c r="Q292" i="4" s="1"/>
  <c r="Q290" i="4"/>
  <c r="E290" i="4"/>
  <c r="F288" i="4"/>
  <c r="H288" i="4" s="1"/>
  <c r="L285" i="4"/>
  <c r="N285" i="4" s="1"/>
  <c r="H283" i="4"/>
  <c r="C281" i="4"/>
  <c r="E281" i="4" s="1"/>
  <c r="G281" i="4"/>
  <c r="O281" i="4"/>
  <c r="Q281" i="4" s="1"/>
  <c r="B281" i="4"/>
  <c r="F281" i="4"/>
  <c r="J281" i="4"/>
  <c r="K281" i="4" s="1"/>
  <c r="E278" i="4"/>
  <c r="K305" i="4"/>
  <c r="C301" i="4"/>
  <c r="E301" i="4" s="1"/>
  <c r="G301" i="4"/>
  <c r="H301" i="4" s="1"/>
  <c r="O301" i="4"/>
  <c r="K297" i="4"/>
  <c r="H292" i="4"/>
  <c r="N289" i="4"/>
  <c r="C285" i="4"/>
  <c r="E285" i="4" s="1"/>
  <c r="G285" i="4"/>
  <c r="O285" i="4"/>
  <c r="B285" i="4"/>
  <c r="F285" i="4"/>
  <c r="J285" i="4"/>
  <c r="K285" i="4" s="1"/>
  <c r="H316" i="4"/>
  <c r="D316" i="4"/>
  <c r="E316" i="4" s="1"/>
  <c r="L316" i="4"/>
  <c r="N316" i="4" s="1"/>
  <c r="P316" i="4"/>
  <c r="Q316" i="4" s="1"/>
  <c r="N314" i="4"/>
  <c r="B314" i="4"/>
  <c r="F314" i="4"/>
  <c r="H314" i="4" s="1"/>
  <c r="J314" i="4"/>
  <c r="Q311" i="4"/>
  <c r="H308" i="4"/>
  <c r="D308" i="4"/>
  <c r="E308" i="4" s="1"/>
  <c r="L308" i="4"/>
  <c r="N308" i="4" s="1"/>
  <c r="P308" i="4"/>
  <c r="Q308" i="4" s="1"/>
  <c r="N306" i="4"/>
  <c r="B306" i="4"/>
  <c r="F306" i="4"/>
  <c r="H306" i="4" s="1"/>
  <c r="J306" i="4"/>
  <c r="M305" i="4"/>
  <c r="N305" i="4" s="1"/>
  <c r="B305" i="4"/>
  <c r="Q303" i="4"/>
  <c r="P301" i="4"/>
  <c r="J301" i="4"/>
  <c r="H300" i="4"/>
  <c r="D300" i="4"/>
  <c r="E300" i="4" s="1"/>
  <c r="L300" i="4"/>
  <c r="N300" i="4" s="1"/>
  <c r="P300" i="4"/>
  <c r="Q300" i="4" s="1"/>
  <c r="N298" i="4"/>
  <c r="B298" i="4"/>
  <c r="F298" i="4"/>
  <c r="H298" i="4" s="1"/>
  <c r="J298" i="4"/>
  <c r="M297" i="4"/>
  <c r="N297" i="4" s="1"/>
  <c r="B297" i="4"/>
  <c r="Q295" i="4"/>
  <c r="L293" i="4"/>
  <c r="N293" i="4" s="1"/>
  <c r="D293" i="4"/>
  <c r="H291" i="4"/>
  <c r="K289" i="4"/>
  <c r="C289" i="4"/>
  <c r="E289" i="4" s="1"/>
  <c r="G289" i="4"/>
  <c r="O289" i="4"/>
  <c r="Q289" i="4" s="1"/>
  <c r="B289" i="4"/>
  <c r="F289" i="4"/>
  <c r="H289" i="4" s="1"/>
  <c r="J289" i="4"/>
  <c r="J288" i="4"/>
  <c r="K288" i="4" s="1"/>
  <c r="B288" i="4"/>
  <c r="P285" i="4"/>
  <c r="K284" i="4"/>
  <c r="D284" i="4"/>
  <c r="L284" i="4"/>
  <c r="N284" i="4" s="1"/>
  <c r="P284" i="4"/>
  <c r="C284" i="4"/>
  <c r="G284" i="4"/>
  <c r="H284" i="4" s="1"/>
  <c r="O284" i="4"/>
  <c r="Q282" i="4"/>
  <c r="E282" i="4"/>
  <c r="C277" i="4"/>
  <c r="E277" i="4" s="1"/>
  <c r="G277" i="4"/>
  <c r="O277" i="4"/>
  <c r="D277" i="4"/>
  <c r="L277" i="4"/>
  <c r="N277" i="4" s="1"/>
  <c r="P277" i="4"/>
  <c r="B277" i="4"/>
  <c r="F277" i="4"/>
  <c r="J277" i="4"/>
  <c r="K277" i="4" s="1"/>
  <c r="K276" i="4"/>
  <c r="O280" i="4"/>
  <c r="G280" i="4"/>
  <c r="H280" i="4" s="1"/>
  <c r="C280" i="4"/>
  <c r="E280" i="4" s="1"/>
  <c r="O276" i="4"/>
  <c r="G276" i="4"/>
  <c r="H276" i="4" s="1"/>
  <c r="C276" i="4"/>
  <c r="E276" i="4" s="1"/>
  <c r="C273" i="4"/>
  <c r="E273" i="4" s="1"/>
  <c r="G273" i="4"/>
  <c r="H273" i="4" s="1"/>
  <c r="O273" i="4"/>
  <c r="Q273" i="4" s="1"/>
  <c r="M272" i="4"/>
  <c r="G272" i="4"/>
  <c r="M270" i="4"/>
  <c r="I269" i="4"/>
  <c r="C265" i="4"/>
  <c r="E265" i="4" s="1"/>
  <c r="G265" i="4"/>
  <c r="H265" i="4" s="1"/>
  <c r="O265" i="4"/>
  <c r="Q265" i="4" s="1"/>
  <c r="M264" i="4"/>
  <c r="G264" i="4"/>
  <c r="M262" i="4"/>
  <c r="I261" i="4"/>
  <c r="E259" i="4"/>
  <c r="C257" i="4"/>
  <c r="E257" i="4" s="1"/>
  <c r="G257" i="4"/>
  <c r="H257" i="4" s="1"/>
  <c r="O257" i="4"/>
  <c r="Q257" i="4" s="1"/>
  <c r="M256" i="4"/>
  <c r="G256" i="4"/>
  <c r="M254" i="4"/>
  <c r="I253" i="4"/>
  <c r="E251" i="4"/>
  <c r="C249" i="4"/>
  <c r="E249" i="4" s="1"/>
  <c r="G249" i="4"/>
  <c r="H249" i="4" s="1"/>
  <c r="O249" i="4"/>
  <c r="Q249" i="4" s="1"/>
  <c r="M248" i="4"/>
  <c r="G248" i="4"/>
  <c r="M246" i="4"/>
  <c r="O244" i="4"/>
  <c r="J244" i="4"/>
  <c r="K244" i="4" s="1"/>
  <c r="E243" i="4"/>
  <c r="O242" i="4"/>
  <c r="G242" i="4"/>
  <c r="P237" i="4"/>
  <c r="H272" i="4"/>
  <c r="D272" i="4"/>
  <c r="L272" i="4"/>
  <c r="N272" i="4" s="1"/>
  <c r="P272" i="4"/>
  <c r="N270" i="4"/>
  <c r="B270" i="4"/>
  <c r="F270" i="4"/>
  <c r="H270" i="4" s="1"/>
  <c r="J270" i="4"/>
  <c r="H264" i="4"/>
  <c r="D264" i="4"/>
  <c r="L264" i="4"/>
  <c r="P264" i="4"/>
  <c r="N262" i="4"/>
  <c r="B262" i="4"/>
  <c r="F262" i="4"/>
  <c r="H262" i="4" s="1"/>
  <c r="J262" i="4"/>
  <c r="H256" i="4"/>
  <c r="D256" i="4"/>
  <c r="L256" i="4"/>
  <c r="P256" i="4"/>
  <c r="N254" i="4"/>
  <c r="B254" i="4"/>
  <c r="F254" i="4"/>
  <c r="H254" i="4" s="1"/>
  <c r="J254" i="4"/>
  <c r="H248" i="4"/>
  <c r="D248" i="4"/>
  <c r="L248" i="4"/>
  <c r="P248" i="4"/>
  <c r="N246" i="4"/>
  <c r="B246" i="4"/>
  <c r="F246" i="4"/>
  <c r="H246" i="4" s="1"/>
  <c r="J246" i="4"/>
  <c r="K273" i="4"/>
  <c r="O272" i="4"/>
  <c r="Q272" i="4" s="1"/>
  <c r="J272" i="4"/>
  <c r="E271" i="4"/>
  <c r="P270" i="4"/>
  <c r="C269" i="4"/>
  <c r="E269" i="4" s="1"/>
  <c r="G269" i="4"/>
  <c r="H269" i="4" s="1"/>
  <c r="O269" i="4"/>
  <c r="K265" i="4"/>
  <c r="O264" i="4"/>
  <c r="Q264" i="4" s="1"/>
  <c r="J264" i="4"/>
  <c r="E263" i="4"/>
  <c r="P262" i="4"/>
  <c r="C261" i="4"/>
  <c r="E261" i="4" s="1"/>
  <c r="G261" i="4"/>
  <c r="H261" i="4" s="1"/>
  <c r="O261" i="4"/>
  <c r="K257" i="4"/>
  <c r="O256" i="4"/>
  <c r="Q256" i="4" s="1"/>
  <c r="J256" i="4"/>
  <c r="E255" i="4"/>
  <c r="P254" i="4"/>
  <c r="C253" i="4"/>
  <c r="E253" i="4" s="1"/>
  <c r="G253" i="4"/>
  <c r="H253" i="4" s="1"/>
  <c r="O253" i="4"/>
  <c r="K249" i="4"/>
  <c r="O248" i="4"/>
  <c r="Q248" i="4" s="1"/>
  <c r="J248" i="4"/>
  <c r="E247" i="4"/>
  <c r="P246" i="4"/>
  <c r="C245" i="4"/>
  <c r="E245" i="4" s="1"/>
  <c r="G245" i="4"/>
  <c r="H245" i="4" s="1"/>
  <c r="O245" i="4"/>
  <c r="Q245" i="4" s="1"/>
  <c r="M244" i="4"/>
  <c r="G244" i="4"/>
  <c r="J294" i="4"/>
  <c r="K294" i="4" s="1"/>
  <c r="F294" i="4"/>
  <c r="H294" i="4" s="1"/>
  <c r="J290" i="4"/>
  <c r="K290" i="4" s="1"/>
  <c r="F290" i="4"/>
  <c r="H290" i="4" s="1"/>
  <c r="J286" i="4"/>
  <c r="K286" i="4" s="1"/>
  <c r="F286" i="4"/>
  <c r="H286" i="4" s="1"/>
  <c r="J282" i="4"/>
  <c r="K282" i="4" s="1"/>
  <c r="F282" i="4"/>
  <c r="H282" i="4" s="1"/>
  <c r="P280" i="4"/>
  <c r="L280" i="4"/>
  <c r="N280" i="4" s="1"/>
  <c r="J278" i="4"/>
  <c r="K278" i="4" s="1"/>
  <c r="F278" i="4"/>
  <c r="H278" i="4" s="1"/>
  <c r="P276" i="4"/>
  <c r="L276" i="4"/>
  <c r="N276" i="4" s="1"/>
  <c r="M273" i="4"/>
  <c r="N273" i="4" s="1"/>
  <c r="B273" i="4"/>
  <c r="I272" i="4"/>
  <c r="K272" i="4" s="1"/>
  <c r="C272" i="4"/>
  <c r="E272" i="4" s="1"/>
  <c r="Q271" i="4"/>
  <c r="O270" i="4"/>
  <c r="I270" i="4"/>
  <c r="K270" i="4" s="1"/>
  <c r="D270" i="4"/>
  <c r="E270" i="4" s="1"/>
  <c r="P269" i="4"/>
  <c r="J269" i="4"/>
  <c r="H268" i="4"/>
  <c r="D268" i="4"/>
  <c r="E268" i="4" s="1"/>
  <c r="L268" i="4"/>
  <c r="N268" i="4" s="1"/>
  <c r="P268" i="4"/>
  <c r="Q268" i="4" s="1"/>
  <c r="N266" i="4"/>
  <c r="B266" i="4"/>
  <c r="F266" i="4"/>
  <c r="H266" i="4" s="1"/>
  <c r="J266" i="4"/>
  <c r="K266" i="4" s="1"/>
  <c r="M265" i="4"/>
  <c r="N265" i="4" s="1"/>
  <c r="B265" i="4"/>
  <c r="I264" i="4"/>
  <c r="K264" i="4" s="1"/>
  <c r="C264" i="4"/>
  <c r="E264" i="4" s="1"/>
  <c r="Q263" i="4"/>
  <c r="O262" i="4"/>
  <c r="Q262" i="4" s="1"/>
  <c r="I262" i="4"/>
  <c r="K262" i="4" s="1"/>
  <c r="D262" i="4"/>
  <c r="E262" i="4" s="1"/>
  <c r="P261" i="4"/>
  <c r="J261" i="4"/>
  <c r="H260" i="4"/>
  <c r="D260" i="4"/>
  <c r="E260" i="4" s="1"/>
  <c r="L260" i="4"/>
  <c r="N260" i="4" s="1"/>
  <c r="P260" i="4"/>
  <c r="Q260" i="4" s="1"/>
  <c r="N258" i="4"/>
  <c r="B258" i="4"/>
  <c r="F258" i="4"/>
  <c r="H258" i="4" s="1"/>
  <c r="J258" i="4"/>
  <c r="K258" i="4" s="1"/>
  <c r="M257" i="4"/>
  <c r="N257" i="4" s="1"/>
  <c r="B257" i="4"/>
  <c r="I256" i="4"/>
  <c r="K256" i="4" s="1"/>
  <c r="C256" i="4"/>
  <c r="E256" i="4" s="1"/>
  <c r="Q255" i="4"/>
  <c r="O254" i="4"/>
  <c r="Q254" i="4" s="1"/>
  <c r="I254" i="4"/>
  <c r="K254" i="4" s="1"/>
  <c r="D254" i="4"/>
  <c r="E254" i="4" s="1"/>
  <c r="P253" i="4"/>
  <c r="J253" i="4"/>
  <c r="H252" i="4"/>
  <c r="D252" i="4"/>
  <c r="E252" i="4" s="1"/>
  <c r="L252" i="4"/>
  <c r="N252" i="4" s="1"/>
  <c r="P252" i="4"/>
  <c r="Q252" i="4" s="1"/>
  <c r="N250" i="4"/>
  <c r="B250" i="4"/>
  <c r="F250" i="4"/>
  <c r="H250" i="4" s="1"/>
  <c r="J250" i="4"/>
  <c r="K250" i="4" s="1"/>
  <c r="I248" i="4"/>
  <c r="K248" i="4" s="1"/>
  <c r="C248" i="4"/>
  <c r="E248" i="4" s="1"/>
  <c r="Q247" i="4"/>
  <c r="O246" i="4"/>
  <c r="Q246" i="4" s="1"/>
  <c r="I246" i="4"/>
  <c r="K246" i="4" s="1"/>
  <c r="D246" i="4"/>
  <c r="E246" i="4" s="1"/>
  <c r="H244" i="4"/>
  <c r="D244" i="4"/>
  <c r="E244" i="4" s="1"/>
  <c r="L244" i="4"/>
  <c r="P244" i="4"/>
  <c r="B242" i="4"/>
  <c r="F242" i="4"/>
  <c r="H242" i="4" s="1"/>
  <c r="J242" i="4"/>
  <c r="K242" i="4" s="1"/>
  <c r="D242" i="4"/>
  <c r="E242" i="4" s="1"/>
  <c r="L242" i="4"/>
  <c r="N242" i="4" s="1"/>
  <c r="P242" i="4"/>
  <c r="C240" i="4"/>
  <c r="G240" i="4"/>
  <c r="O240" i="4"/>
  <c r="D240" i="4"/>
  <c r="L240" i="4"/>
  <c r="N240" i="4" s="1"/>
  <c r="P240" i="4"/>
  <c r="B240" i="4"/>
  <c r="F240" i="4"/>
  <c r="J240" i="4"/>
  <c r="K240" i="4" s="1"/>
  <c r="B237" i="4"/>
  <c r="F237" i="4"/>
  <c r="H237" i="4" s="1"/>
  <c r="J237" i="4"/>
  <c r="D237" i="4"/>
  <c r="I237" i="4"/>
  <c r="K237" i="4" s="1"/>
  <c r="O237" i="4"/>
  <c r="Q237" i="4" s="1"/>
  <c r="C237" i="4"/>
  <c r="E237" i="4" s="1"/>
  <c r="M237" i="4"/>
  <c r="N237" i="4" s="1"/>
  <c r="P238" i="4"/>
  <c r="Q238" i="4" s="1"/>
  <c r="L238" i="4"/>
  <c r="N238" i="4" s="1"/>
  <c r="D238" i="4"/>
  <c r="E238" i="4" s="1"/>
  <c r="K236" i="4"/>
  <c r="O235" i="4"/>
  <c r="J235" i="4"/>
  <c r="K235" i="4" s="1"/>
  <c r="E234" i="4"/>
  <c r="P233" i="4"/>
  <c r="Q233" i="4" s="1"/>
  <c r="C232" i="4"/>
  <c r="G232" i="4"/>
  <c r="H232" i="4" s="1"/>
  <c r="O232" i="4"/>
  <c r="Q232" i="4" s="1"/>
  <c r="M231" i="4"/>
  <c r="G231" i="4"/>
  <c r="M229" i="4"/>
  <c r="K228" i="4"/>
  <c r="O227" i="4"/>
  <c r="J227" i="4"/>
  <c r="K227" i="4" s="1"/>
  <c r="N224" i="4"/>
  <c r="C223" i="4"/>
  <c r="G223" i="4"/>
  <c r="H223" i="4" s="1"/>
  <c r="O223" i="4"/>
  <c r="J223" i="4"/>
  <c r="P223" i="4"/>
  <c r="H231" i="4"/>
  <c r="D231" i="4"/>
  <c r="L231" i="4"/>
  <c r="N231" i="4" s="1"/>
  <c r="P231" i="4"/>
  <c r="N229" i="4"/>
  <c r="B229" i="4"/>
  <c r="F229" i="4"/>
  <c r="H229" i="4" s="1"/>
  <c r="J229" i="4"/>
  <c r="Q221" i="4"/>
  <c r="C220" i="4"/>
  <c r="E220" i="4" s="1"/>
  <c r="G220" i="4"/>
  <c r="O220" i="4"/>
  <c r="Q220" i="4" s="1"/>
  <c r="B220" i="4"/>
  <c r="M220" i="4"/>
  <c r="N220" i="4" s="1"/>
  <c r="D220" i="4"/>
  <c r="J220" i="4"/>
  <c r="O241" i="4"/>
  <c r="Q241" i="4" s="1"/>
  <c r="G241" i="4"/>
  <c r="H241" i="4" s="1"/>
  <c r="J238" i="4"/>
  <c r="K238" i="4" s="1"/>
  <c r="F238" i="4"/>
  <c r="H238" i="4" s="1"/>
  <c r="C236" i="4"/>
  <c r="E236" i="4" s="1"/>
  <c r="G236" i="4"/>
  <c r="H236" i="4" s="1"/>
  <c r="O236" i="4"/>
  <c r="Q236" i="4" s="1"/>
  <c r="M235" i="4"/>
  <c r="G235" i="4"/>
  <c r="H235" i="4" s="1"/>
  <c r="M233" i="4"/>
  <c r="I232" i="4"/>
  <c r="K232" i="4" s="1"/>
  <c r="D232" i="4"/>
  <c r="O231" i="4"/>
  <c r="Q231" i="4" s="1"/>
  <c r="J231" i="4"/>
  <c r="E230" i="4"/>
  <c r="P229" i="4"/>
  <c r="C228" i="4"/>
  <c r="E228" i="4" s="1"/>
  <c r="G228" i="4"/>
  <c r="H228" i="4" s="1"/>
  <c r="O228" i="4"/>
  <c r="Q228" i="4" s="1"/>
  <c r="M227" i="4"/>
  <c r="G227" i="4"/>
  <c r="D226" i="4"/>
  <c r="C226" i="4"/>
  <c r="E226" i="4" s="1"/>
  <c r="I226" i="4"/>
  <c r="K226" i="4" s="1"/>
  <c r="M226" i="4"/>
  <c r="N226" i="4" s="1"/>
  <c r="E225" i="4"/>
  <c r="B224" i="4"/>
  <c r="F224" i="4"/>
  <c r="H224" i="4" s="1"/>
  <c r="J224" i="4"/>
  <c r="D224" i="4"/>
  <c r="E224" i="4" s="1"/>
  <c r="I224" i="4"/>
  <c r="O224" i="4"/>
  <c r="Q224" i="4" s="1"/>
  <c r="L223" i="4"/>
  <c r="N223" i="4" s="1"/>
  <c r="D223" i="4"/>
  <c r="I220" i="4"/>
  <c r="C216" i="4"/>
  <c r="G216" i="4"/>
  <c r="H216" i="4" s="1"/>
  <c r="O216" i="4"/>
  <c r="Q216" i="4" s="1"/>
  <c r="J216" i="4"/>
  <c r="P216" i="4"/>
  <c r="B216" i="4"/>
  <c r="I216" i="4"/>
  <c r="K216" i="4" s="1"/>
  <c r="D216" i="4"/>
  <c r="L216" i="4"/>
  <c r="N216" i="4" s="1"/>
  <c r="K215" i="4"/>
  <c r="Q214" i="4"/>
  <c r="E213" i="4"/>
  <c r="C212" i="4"/>
  <c r="G212" i="4"/>
  <c r="O212" i="4"/>
  <c r="Q212" i="4" s="1"/>
  <c r="B212" i="4"/>
  <c r="M212" i="4"/>
  <c r="F212" i="4"/>
  <c r="H212" i="4" s="1"/>
  <c r="D212" i="4"/>
  <c r="J212" i="4"/>
  <c r="K212" i="4" s="1"/>
  <c r="L212" i="4"/>
  <c r="N212" i="4" s="1"/>
  <c r="C208" i="4"/>
  <c r="E208" i="4" s="1"/>
  <c r="G208" i="4"/>
  <c r="O208" i="4"/>
  <c r="J208" i="4"/>
  <c r="P208" i="4"/>
  <c r="F208" i="4"/>
  <c r="H208" i="4" s="1"/>
  <c r="M208" i="4"/>
  <c r="B208" i="4"/>
  <c r="I208" i="4"/>
  <c r="K208" i="4" s="1"/>
  <c r="D208" i="4"/>
  <c r="L208" i="4"/>
  <c r="N208" i="4" s="1"/>
  <c r="D235" i="4"/>
  <c r="E235" i="4" s="1"/>
  <c r="L235" i="4"/>
  <c r="N235" i="4" s="1"/>
  <c r="P235" i="4"/>
  <c r="N233" i="4"/>
  <c r="B233" i="4"/>
  <c r="F233" i="4"/>
  <c r="H233" i="4" s="1"/>
  <c r="J233" i="4"/>
  <c r="K233" i="4" s="1"/>
  <c r="I231" i="4"/>
  <c r="K231" i="4" s="1"/>
  <c r="C231" i="4"/>
  <c r="E231" i="4" s="1"/>
  <c r="O229" i="4"/>
  <c r="Q229" i="4" s="1"/>
  <c r="I229" i="4"/>
  <c r="K229" i="4" s="1"/>
  <c r="D229" i="4"/>
  <c r="E229" i="4" s="1"/>
  <c r="H227" i="4"/>
  <c r="D227" i="4"/>
  <c r="E227" i="4" s="1"/>
  <c r="L227" i="4"/>
  <c r="N227" i="4" s="1"/>
  <c r="P227" i="4"/>
  <c r="K223" i="4"/>
  <c r="H220" i="4"/>
  <c r="D219" i="4"/>
  <c r="L219" i="4"/>
  <c r="N219" i="4" s="1"/>
  <c r="P219" i="4"/>
  <c r="Q219" i="4" s="1"/>
  <c r="C219" i="4"/>
  <c r="I219" i="4"/>
  <c r="K219" i="4" s="1"/>
  <c r="E218" i="4"/>
  <c r="B217" i="4"/>
  <c r="F217" i="4"/>
  <c r="J217" i="4"/>
  <c r="D217" i="4"/>
  <c r="E217" i="4" s="1"/>
  <c r="I217" i="4"/>
  <c r="O217" i="4"/>
  <c r="Q217" i="4" s="1"/>
  <c r="D211" i="4"/>
  <c r="L211" i="4"/>
  <c r="N211" i="4" s="1"/>
  <c r="P211" i="4"/>
  <c r="Q211" i="4" s="1"/>
  <c r="C211" i="4"/>
  <c r="I211" i="4"/>
  <c r="K211" i="4" s="1"/>
  <c r="E210" i="4"/>
  <c r="B209" i="4"/>
  <c r="F209" i="4"/>
  <c r="J209" i="4"/>
  <c r="D209" i="4"/>
  <c r="E209" i="4" s="1"/>
  <c r="I209" i="4"/>
  <c r="O209" i="4"/>
  <c r="Q209" i="4" s="1"/>
  <c r="K204" i="4"/>
  <c r="Q225" i="4"/>
  <c r="H222" i="4"/>
  <c r="D222" i="4"/>
  <c r="E222" i="4" s="1"/>
  <c r="L222" i="4"/>
  <c r="N222" i="4" s="1"/>
  <c r="P222" i="4"/>
  <c r="Q222" i="4" s="1"/>
  <c r="M219" i="4"/>
  <c r="F219" i="4"/>
  <c r="H219" i="4" s="1"/>
  <c r="M217" i="4"/>
  <c r="N217" i="4" s="1"/>
  <c r="G217" i="4"/>
  <c r="M211" i="4"/>
  <c r="F211" i="4"/>
  <c r="H211" i="4" s="1"/>
  <c r="M209" i="4"/>
  <c r="N209" i="4" s="1"/>
  <c r="G209" i="4"/>
  <c r="C200" i="4"/>
  <c r="E200" i="4" s="1"/>
  <c r="G200" i="4"/>
  <c r="O200" i="4"/>
  <c r="Q200" i="4" s="1"/>
  <c r="J200" i="4"/>
  <c r="K200" i="4" s="1"/>
  <c r="P200" i="4"/>
  <c r="B200" i="4"/>
  <c r="M200" i="4"/>
  <c r="N200" i="4" s="1"/>
  <c r="K199" i="4"/>
  <c r="Q197" i="4"/>
  <c r="K207" i="4"/>
  <c r="Q206" i="4"/>
  <c r="C204" i="4"/>
  <c r="E204" i="4" s="1"/>
  <c r="G204" i="4"/>
  <c r="H204" i="4" s="1"/>
  <c r="O204" i="4"/>
  <c r="B204" i="4"/>
  <c r="M204" i="4"/>
  <c r="N204" i="4" s="1"/>
  <c r="J204" i="4"/>
  <c r="P204" i="4"/>
  <c r="F200" i="4"/>
  <c r="E197" i="4"/>
  <c r="E196" i="4"/>
  <c r="H203" i="4"/>
  <c r="D203" i="4"/>
  <c r="L203" i="4"/>
  <c r="N203" i="4" s="1"/>
  <c r="P203" i="4"/>
  <c r="Q203" i="4" s="1"/>
  <c r="N201" i="4"/>
  <c r="B201" i="4"/>
  <c r="F201" i="4"/>
  <c r="H201" i="4" s="1"/>
  <c r="J201" i="4"/>
  <c r="Q198" i="4"/>
  <c r="K196" i="4"/>
  <c r="H193" i="4"/>
  <c r="D186" i="4"/>
  <c r="L186" i="4"/>
  <c r="P186" i="4"/>
  <c r="B186" i="4"/>
  <c r="G186" i="4"/>
  <c r="M186" i="4"/>
  <c r="C186" i="4"/>
  <c r="E186" i="4" s="1"/>
  <c r="I186" i="4"/>
  <c r="J186" i="4"/>
  <c r="O186" i="4"/>
  <c r="Q186" i="4" s="1"/>
  <c r="N184" i="4"/>
  <c r="Q218" i="4"/>
  <c r="H215" i="4"/>
  <c r="D215" i="4"/>
  <c r="E215" i="4" s="1"/>
  <c r="L215" i="4"/>
  <c r="N215" i="4" s="1"/>
  <c r="P215" i="4"/>
  <c r="Q215" i="4" s="1"/>
  <c r="N213" i="4"/>
  <c r="B213" i="4"/>
  <c r="F213" i="4"/>
  <c r="H213" i="4" s="1"/>
  <c r="J213" i="4"/>
  <c r="K213" i="4" s="1"/>
  <c r="Q210" i="4"/>
  <c r="H207" i="4"/>
  <c r="D207" i="4"/>
  <c r="E207" i="4" s="1"/>
  <c r="L207" i="4"/>
  <c r="N207" i="4" s="1"/>
  <c r="P207" i="4"/>
  <c r="Q207" i="4" s="1"/>
  <c r="N205" i="4"/>
  <c r="B205" i="4"/>
  <c r="F205" i="4"/>
  <c r="H205" i="4" s="1"/>
  <c r="J205" i="4"/>
  <c r="K205" i="4" s="1"/>
  <c r="I203" i="4"/>
  <c r="K203" i="4" s="1"/>
  <c r="C203" i="4"/>
  <c r="E203" i="4" s="1"/>
  <c r="Q202" i="4"/>
  <c r="O201" i="4"/>
  <c r="Q201" i="4" s="1"/>
  <c r="I201" i="4"/>
  <c r="K201" i="4" s="1"/>
  <c r="D201" i="4"/>
  <c r="E201" i="4" s="1"/>
  <c r="H199" i="4"/>
  <c r="D199" i="4"/>
  <c r="E199" i="4" s="1"/>
  <c r="L199" i="4"/>
  <c r="N199" i="4" s="1"/>
  <c r="P199" i="4"/>
  <c r="Q199" i="4" s="1"/>
  <c r="D197" i="4"/>
  <c r="L197" i="4"/>
  <c r="N197" i="4" s="1"/>
  <c r="P197" i="4"/>
  <c r="B197" i="4"/>
  <c r="F197" i="4"/>
  <c r="H197" i="4" s="1"/>
  <c r="J197" i="4"/>
  <c r="K197" i="4" s="1"/>
  <c r="B195" i="4"/>
  <c r="F195" i="4"/>
  <c r="H195" i="4" s="1"/>
  <c r="J195" i="4"/>
  <c r="K195" i="4" s="1"/>
  <c r="D195" i="4"/>
  <c r="E195" i="4" s="1"/>
  <c r="L195" i="4"/>
  <c r="N195" i="4" s="1"/>
  <c r="P195" i="4"/>
  <c r="Q195" i="4" s="1"/>
  <c r="D194" i="4"/>
  <c r="E194" i="4" s="1"/>
  <c r="B194" i="4"/>
  <c r="G194" i="4"/>
  <c r="H194" i="4" s="1"/>
  <c r="O194" i="4"/>
  <c r="Q194" i="4" s="1"/>
  <c r="I194" i="4"/>
  <c r="K194" i="4" s="1"/>
  <c r="M194" i="4"/>
  <c r="N194" i="4" s="1"/>
  <c r="O192" i="4"/>
  <c r="B184" i="4"/>
  <c r="F184" i="4"/>
  <c r="H184" i="4" s="1"/>
  <c r="J184" i="4"/>
  <c r="C184" i="4"/>
  <c r="E184" i="4" s="1"/>
  <c r="M184" i="4"/>
  <c r="D184" i="4"/>
  <c r="I184" i="4"/>
  <c r="K184" i="4" s="1"/>
  <c r="O184" i="4"/>
  <c r="Q184" i="4" s="1"/>
  <c r="P184" i="4"/>
  <c r="E176" i="4"/>
  <c r="B192" i="4"/>
  <c r="F192" i="4"/>
  <c r="H192" i="4" s="1"/>
  <c r="J192" i="4"/>
  <c r="K192" i="4" s="1"/>
  <c r="C192" i="4"/>
  <c r="E192" i="4" s="1"/>
  <c r="M192" i="4"/>
  <c r="N192" i="4" s="1"/>
  <c r="P192" i="4"/>
  <c r="H186" i="4"/>
  <c r="O196" i="4"/>
  <c r="Q196" i="4" s="1"/>
  <c r="G196" i="4"/>
  <c r="H196" i="4" s="1"/>
  <c r="E193" i="4"/>
  <c r="C191" i="4"/>
  <c r="E191" i="4" s="1"/>
  <c r="G191" i="4"/>
  <c r="H191" i="4" s="1"/>
  <c r="O191" i="4"/>
  <c r="Q191" i="4" s="1"/>
  <c r="M190" i="4"/>
  <c r="G190" i="4"/>
  <c r="H190" i="4" s="1"/>
  <c r="M188" i="4"/>
  <c r="I187" i="4"/>
  <c r="K187" i="4" s="1"/>
  <c r="E185" i="4"/>
  <c r="C183" i="4"/>
  <c r="E183" i="4" s="1"/>
  <c r="G183" i="4"/>
  <c r="H183" i="4" s="1"/>
  <c r="O183" i="4"/>
  <c r="Q183" i="4" s="1"/>
  <c r="M182" i="4"/>
  <c r="G182" i="4"/>
  <c r="H182" i="4" s="1"/>
  <c r="M180" i="4"/>
  <c r="I179" i="4"/>
  <c r="K179" i="4" s="1"/>
  <c r="O178" i="4"/>
  <c r="J178" i="4"/>
  <c r="E177" i="4"/>
  <c r="P176" i="4"/>
  <c r="C175" i="4"/>
  <c r="E175" i="4" s="1"/>
  <c r="G175" i="4"/>
  <c r="H175" i="4" s="1"/>
  <c r="O175" i="4"/>
  <c r="Q175" i="4" s="1"/>
  <c r="M174" i="4"/>
  <c r="G174" i="4"/>
  <c r="L172" i="4"/>
  <c r="N172" i="4" s="1"/>
  <c r="B168" i="4"/>
  <c r="F168" i="4"/>
  <c r="H168" i="4" s="1"/>
  <c r="J168" i="4"/>
  <c r="K168" i="4" s="1"/>
  <c r="C168" i="4"/>
  <c r="E168" i="4" s="1"/>
  <c r="G168" i="4"/>
  <c r="O168" i="4"/>
  <c r="Q168" i="4" s="1"/>
  <c r="J167" i="4"/>
  <c r="K167" i="4" s="1"/>
  <c r="E165" i="4"/>
  <c r="P164" i="4"/>
  <c r="K163" i="4"/>
  <c r="C163" i="4"/>
  <c r="E163" i="4" s="1"/>
  <c r="G163" i="4"/>
  <c r="O163" i="4"/>
  <c r="D163" i="4"/>
  <c r="L163" i="4"/>
  <c r="N163" i="4" s="1"/>
  <c r="P163" i="4"/>
  <c r="H162" i="4"/>
  <c r="H158" i="4"/>
  <c r="D190" i="4"/>
  <c r="E190" i="4" s="1"/>
  <c r="L190" i="4"/>
  <c r="N190" i="4" s="1"/>
  <c r="P190" i="4"/>
  <c r="N188" i="4"/>
  <c r="B188" i="4"/>
  <c r="F188" i="4"/>
  <c r="H188" i="4" s="1"/>
  <c r="J188" i="4"/>
  <c r="K188" i="4" s="1"/>
  <c r="D182" i="4"/>
  <c r="E182" i="4" s="1"/>
  <c r="L182" i="4"/>
  <c r="N182" i="4" s="1"/>
  <c r="P182" i="4"/>
  <c r="N180" i="4"/>
  <c r="B180" i="4"/>
  <c r="F180" i="4"/>
  <c r="H180" i="4" s="1"/>
  <c r="J180" i="4"/>
  <c r="K180" i="4" s="1"/>
  <c r="I178" i="4"/>
  <c r="C178" i="4"/>
  <c r="O176" i="4"/>
  <c r="Q176" i="4" s="1"/>
  <c r="I176" i="4"/>
  <c r="K176" i="4" s="1"/>
  <c r="D176" i="4"/>
  <c r="H174" i="4"/>
  <c r="D174" i="4"/>
  <c r="E174" i="4" s="1"/>
  <c r="L174" i="4"/>
  <c r="N174" i="4" s="1"/>
  <c r="P174" i="4"/>
  <c r="B172" i="4"/>
  <c r="F172" i="4"/>
  <c r="H172" i="4" s="1"/>
  <c r="J172" i="4"/>
  <c r="K172" i="4" s="1"/>
  <c r="C172" i="4"/>
  <c r="E172" i="4" s="1"/>
  <c r="G172" i="4"/>
  <c r="O172" i="4"/>
  <c r="Q172" i="4" s="1"/>
  <c r="C167" i="4"/>
  <c r="G167" i="4"/>
  <c r="O167" i="4"/>
  <c r="Q167" i="4" s="1"/>
  <c r="D167" i="4"/>
  <c r="L167" i="4"/>
  <c r="N167" i="4" s="1"/>
  <c r="P167" i="4"/>
  <c r="M164" i="4"/>
  <c r="H163" i="4"/>
  <c r="E162" i="4"/>
  <c r="E159" i="4"/>
  <c r="E158" i="4"/>
  <c r="K191" i="4"/>
  <c r="O190" i="4"/>
  <c r="J190" i="4"/>
  <c r="K190" i="4" s="1"/>
  <c r="E189" i="4"/>
  <c r="P188" i="4"/>
  <c r="Q188" i="4" s="1"/>
  <c r="C187" i="4"/>
  <c r="E187" i="4" s="1"/>
  <c r="G187" i="4"/>
  <c r="H187" i="4" s="1"/>
  <c r="O187" i="4"/>
  <c r="Q187" i="4" s="1"/>
  <c r="K183" i="4"/>
  <c r="O182" i="4"/>
  <c r="J182" i="4"/>
  <c r="K182" i="4" s="1"/>
  <c r="E181" i="4"/>
  <c r="P180" i="4"/>
  <c r="Q180" i="4" s="1"/>
  <c r="C179" i="4"/>
  <c r="E179" i="4" s="1"/>
  <c r="G179" i="4"/>
  <c r="H179" i="4" s="1"/>
  <c r="O179" i="4"/>
  <c r="Q179" i="4" s="1"/>
  <c r="M178" i="4"/>
  <c r="G178" i="4"/>
  <c r="M176" i="4"/>
  <c r="K175" i="4"/>
  <c r="O174" i="4"/>
  <c r="Q174" i="4" s="1"/>
  <c r="J174" i="4"/>
  <c r="K174" i="4" s="1"/>
  <c r="E173" i="4"/>
  <c r="P172" i="4"/>
  <c r="K171" i="4"/>
  <c r="C171" i="4"/>
  <c r="G171" i="4"/>
  <c r="O171" i="4"/>
  <c r="Q171" i="4" s="1"/>
  <c r="D171" i="4"/>
  <c r="L171" i="4"/>
  <c r="N171" i="4" s="1"/>
  <c r="P171" i="4"/>
  <c r="H170" i="4"/>
  <c r="F167" i="4"/>
  <c r="H167" i="4" s="1"/>
  <c r="Q165" i="4"/>
  <c r="L164" i="4"/>
  <c r="B160" i="4"/>
  <c r="F160" i="4"/>
  <c r="J160" i="4"/>
  <c r="K160" i="4" s="1"/>
  <c r="C160" i="4"/>
  <c r="E160" i="4" s="1"/>
  <c r="G160" i="4"/>
  <c r="O160" i="4"/>
  <c r="D160" i="4"/>
  <c r="L160" i="4"/>
  <c r="N160" i="4" s="1"/>
  <c r="P160" i="4"/>
  <c r="K159" i="4"/>
  <c r="H178" i="4"/>
  <c r="D178" i="4"/>
  <c r="L178" i="4"/>
  <c r="P178" i="4"/>
  <c r="N176" i="4"/>
  <c r="B176" i="4"/>
  <c r="F176" i="4"/>
  <c r="H176" i="4" s="1"/>
  <c r="J176" i="4"/>
  <c r="H171" i="4"/>
  <c r="B164" i="4"/>
  <c r="F164" i="4"/>
  <c r="H164" i="4" s="1"/>
  <c r="J164" i="4"/>
  <c r="K164" i="4" s="1"/>
  <c r="C164" i="4"/>
  <c r="E164" i="4" s="1"/>
  <c r="G164" i="4"/>
  <c r="O164" i="4"/>
  <c r="Q164" i="4" s="1"/>
  <c r="E157" i="4"/>
  <c r="N154" i="4"/>
  <c r="B154" i="4"/>
  <c r="F154" i="4"/>
  <c r="H154" i="4" s="1"/>
  <c r="J154" i="4"/>
  <c r="H148" i="4"/>
  <c r="D148" i="4"/>
  <c r="L148" i="4"/>
  <c r="P148" i="4"/>
  <c r="B146" i="4"/>
  <c r="F146" i="4"/>
  <c r="H146" i="4" s="1"/>
  <c r="J146" i="4"/>
  <c r="P156" i="4"/>
  <c r="L156" i="4"/>
  <c r="N156" i="4" s="1"/>
  <c r="D156" i="4"/>
  <c r="E155" i="4"/>
  <c r="P154" i="4"/>
  <c r="C153" i="4"/>
  <c r="E153" i="4" s="1"/>
  <c r="G153" i="4"/>
  <c r="H153" i="4" s="1"/>
  <c r="O153" i="4"/>
  <c r="K149" i="4"/>
  <c r="O148" i="4"/>
  <c r="Q148" i="4" s="1"/>
  <c r="J148" i="4"/>
  <c r="E147" i="4"/>
  <c r="P146" i="4"/>
  <c r="C145" i="4"/>
  <c r="E145" i="4" s="1"/>
  <c r="G145" i="4"/>
  <c r="H145" i="4" s="1"/>
  <c r="O145" i="4"/>
  <c r="Q145" i="4" s="1"/>
  <c r="M144" i="4"/>
  <c r="G144" i="4"/>
  <c r="H144" i="4" s="1"/>
  <c r="C142" i="4"/>
  <c r="G142" i="4"/>
  <c r="H142" i="4" s="1"/>
  <c r="J142" i="4"/>
  <c r="K142" i="4" s="1"/>
  <c r="P159" i="4"/>
  <c r="L159" i="4"/>
  <c r="N159" i="4" s="1"/>
  <c r="D159" i="4"/>
  <c r="O156" i="4"/>
  <c r="Q156" i="4" s="1"/>
  <c r="G156" i="4"/>
  <c r="C156" i="4"/>
  <c r="E156" i="4" s="1"/>
  <c r="Q155" i="4"/>
  <c r="O154" i="4"/>
  <c r="Q154" i="4" s="1"/>
  <c r="I154" i="4"/>
  <c r="K154" i="4" s="1"/>
  <c r="D154" i="4"/>
  <c r="P153" i="4"/>
  <c r="J153" i="4"/>
  <c r="H152" i="4"/>
  <c r="D152" i="4"/>
  <c r="E152" i="4" s="1"/>
  <c r="L152" i="4"/>
  <c r="N152" i="4" s="1"/>
  <c r="P152" i="4"/>
  <c r="N150" i="4"/>
  <c r="B150" i="4"/>
  <c r="F150" i="4"/>
  <c r="H150" i="4" s="1"/>
  <c r="J150" i="4"/>
  <c r="K150" i="4" s="1"/>
  <c r="I148" i="4"/>
  <c r="K148" i="4" s="1"/>
  <c r="C148" i="4"/>
  <c r="E148" i="4" s="1"/>
  <c r="O146" i="4"/>
  <c r="Q146" i="4" s="1"/>
  <c r="I146" i="4"/>
  <c r="K146" i="4" s="1"/>
  <c r="D146" i="4"/>
  <c r="D144" i="4"/>
  <c r="E144" i="4" s="1"/>
  <c r="L144" i="4"/>
  <c r="N144" i="4" s="1"/>
  <c r="P144" i="4"/>
  <c r="P170" i="4"/>
  <c r="Q170" i="4" s="1"/>
  <c r="L170" i="4"/>
  <c r="N170" i="4" s="1"/>
  <c r="P166" i="4"/>
  <c r="Q166" i="4" s="1"/>
  <c r="L166" i="4"/>
  <c r="N166" i="4" s="1"/>
  <c r="P162" i="4"/>
  <c r="Q162" i="4" s="1"/>
  <c r="L162" i="4"/>
  <c r="N162" i="4" s="1"/>
  <c r="O159" i="4"/>
  <c r="G159" i="4"/>
  <c r="H159" i="4" s="1"/>
  <c r="P158" i="4"/>
  <c r="Q158" i="4" s="1"/>
  <c r="L158" i="4"/>
  <c r="N158" i="4" s="1"/>
  <c r="J156" i="4"/>
  <c r="K156" i="4" s="1"/>
  <c r="F156" i="4"/>
  <c r="M154" i="4"/>
  <c r="C154" i="4"/>
  <c r="E154" i="4" s="1"/>
  <c r="I153" i="4"/>
  <c r="K153" i="4" s="1"/>
  <c r="D153" i="4"/>
  <c r="O152" i="4"/>
  <c r="Q152" i="4" s="1"/>
  <c r="J152" i="4"/>
  <c r="K152" i="4" s="1"/>
  <c r="E151" i="4"/>
  <c r="P150" i="4"/>
  <c r="Q150" i="4" s="1"/>
  <c r="C149" i="4"/>
  <c r="E149" i="4" s="1"/>
  <c r="G149" i="4"/>
  <c r="H149" i="4" s="1"/>
  <c r="O149" i="4"/>
  <c r="Q149" i="4" s="1"/>
  <c r="M148" i="4"/>
  <c r="G148" i="4"/>
  <c r="B148" i="4"/>
  <c r="M146" i="4"/>
  <c r="N146" i="4" s="1"/>
  <c r="C146" i="4"/>
  <c r="K145" i="4"/>
  <c r="O144" i="4"/>
  <c r="Q144" i="4" s="1"/>
  <c r="J144" i="4"/>
  <c r="K144" i="4" s="1"/>
  <c r="E143" i="4"/>
  <c r="P142" i="4"/>
  <c r="Q142" i="4" s="1"/>
  <c r="D142" i="4"/>
  <c r="N138" i="4"/>
  <c r="H141" i="4"/>
  <c r="D141" i="4"/>
  <c r="E141" i="4" s="1"/>
  <c r="L141" i="4"/>
  <c r="N141" i="4" s="1"/>
  <c r="P141" i="4"/>
  <c r="Q141" i="4" s="1"/>
  <c r="N139" i="4"/>
  <c r="B139" i="4"/>
  <c r="F139" i="4"/>
  <c r="H139" i="4" s="1"/>
  <c r="J139" i="4"/>
  <c r="K139" i="4" s="1"/>
  <c r="M138" i="4"/>
  <c r="I137" i="4"/>
  <c r="K137" i="4" s="1"/>
  <c r="Q136" i="4"/>
  <c r="L134" i="4"/>
  <c r="C130" i="4"/>
  <c r="E130" i="4" s="1"/>
  <c r="G130" i="4"/>
  <c r="O130" i="4"/>
  <c r="Q130" i="4" s="1"/>
  <c r="B130" i="4"/>
  <c r="F130" i="4"/>
  <c r="J130" i="4"/>
  <c r="K130" i="4" s="1"/>
  <c r="J129" i="4"/>
  <c r="K129" i="4" s="1"/>
  <c r="E127" i="4"/>
  <c r="P126" i="4"/>
  <c r="K125" i="4"/>
  <c r="D125" i="4"/>
  <c r="L125" i="4"/>
  <c r="N125" i="4" s="1"/>
  <c r="P125" i="4"/>
  <c r="C125" i="4"/>
  <c r="E125" i="4" s="1"/>
  <c r="G125" i="4"/>
  <c r="H125" i="4" s="1"/>
  <c r="O125" i="4"/>
  <c r="H124" i="4"/>
  <c r="D121" i="4"/>
  <c r="L121" i="4"/>
  <c r="N121" i="4" s="1"/>
  <c r="P121" i="4"/>
  <c r="B121" i="4"/>
  <c r="F121" i="4"/>
  <c r="J121" i="4"/>
  <c r="C121" i="4"/>
  <c r="G121" i="4"/>
  <c r="O121" i="4"/>
  <c r="Q121" i="4" s="1"/>
  <c r="D113" i="4"/>
  <c r="L113" i="4"/>
  <c r="N113" i="4" s="1"/>
  <c r="P113" i="4"/>
  <c r="B113" i="4"/>
  <c r="F113" i="4"/>
  <c r="H113" i="4" s="1"/>
  <c r="J113" i="4"/>
  <c r="C113" i="4"/>
  <c r="E113" i="4" s="1"/>
  <c r="G113" i="4"/>
  <c r="O113" i="4"/>
  <c r="K112" i="4"/>
  <c r="C138" i="4"/>
  <c r="G138" i="4"/>
  <c r="H138" i="4" s="1"/>
  <c r="O138" i="4"/>
  <c r="K134" i="4"/>
  <c r="C134" i="4"/>
  <c r="E134" i="4" s="1"/>
  <c r="G134" i="4"/>
  <c r="O134" i="4"/>
  <c r="B134" i="4"/>
  <c r="F134" i="4"/>
  <c r="H134" i="4" s="1"/>
  <c r="J134" i="4"/>
  <c r="D129" i="4"/>
  <c r="L129" i="4"/>
  <c r="P129" i="4"/>
  <c r="C129" i="4"/>
  <c r="G129" i="4"/>
  <c r="O129" i="4"/>
  <c r="Q129" i="4" s="1"/>
  <c r="Q124" i="4"/>
  <c r="Q120" i="4"/>
  <c r="E114" i="4"/>
  <c r="Q140" i="4"/>
  <c r="P138" i="4"/>
  <c r="J138" i="4"/>
  <c r="H137" i="4"/>
  <c r="D137" i="4"/>
  <c r="E137" i="4" s="1"/>
  <c r="L137" i="4"/>
  <c r="N137" i="4" s="1"/>
  <c r="P137" i="4"/>
  <c r="Q137" i="4" s="1"/>
  <c r="E135" i="4"/>
  <c r="P134" i="4"/>
  <c r="K133" i="4"/>
  <c r="D133" i="4"/>
  <c r="L133" i="4"/>
  <c r="N133" i="4" s="1"/>
  <c r="P133" i="4"/>
  <c r="C133" i="4"/>
  <c r="G133" i="4"/>
  <c r="H133" i="4" s="1"/>
  <c r="O133" i="4"/>
  <c r="H132" i="4"/>
  <c r="F129" i="4"/>
  <c r="H129" i="4" s="1"/>
  <c r="Q127" i="4"/>
  <c r="L126" i="4"/>
  <c r="N126" i="4" s="1"/>
  <c r="I121" i="4"/>
  <c r="K121" i="4" s="1"/>
  <c r="E118" i="4"/>
  <c r="I113" i="4"/>
  <c r="I138" i="4"/>
  <c r="D138" i="4"/>
  <c r="M134" i="4"/>
  <c r="Q132" i="4"/>
  <c r="E132" i="4"/>
  <c r="M129" i="4"/>
  <c r="C126" i="4"/>
  <c r="E126" i="4" s="1"/>
  <c r="G126" i="4"/>
  <c r="O126" i="4"/>
  <c r="Q126" i="4" s="1"/>
  <c r="B126" i="4"/>
  <c r="F126" i="4"/>
  <c r="J126" i="4"/>
  <c r="K126" i="4" s="1"/>
  <c r="E122" i="4"/>
  <c r="D117" i="4"/>
  <c r="L117" i="4"/>
  <c r="N117" i="4" s="1"/>
  <c r="P117" i="4"/>
  <c r="B117" i="4"/>
  <c r="F117" i="4"/>
  <c r="H117" i="4" s="1"/>
  <c r="J117" i="4"/>
  <c r="K117" i="4" s="1"/>
  <c r="C117" i="4"/>
  <c r="E117" i="4" s="1"/>
  <c r="G117" i="4"/>
  <c r="O117" i="4"/>
  <c r="E116" i="4"/>
  <c r="E112" i="4"/>
  <c r="P132" i="4"/>
  <c r="L132" i="4"/>
  <c r="N132" i="4" s="1"/>
  <c r="P128" i="4"/>
  <c r="Q128" i="4" s="1"/>
  <c r="L128" i="4"/>
  <c r="N128" i="4" s="1"/>
  <c r="P124" i="4"/>
  <c r="L124" i="4"/>
  <c r="N124" i="4" s="1"/>
  <c r="J122" i="4"/>
  <c r="K122" i="4" s="1"/>
  <c r="F122" i="4"/>
  <c r="H122" i="4" s="1"/>
  <c r="B122" i="4"/>
  <c r="P120" i="4"/>
  <c r="L120" i="4"/>
  <c r="N120" i="4" s="1"/>
  <c r="J118" i="4"/>
  <c r="K118" i="4" s="1"/>
  <c r="F118" i="4"/>
  <c r="B118" i="4"/>
  <c r="P116" i="4"/>
  <c r="Q116" i="4" s="1"/>
  <c r="L116" i="4"/>
  <c r="N116" i="4" s="1"/>
  <c r="P112" i="4"/>
  <c r="L112" i="4"/>
  <c r="N112" i="4" s="1"/>
  <c r="D112" i="4"/>
  <c r="O112" i="4"/>
  <c r="Q112" i="4" s="1"/>
  <c r="G112" i="4"/>
  <c r="H112" i="4" s="1"/>
  <c r="O122" i="4"/>
  <c r="Q122" i="4" s="1"/>
  <c r="G122" i="4"/>
  <c r="O118" i="4"/>
  <c r="Q118" i="4" s="1"/>
  <c r="G118" i="4"/>
  <c r="O738" i="1"/>
  <c r="Q738" i="1" s="1"/>
  <c r="N738" i="1"/>
  <c r="O716" i="1"/>
  <c r="Q716" i="1" s="1"/>
  <c r="N716" i="1"/>
  <c r="O705" i="1"/>
  <c r="Q705" i="1" s="1"/>
  <c r="O696" i="1"/>
  <c r="Q696" i="1" s="1"/>
  <c r="N696" i="1"/>
  <c r="O690" i="1"/>
  <c r="Q690" i="1" s="1"/>
  <c r="O866" i="1"/>
  <c r="Q866" i="1" s="1"/>
  <c r="N866" i="1"/>
  <c r="O1103" i="1"/>
  <c r="Q1103" i="1" s="1"/>
  <c r="O914" i="1"/>
  <c r="Q914" i="1" s="1"/>
  <c r="N914" i="1"/>
  <c r="O908" i="1"/>
  <c r="Q908" i="1" s="1"/>
  <c r="O880" i="1"/>
  <c r="Q880" i="1" s="1"/>
  <c r="N871" i="1"/>
  <c r="O871" i="1"/>
  <c r="Q871" i="1" s="1"/>
  <c r="O850" i="1"/>
  <c r="Q850" i="1" s="1"/>
  <c r="N850" i="1"/>
  <c r="O844" i="1"/>
  <c r="Q844" i="1" s="1"/>
  <c r="O823" i="1"/>
  <c r="Q823" i="1" s="1"/>
  <c r="O809" i="1"/>
  <c r="Q809" i="1" s="1"/>
  <c r="N809" i="1"/>
  <c r="N782" i="1"/>
  <c r="O782" i="1"/>
  <c r="Q782" i="1" s="1"/>
  <c r="O776" i="1"/>
  <c r="Q776" i="1" s="1"/>
  <c r="N766" i="1"/>
  <c r="O766" i="1"/>
  <c r="Q766" i="1" s="1"/>
  <c r="O754" i="1"/>
  <c r="Q754" i="1" s="1"/>
  <c r="N754" i="1"/>
  <c r="O712" i="1"/>
  <c r="Q712" i="1" s="1"/>
  <c r="N712" i="1"/>
  <c r="O668" i="1"/>
  <c r="Q668" i="1" s="1"/>
  <c r="N668" i="1"/>
  <c r="N609" i="1"/>
  <c r="O609" i="1"/>
  <c r="Q609" i="1" s="1"/>
  <c r="O572" i="1"/>
  <c r="Q572" i="1" s="1"/>
  <c r="N572" i="1"/>
  <c r="N887" i="1"/>
  <c r="O887" i="1"/>
  <c r="Q887" i="1" s="1"/>
  <c r="N816" i="1"/>
  <c r="O816" i="1"/>
  <c r="Q816" i="1" s="1"/>
  <c r="N784" i="1"/>
  <c r="O784" i="1"/>
  <c r="Q784" i="1" s="1"/>
  <c r="O1135" i="1"/>
  <c r="Q1135" i="1" s="1"/>
  <c r="O1119" i="1"/>
  <c r="Q1119" i="1" s="1"/>
  <c r="O1107" i="1"/>
  <c r="Q1107" i="1" s="1"/>
  <c r="O1091" i="1"/>
  <c r="Q1091" i="1" s="1"/>
  <c r="O1087" i="1"/>
  <c r="Q1087" i="1" s="1"/>
  <c r="O1071" i="1"/>
  <c r="Q1071" i="1" s="1"/>
  <c r="O1055" i="1"/>
  <c r="Q1055" i="1" s="1"/>
  <c r="O928" i="1"/>
  <c r="Q928" i="1" s="1"/>
  <c r="N919" i="1"/>
  <c r="O919" i="1"/>
  <c r="Q919" i="1" s="1"/>
  <c r="O898" i="1"/>
  <c r="Q898" i="1" s="1"/>
  <c r="N898" i="1"/>
  <c r="O892" i="1"/>
  <c r="Q892" i="1" s="1"/>
  <c r="O864" i="1"/>
  <c r="Q864" i="1" s="1"/>
  <c r="N855" i="1"/>
  <c r="O855" i="1"/>
  <c r="Q855" i="1" s="1"/>
  <c r="O834" i="1"/>
  <c r="Q834" i="1" s="1"/>
  <c r="N834" i="1"/>
  <c r="O828" i="1"/>
  <c r="Q828" i="1" s="1"/>
  <c r="O815" i="1"/>
  <c r="Q815" i="1" s="1"/>
  <c r="N798" i="1"/>
  <c r="O798" i="1"/>
  <c r="Q798" i="1" s="1"/>
  <c r="O795" i="1"/>
  <c r="Q795" i="1" s="1"/>
  <c r="O791" i="1"/>
  <c r="Q791" i="1" s="1"/>
  <c r="O775" i="1"/>
  <c r="Q775" i="1" s="1"/>
  <c r="O684" i="1"/>
  <c r="Q684" i="1" s="1"/>
  <c r="N684" i="1"/>
  <c r="O664" i="1"/>
  <c r="Q664" i="1" s="1"/>
  <c r="N664" i="1"/>
  <c r="O648" i="1"/>
  <c r="Q648" i="1" s="1"/>
  <c r="N648" i="1"/>
  <c r="O632" i="1"/>
  <c r="Q632" i="1" s="1"/>
  <c r="N632" i="1"/>
  <c r="O588" i="1"/>
  <c r="Q588" i="1" s="1"/>
  <c r="N588" i="1"/>
  <c r="O930" i="1"/>
  <c r="Q930" i="1" s="1"/>
  <c r="N930" i="1"/>
  <c r="O1139" i="1"/>
  <c r="Q1139" i="1" s="1"/>
  <c r="O1123" i="1"/>
  <c r="Q1123" i="1" s="1"/>
  <c r="O1143" i="1"/>
  <c r="Q1143" i="1" s="1"/>
  <c r="N1141" i="1"/>
  <c r="O1137" i="1"/>
  <c r="Q1137" i="1" s="1"/>
  <c r="O1136" i="1"/>
  <c r="Q1136" i="1" s="1"/>
  <c r="O1130" i="1"/>
  <c r="Q1130" i="1" s="1"/>
  <c r="O1127" i="1"/>
  <c r="Q1127" i="1" s="1"/>
  <c r="N1125" i="1"/>
  <c r="O1121" i="1"/>
  <c r="Q1121" i="1" s="1"/>
  <c r="O1120" i="1"/>
  <c r="Q1120" i="1" s="1"/>
  <c r="O1114" i="1"/>
  <c r="Q1114" i="1" s="1"/>
  <c r="O1111" i="1"/>
  <c r="Q1111" i="1" s="1"/>
  <c r="N1109" i="1"/>
  <c r="O1105" i="1"/>
  <c r="Q1105" i="1" s="1"/>
  <c r="O1104" i="1"/>
  <c r="Q1104" i="1" s="1"/>
  <c r="O1098" i="1"/>
  <c r="Q1098" i="1" s="1"/>
  <c r="O1095" i="1"/>
  <c r="Q1095" i="1" s="1"/>
  <c r="N1093" i="1"/>
  <c r="N1082" i="1"/>
  <c r="O1078" i="1"/>
  <c r="Q1078" i="1" s="1"/>
  <c r="N1066" i="1"/>
  <c r="O1062" i="1"/>
  <c r="Q1062" i="1" s="1"/>
  <c r="N979" i="1"/>
  <c r="O975" i="1"/>
  <c r="Q975" i="1" s="1"/>
  <c r="N963" i="1"/>
  <c r="O959" i="1"/>
  <c r="Q959" i="1" s="1"/>
  <c r="N947" i="1"/>
  <c r="O943" i="1"/>
  <c r="Q943" i="1" s="1"/>
  <c r="O942" i="1"/>
  <c r="Q942" i="1" s="1"/>
  <c r="O923" i="1"/>
  <c r="Q923" i="1" s="1"/>
  <c r="O918" i="1"/>
  <c r="Q918" i="1" s="1"/>
  <c r="O912" i="1"/>
  <c r="Q912" i="1" s="1"/>
  <c r="N903" i="1"/>
  <c r="O903" i="1"/>
  <c r="Q903" i="1" s="1"/>
  <c r="N902" i="1"/>
  <c r="O895" i="1"/>
  <c r="Q895" i="1" s="1"/>
  <c r="O882" i="1"/>
  <c r="Q882" i="1" s="1"/>
  <c r="N882" i="1"/>
  <c r="O876" i="1"/>
  <c r="Q876" i="1" s="1"/>
  <c r="N874" i="1"/>
  <c r="O859" i="1"/>
  <c r="Q859" i="1" s="1"/>
  <c r="O854" i="1"/>
  <c r="Q854" i="1" s="1"/>
  <c r="O848" i="1"/>
  <c r="Q848" i="1" s="1"/>
  <c r="N839" i="1"/>
  <c r="O839" i="1"/>
  <c r="Q839" i="1" s="1"/>
  <c r="N838" i="1"/>
  <c r="O831" i="1"/>
  <c r="Q831" i="1" s="1"/>
  <c r="O802" i="1"/>
  <c r="Q802" i="1" s="1"/>
  <c r="N802" i="1"/>
  <c r="O786" i="1"/>
  <c r="Q786" i="1" s="1"/>
  <c r="N786" i="1"/>
  <c r="O768" i="1"/>
  <c r="Q768" i="1" s="1"/>
  <c r="N734" i="1"/>
  <c r="O734" i="1"/>
  <c r="Q734" i="1" s="1"/>
  <c r="O733" i="1"/>
  <c r="Q733" i="1" s="1"/>
  <c r="O727" i="1"/>
  <c r="Q727" i="1" s="1"/>
  <c r="O700" i="1"/>
  <c r="Q700" i="1" s="1"/>
  <c r="N700" i="1"/>
  <c r="O680" i="1"/>
  <c r="Q680" i="1" s="1"/>
  <c r="N680" i="1"/>
  <c r="O674" i="1"/>
  <c r="Q674" i="1" s="1"/>
  <c r="O989" i="1"/>
  <c r="Q989" i="1" s="1"/>
  <c r="O985" i="1"/>
  <c r="Q985" i="1" s="1"/>
  <c r="O981" i="1"/>
  <c r="Q981" i="1" s="1"/>
  <c r="O977" i="1"/>
  <c r="Q977" i="1" s="1"/>
  <c r="O973" i="1"/>
  <c r="Q973" i="1" s="1"/>
  <c r="O969" i="1"/>
  <c r="Q969" i="1" s="1"/>
  <c r="O965" i="1"/>
  <c r="Q965" i="1" s="1"/>
  <c r="O961" i="1"/>
  <c r="Q961" i="1" s="1"/>
  <c r="O957" i="1"/>
  <c r="Q957" i="1" s="1"/>
  <c r="O953" i="1"/>
  <c r="Q953" i="1" s="1"/>
  <c r="O949" i="1"/>
  <c r="Q949" i="1" s="1"/>
  <c r="O945" i="1"/>
  <c r="Q945" i="1" s="1"/>
  <c r="O940" i="1"/>
  <c r="Q940" i="1" s="1"/>
  <c r="O938" i="1"/>
  <c r="Q938" i="1" s="1"/>
  <c r="O926" i="1"/>
  <c r="Q926" i="1" s="1"/>
  <c r="O916" i="1"/>
  <c r="Q916" i="1" s="1"/>
  <c r="O910" i="1"/>
  <c r="Q910" i="1" s="1"/>
  <c r="O900" i="1"/>
  <c r="Q900" i="1" s="1"/>
  <c r="O894" i="1"/>
  <c r="Q894" i="1" s="1"/>
  <c r="O884" i="1"/>
  <c r="Q884" i="1" s="1"/>
  <c r="O878" i="1"/>
  <c r="Q878" i="1" s="1"/>
  <c r="O868" i="1"/>
  <c r="Q868" i="1" s="1"/>
  <c r="O862" i="1"/>
  <c r="Q862" i="1" s="1"/>
  <c r="O852" i="1"/>
  <c r="Q852" i="1" s="1"/>
  <c r="O846" i="1"/>
  <c r="Q846" i="1" s="1"/>
  <c r="O836" i="1"/>
  <c r="Q836" i="1" s="1"/>
  <c r="O830" i="1"/>
  <c r="Q830" i="1" s="1"/>
  <c r="N812" i="1"/>
  <c r="O812" i="1"/>
  <c r="Q812" i="1" s="1"/>
  <c r="O808" i="1"/>
  <c r="Q808" i="1" s="1"/>
  <c r="O805" i="1"/>
  <c r="Q805" i="1" s="1"/>
  <c r="O770" i="1"/>
  <c r="Q770" i="1" s="1"/>
  <c r="N770" i="1"/>
  <c r="O759" i="1"/>
  <c r="Q759" i="1" s="1"/>
  <c r="N750" i="1"/>
  <c r="O750" i="1"/>
  <c r="Q750" i="1" s="1"/>
  <c r="O749" i="1"/>
  <c r="Q749" i="1" s="1"/>
  <c r="O744" i="1"/>
  <c r="Q744" i="1" s="1"/>
  <c r="O741" i="1"/>
  <c r="Q741" i="1" s="1"/>
  <c r="O710" i="1"/>
  <c r="Q710" i="1" s="1"/>
  <c r="N701" i="1"/>
  <c r="O701" i="1"/>
  <c r="Q701" i="1" s="1"/>
  <c r="N685" i="1"/>
  <c r="O685" i="1"/>
  <c r="Q685" i="1" s="1"/>
  <c r="N669" i="1"/>
  <c r="O669" i="1"/>
  <c r="Q669" i="1" s="1"/>
  <c r="N653" i="1"/>
  <c r="O653" i="1"/>
  <c r="Q653" i="1" s="1"/>
  <c r="N637" i="1"/>
  <c r="O637" i="1"/>
  <c r="Q637" i="1" s="1"/>
  <c r="N621" i="1"/>
  <c r="O621" i="1"/>
  <c r="Q621" i="1" s="1"/>
  <c r="N593" i="1"/>
  <c r="O593" i="1"/>
  <c r="Q593" i="1" s="1"/>
  <c r="O556" i="1"/>
  <c r="Q556" i="1" s="1"/>
  <c r="N556" i="1"/>
  <c r="N529" i="1"/>
  <c r="O529" i="1"/>
  <c r="Q529" i="1" s="1"/>
  <c r="N545" i="1"/>
  <c r="O545" i="1"/>
  <c r="Q545" i="1" s="1"/>
  <c r="N561" i="1"/>
  <c r="O561" i="1"/>
  <c r="Q561" i="1" s="1"/>
  <c r="O524" i="1"/>
  <c r="Q524" i="1" s="1"/>
  <c r="N524" i="1"/>
  <c r="O720" i="1"/>
  <c r="Q720" i="1" s="1"/>
  <c r="N720" i="1"/>
  <c r="O604" i="1"/>
  <c r="Q604" i="1" s="1"/>
  <c r="N604" i="1"/>
  <c r="N577" i="1"/>
  <c r="O577" i="1"/>
  <c r="Q577" i="1" s="1"/>
  <c r="O540" i="1"/>
  <c r="Q540" i="1" s="1"/>
  <c r="N540" i="1"/>
  <c r="O658" i="1"/>
  <c r="Q658" i="1" s="1"/>
  <c r="O642" i="1"/>
  <c r="Q642" i="1" s="1"/>
  <c r="O626" i="1"/>
  <c r="Q626" i="1" s="1"/>
  <c r="O509" i="1"/>
  <c r="Q509" i="1" s="1"/>
  <c r="O694" i="1"/>
  <c r="Q694" i="1" s="1"/>
  <c r="O678" i="1"/>
  <c r="Q678" i="1" s="1"/>
  <c r="O662" i="1"/>
  <c r="Q662" i="1" s="1"/>
  <c r="O646" i="1"/>
  <c r="Q646" i="1" s="1"/>
  <c r="O630" i="1"/>
  <c r="Q630" i="1" s="1"/>
  <c r="O513" i="1"/>
  <c r="Q513" i="1" s="1"/>
  <c r="O821" i="1"/>
  <c r="Q821" i="1" s="1"/>
  <c r="O813" i="1"/>
  <c r="Q813" i="1" s="1"/>
  <c r="O794" i="1"/>
  <c r="Q794" i="1" s="1"/>
  <c r="O778" i="1"/>
  <c r="Q778" i="1" s="1"/>
  <c r="O762" i="1"/>
  <c r="Q762" i="1" s="1"/>
  <c r="O746" i="1"/>
  <c r="Q746" i="1" s="1"/>
  <c r="O730" i="1"/>
  <c r="Q730" i="1" s="1"/>
  <c r="O708" i="1"/>
  <c r="Q708" i="1" s="1"/>
  <c r="O698" i="1"/>
  <c r="Q698" i="1" s="1"/>
  <c r="O692" i="1"/>
  <c r="Q692" i="1" s="1"/>
  <c r="O682" i="1"/>
  <c r="Q682" i="1" s="1"/>
  <c r="O676" i="1"/>
  <c r="Q676" i="1" s="1"/>
  <c r="O666" i="1"/>
  <c r="Q666" i="1" s="1"/>
  <c r="O660" i="1"/>
  <c r="Q660" i="1" s="1"/>
  <c r="O650" i="1"/>
  <c r="Q650" i="1" s="1"/>
  <c r="O644" i="1"/>
  <c r="Q644" i="1" s="1"/>
  <c r="O634" i="1"/>
  <c r="Q634" i="1" s="1"/>
  <c r="O628" i="1"/>
  <c r="Q628" i="1" s="1"/>
  <c r="O618" i="1"/>
  <c r="Q618" i="1" s="1"/>
  <c r="O615" i="1"/>
  <c r="Q615" i="1" s="1"/>
  <c r="O600" i="1"/>
  <c r="Q600" i="1" s="1"/>
  <c r="O584" i="1"/>
  <c r="Q584" i="1" s="1"/>
  <c r="O568" i="1"/>
  <c r="Q568" i="1" s="1"/>
  <c r="O552" i="1"/>
  <c r="Q552" i="1" s="1"/>
  <c r="O536" i="1"/>
  <c r="Q536" i="1" s="1"/>
  <c r="O520" i="1"/>
  <c r="Q520" i="1" s="1"/>
  <c r="N508" i="1"/>
  <c r="N1140" i="1"/>
  <c r="N1136" i="1"/>
  <c r="N1132" i="1"/>
  <c r="N1128" i="1"/>
  <c r="N1124" i="1"/>
  <c r="N1120" i="1"/>
  <c r="N1116" i="1"/>
  <c r="N1112" i="1"/>
  <c r="N1108" i="1"/>
  <c r="N1104" i="1"/>
  <c r="N1100" i="1"/>
  <c r="N1096" i="1"/>
  <c r="N1092" i="1"/>
  <c r="N1089" i="1"/>
  <c r="O1045" i="1"/>
  <c r="Q1045" i="1" s="1"/>
  <c r="N1045" i="1"/>
  <c r="O1029" i="1"/>
  <c r="Q1029" i="1" s="1"/>
  <c r="N1029" i="1"/>
  <c r="O1013" i="1"/>
  <c r="Q1013" i="1" s="1"/>
  <c r="N1013" i="1"/>
  <c r="O997" i="1"/>
  <c r="Q997" i="1" s="1"/>
  <c r="N997" i="1"/>
  <c r="O1041" i="1"/>
  <c r="Q1041" i="1" s="1"/>
  <c r="N1041" i="1"/>
  <c r="O1025" i="1"/>
  <c r="Q1025" i="1" s="1"/>
  <c r="N1025" i="1"/>
  <c r="O1009" i="1"/>
  <c r="Q1009" i="1" s="1"/>
  <c r="N1009" i="1"/>
  <c r="O993" i="1"/>
  <c r="Q993" i="1" s="1"/>
  <c r="N993" i="1"/>
  <c r="O200" i="1"/>
  <c r="N1088" i="1"/>
  <c r="O1088" i="1"/>
  <c r="Q1088" i="1" s="1"/>
  <c r="O1085" i="1"/>
  <c r="Q1085" i="1" s="1"/>
  <c r="N1085" i="1"/>
  <c r="O1081" i="1"/>
  <c r="Q1081" i="1" s="1"/>
  <c r="N1081" i="1"/>
  <c r="O1077" i="1"/>
  <c r="Q1077" i="1" s="1"/>
  <c r="N1077" i="1"/>
  <c r="O1073" i="1"/>
  <c r="Q1073" i="1" s="1"/>
  <c r="N1073" i="1"/>
  <c r="O1069" i="1"/>
  <c r="Q1069" i="1" s="1"/>
  <c r="N1069" i="1"/>
  <c r="O1065" i="1"/>
  <c r="Q1065" i="1" s="1"/>
  <c r="N1065" i="1"/>
  <c r="O1061" i="1"/>
  <c r="Q1061" i="1" s="1"/>
  <c r="N1061" i="1"/>
  <c r="O1057" i="1"/>
  <c r="Q1057" i="1" s="1"/>
  <c r="N1057" i="1"/>
  <c r="O1053" i="1"/>
  <c r="Q1053" i="1" s="1"/>
  <c r="N1053" i="1"/>
  <c r="O1037" i="1"/>
  <c r="Q1037" i="1" s="1"/>
  <c r="N1037" i="1"/>
  <c r="O1021" i="1"/>
  <c r="Q1021" i="1" s="1"/>
  <c r="N1021" i="1"/>
  <c r="O1005" i="1"/>
  <c r="Q1005" i="1" s="1"/>
  <c r="N1005" i="1"/>
  <c r="O1049" i="1"/>
  <c r="Q1049" i="1" s="1"/>
  <c r="N1049" i="1"/>
  <c r="O1033" i="1"/>
  <c r="Q1033" i="1" s="1"/>
  <c r="N1033" i="1"/>
  <c r="O1017" i="1"/>
  <c r="Q1017" i="1" s="1"/>
  <c r="N1017" i="1"/>
  <c r="O1001" i="1"/>
  <c r="Q1001" i="1" s="1"/>
  <c r="N1001" i="1"/>
  <c r="N989" i="1"/>
  <c r="N985" i="1"/>
  <c r="N981" i="1"/>
  <c r="N977" i="1"/>
  <c r="N973" i="1"/>
  <c r="N969" i="1"/>
  <c r="N965" i="1"/>
  <c r="N961" i="1"/>
  <c r="N957" i="1"/>
  <c r="N953" i="1"/>
  <c r="N949" i="1"/>
  <c r="N945" i="1"/>
  <c r="N942" i="1"/>
  <c r="N935" i="1"/>
  <c r="O933" i="1"/>
  <c r="Q933" i="1" s="1"/>
  <c r="O1084" i="1"/>
  <c r="Q1084" i="1" s="1"/>
  <c r="O1080" i="1"/>
  <c r="Q1080" i="1" s="1"/>
  <c r="O1076" i="1"/>
  <c r="Q1076" i="1" s="1"/>
  <c r="O1072" i="1"/>
  <c r="Q1072" i="1" s="1"/>
  <c r="O1068" i="1"/>
  <c r="Q1068" i="1" s="1"/>
  <c r="O1064" i="1"/>
  <c r="Q1064" i="1" s="1"/>
  <c r="O1060" i="1"/>
  <c r="Q1060" i="1" s="1"/>
  <c r="O1056" i="1"/>
  <c r="Q1056" i="1" s="1"/>
  <c r="O1052" i="1"/>
  <c r="Q1052" i="1" s="1"/>
  <c r="O1048" i="1"/>
  <c r="Q1048" i="1" s="1"/>
  <c r="O1044" i="1"/>
  <c r="Q1044" i="1" s="1"/>
  <c r="O1040" i="1"/>
  <c r="Q1040" i="1" s="1"/>
  <c r="O1036" i="1"/>
  <c r="Q1036" i="1" s="1"/>
  <c r="O1032" i="1"/>
  <c r="Q1032" i="1" s="1"/>
  <c r="O1028" i="1"/>
  <c r="Q1028" i="1" s="1"/>
  <c r="O1024" i="1"/>
  <c r="Q1024" i="1" s="1"/>
  <c r="O1020" i="1"/>
  <c r="Q1020" i="1" s="1"/>
  <c r="O1016" i="1"/>
  <c r="Q1016" i="1" s="1"/>
  <c r="O1012" i="1"/>
  <c r="Q1012" i="1" s="1"/>
  <c r="O1008" i="1"/>
  <c r="Q1008" i="1" s="1"/>
  <c r="O1004" i="1"/>
  <c r="Q1004" i="1" s="1"/>
  <c r="O1000" i="1"/>
  <c r="Q1000" i="1" s="1"/>
  <c r="O996" i="1"/>
  <c r="Q996" i="1" s="1"/>
  <c r="O992" i="1"/>
  <c r="Q992" i="1" s="1"/>
  <c r="O988" i="1"/>
  <c r="Q988" i="1" s="1"/>
  <c r="O984" i="1"/>
  <c r="Q984" i="1" s="1"/>
  <c r="O980" i="1"/>
  <c r="Q980" i="1" s="1"/>
  <c r="O976" i="1"/>
  <c r="Q976" i="1" s="1"/>
  <c r="O972" i="1"/>
  <c r="Q972" i="1" s="1"/>
  <c r="O968" i="1"/>
  <c r="Q968" i="1" s="1"/>
  <c r="O964" i="1"/>
  <c r="Q964" i="1" s="1"/>
  <c r="O960" i="1"/>
  <c r="Q960" i="1" s="1"/>
  <c r="O956" i="1"/>
  <c r="Q956" i="1" s="1"/>
  <c r="O952" i="1"/>
  <c r="Q952" i="1" s="1"/>
  <c r="O948" i="1"/>
  <c r="Q948" i="1" s="1"/>
  <c r="O944" i="1"/>
  <c r="Q944" i="1" s="1"/>
  <c r="O939" i="1"/>
  <c r="Q939" i="1" s="1"/>
  <c r="N929" i="1"/>
  <c r="O929" i="1"/>
  <c r="Q929" i="1" s="1"/>
  <c r="N925" i="1"/>
  <c r="O925" i="1"/>
  <c r="Q925" i="1" s="1"/>
  <c r="N921" i="1"/>
  <c r="O921" i="1"/>
  <c r="Q921" i="1" s="1"/>
  <c r="N917" i="1"/>
  <c r="O917" i="1"/>
  <c r="Q917" i="1" s="1"/>
  <c r="N913" i="1"/>
  <c r="O913" i="1"/>
  <c r="Q913" i="1" s="1"/>
  <c r="N909" i="1"/>
  <c r="O909" i="1"/>
  <c r="Q909" i="1" s="1"/>
  <c r="N905" i="1"/>
  <c r="O905" i="1"/>
  <c r="Q905" i="1" s="1"/>
  <c r="N901" i="1"/>
  <c r="O901" i="1"/>
  <c r="Q901" i="1" s="1"/>
  <c r="N897" i="1"/>
  <c r="O897" i="1"/>
  <c r="Q897" i="1" s="1"/>
  <c r="N893" i="1"/>
  <c r="O893" i="1"/>
  <c r="Q893" i="1" s="1"/>
  <c r="N889" i="1"/>
  <c r="O889" i="1"/>
  <c r="Q889" i="1" s="1"/>
  <c r="N885" i="1"/>
  <c r="O885" i="1"/>
  <c r="Q885" i="1" s="1"/>
  <c r="N881" i="1"/>
  <c r="O881" i="1"/>
  <c r="Q881" i="1" s="1"/>
  <c r="N877" i="1"/>
  <c r="O877" i="1"/>
  <c r="Q877" i="1" s="1"/>
  <c r="N873" i="1"/>
  <c r="O873" i="1"/>
  <c r="Q873" i="1" s="1"/>
  <c r="N869" i="1"/>
  <c r="O869" i="1"/>
  <c r="Q869" i="1" s="1"/>
  <c r="N865" i="1"/>
  <c r="O865" i="1"/>
  <c r="Q865" i="1" s="1"/>
  <c r="N861" i="1"/>
  <c r="O861" i="1"/>
  <c r="Q861" i="1" s="1"/>
  <c r="N857" i="1"/>
  <c r="O857" i="1"/>
  <c r="Q857" i="1" s="1"/>
  <c r="N853" i="1"/>
  <c r="O853" i="1"/>
  <c r="Q853" i="1" s="1"/>
  <c r="N849" i="1"/>
  <c r="O849" i="1"/>
  <c r="Q849" i="1" s="1"/>
  <c r="N845" i="1"/>
  <c r="O845" i="1"/>
  <c r="Q845" i="1" s="1"/>
  <c r="N841" i="1"/>
  <c r="O841" i="1"/>
  <c r="Q841" i="1" s="1"/>
  <c r="N837" i="1"/>
  <c r="O837" i="1"/>
  <c r="Q837" i="1" s="1"/>
  <c r="N833" i="1"/>
  <c r="O833" i="1"/>
  <c r="Q833" i="1" s="1"/>
  <c r="O937" i="1"/>
  <c r="Q937" i="1" s="1"/>
  <c r="O934" i="1"/>
  <c r="Q934" i="1" s="1"/>
  <c r="O931" i="1"/>
  <c r="Q931" i="1" s="1"/>
  <c r="O829" i="1"/>
  <c r="Q829" i="1" s="1"/>
  <c r="O825" i="1"/>
  <c r="Q825" i="1" s="1"/>
  <c r="O822" i="1"/>
  <c r="Q822" i="1" s="1"/>
  <c r="O806" i="1"/>
  <c r="Q806" i="1" s="1"/>
  <c r="O790" i="1"/>
  <c r="Q790" i="1" s="1"/>
  <c r="O774" i="1"/>
  <c r="Q774" i="1" s="1"/>
  <c r="O758" i="1"/>
  <c r="Q758" i="1" s="1"/>
  <c r="O742" i="1"/>
  <c r="Q742" i="1" s="1"/>
  <c r="O726" i="1"/>
  <c r="Q726" i="1" s="1"/>
  <c r="N715" i="1"/>
  <c r="O715" i="1"/>
  <c r="Q715" i="1" s="1"/>
  <c r="O820" i="1"/>
  <c r="Q820" i="1" s="1"/>
  <c r="O817" i="1"/>
  <c r="Q817" i="1" s="1"/>
  <c r="N813" i="1"/>
  <c r="O804" i="1"/>
  <c r="Q804" i="1" s="1"/>
  <c r="O801" i="1"/>
  <c r="Q801" i="1" s="1"/>
  <c r="N797" i="1"/>
  <c r="O788" i="1"/>
  <c r="Q788" i="1" s="1"/>
  <c r="O785" i="1"/>
  <c r="Q785" i="1" s="1"/>
  <c r="N781" i="1"/>
  <c r="O772" i="1"/>
  <c r="Q772" i="1" s="1"/>
  <c r="O769" i="1"/>
  <c r="Q769" i="1" s="1"/>
  <c r="N765" i="1"/>
  <c r="O756" i="1"/>
  <c r="Q756" i="1" s="1"/>
  <c r="O753" i="1"/>
  <c r="Q753" i="1" s="1"/>
  <c r="N749" i="1"/>
  <c r="O740" i="1"/>
  <c r="Q740" i="1" s="1"/>
  <c r="O737" i="1"/>
  <c r="Q737" i="1" s="1"/>
  <c r="N733" i="1"/>
  <c r="O724" i="1"/>
  <c r="Q724" i="1" s="1"/>
  <c r="N719" i="1"/>
  <c r="O719" i="1"/>
  <c r="Q719" i="1" s="1"/>
  <c r="N805" i="1"/>
  <c r="O796" i="1"/>
  <c r="Q796" i="1" s="1"/>
  <c r="O793" i="1"/>
  <c r="Q793" i="1" s="1"/>
  <c r="N789" i="1"/>
  <c r="O780" i="1"/>
  <c r="Q780" i="1" s="1"/>
  <c r="O777" i="1"/>
  <c r="Q777" i="1" s="1"/>
  <c r="N773" i="1"/>
  <c r="O764" i="1"/>
  <c r="Q764" i="1" s="1"/>
  <c r="O761" i="1"/>
  <c r="Q761" i="1" s="1"/>
  <c r="N757" i="1"/>
  <c r="O748" i="1"/>
  <c r="Q748" i="1" s="1"/>
  <c r="O745" i="1"/>
  <c r="Q745" i="1" s="1"/>
  <c r="N741" i="1"/>
  <c r="O732" i="1"/>
  <c r="Q732" i="1" s="1"/>
  <c r="O729" i="1"/>
  <c r="Q729" i="1" s="1"/>
  <c r="N725" i="1"/>
  <c r="N711" i="1"/>
  <c r="O711" i="1"/>
  <c r="Q711" i="1" s="1"/>
  <c r="N707" i="1"/>
  <c r="O707" i="1"/>
  <c r="Q707" i="1" s="1"/>
  <c r="N703" i="1"/>
  <c r="O703" i="1"/>
  <c r="Q703" i="1" s="1"/>
  <c r="N699" i="1"/>
  <c r="O699" i="1"/>
  <c r="Q699" i="1" s="1"/>
  <c r="N695" i="1"/>
  <c r="O695" i="1"/>
  <c r="Q695" i="1" s="1"/>
  <c r="N691" i="1"/>
  <c r="O691" i="1"/>
  <c r="Q691" i="1" s="1"/>
  <c r="N687" i="1"/>
  <c r="O687" i="1"/>
  <c r="Q687" i="1" s="1"/>
  <c r="N683" i="1"/>
  <c r="O683" i="1"/>
  <c r="Q683" i="1" s="1"/>
  <c r="N679" i="1"/>
  <c r="O679" i="1"/>
  <c r="Q679" i="1" s="1"/>
  <c r="N675" i="1"/>
  <c r="O675" i="1"/>
  <c r="Q675" i="1" s="1"/>
  <c r="N671" i="1"/>
  <c r="O671" i="1"/>
  <c r="Q671" i="1" s="1"/>
  <c r="N667" i="1"/>
  <c r="O667" i="1"/>
  <c r="Q667" i="1" s="1"/>
  <c r="N663" i="1"/>
  <c r="O663" i="1"/>
  <c r="Q663" i="1" s="1"/>
  <c r="N659" i="1"/>
  <c r="O659" i="1"/>
  <c r="Q659" i="1" s="1"/>
  <c r="N655" i="1"/>
  <c r="O655" i="1"/>
  <c r="Q655" i="1" s="1"/>
  <c r="N651" i="1"/>
  <c r="O651" i="1"/>
  <c r="Q651" i="1" s="1"/>
  <c r="N647" i="1"/>
  <c r="O647" i="1"/>
  <c r="Q647" i="1" s="1"/>
  <c r="N643" i="1"/>
  <c r="O643" i="1"/>
  <c r="Q643" i="1" s="1"/>
  <c r="N639" i="1"/>
  <c r="O639" i="1"/>
  <c r="Q639" i="1" s="1"/>
  <c r="N635" i="1"/>
  <c r="O635" i="1"/>
  <c r="Q635" i="1" s="1"/>
  <c r="N631" i="1"/>
  <c r="O631" i="1"/>
  <c r="Q631" i="1" s="1"/>
  <c r="N627" i="1"/>
  <c r="O627" i="1"/>
  <c r="Q627" i="1" s="1"/>
  <c r="N623" i="1"/>
  <c r="O623" i="1"/>
  <c r="Q623" i="1" s="1"/>
  <c r="N619" i="1"/>
  <c r="O619" i="1"/>
  <c r="Q619" i="1" s="1"/>
  <c r="N616" i="1"/>
  <c r="O616" i="1"/>
  <c r="Q616" i="1" s="1"/>
  <c r="N614" i="1"/>
  <c r="O614" i="1"/>
  <c r="Q614" i="1" s="1"/>
  <c r="O722" i="1"/>
  <c r="Q722" i="1" s="1"/>
  <c r="O718" i="1"/>
  <c r="Q718" i="1" s="1"/>
  <c r="O714" i="1"/>
  <c r="Q714" i="1" s="1"/>
  <c r="N615" i="1"/>
  <c r="N611" i="1"/>
  <c r="O611" i="1"/>
  <c r="Q611" i="1" s="1"/>
  <c r="N607" i="1"/>
  <c r="O607" i="1"/>
  <c r="Q607" i="1" s="1"/>
  <c r="O610" i="1"/>
  <c r="Q610" i="1" s="1"/>
  <c r="O606" i="1"/>
  <c r="Q606" i="1" s="1"/>
  <c r="O602" i="1"/>
  <c r="Q602" i="1" s="1"/>
  <c r="O598" i="1"/>
  <c r="Q598" i="1" s="1"/>
  <c r="O594" i="1"/>
  <c r="Q594" i="1" s="1"/>
  <c r="O590" i="1"/>
  <c r="Q590" i="1" s="1"/>
  <c r="O586" i="1"/>
  <c r="Q586" i="1" s="1"/>
  <c r="O582" i="1"/>
  <c r="Q582" i="1" s="1"/>
  <c r="O578" i="1"/>
  <c r="Q578" i="1" s="1"/>
  <c r="O574" i="1"/>
  <c r="Q574" i="1" s="1"/>
  <c r="O570" i="1"/>
  <c r="Q570" i="1" s="1"/>
  <c r="O566" i="1"/>
  <c r="Q566" i="1" s="1"/>
  <c r="O562" i="1"/>
  <c r="Q562" i="1" s="1"/>
  <c r="O558" i="1"/>
  <c r="Q558" i="1" s="1"/>
  <c r="O554" i="1"/>
  <c r="Q554" i="1" s="1"/>
  <c r="O550" i="1"/>
  <c r="Q550" i="1" s="1"/>
  <c r="O546" i="1"/>
  <c r="Q546" i="1" s="1"/>
  <c r="O542" i="1"/>
  <c r="Q542" i="1" s="1"/>
  <c r="O538" i="1"/>
  <c r="Q538" i="1" s="1"/>
  <c r="O534" i="1"/>
  <c r="Q534" i="1" s="1"/>
  <c r="O530" i="1"/>
  <c r="Q530" i="1" s="1"/>
  <c r="O526" i="1"/>
  <c r="Q526" i="1" s="1"/>
  <c r="O522" i="1"/>
  <c r="Q522" i="1" s="1"/>
  <c r="O518" i="1"/>
  <c r="Q518" i="1" s="1"/>
  <c r="O514" i="1"/>
  <c r="Q514" i="1" s="1"/>
  <c r="O510" i="1"/>
  <c r="Q510" i="1" s="1"/>
  <c r="O506" i="1"/>
  <c r="Q506" i="1" s="1"/>
  <c r="O603" i="1"/>
  <c r="Q603" i="1" s="1"/>
  <c r="O599" i="1"/>
  <c r="Q599" i="1" s="1"/>
  <c r="O595" i="1"/>
  <c r="Q595" i="1" s="1"/>
  <c r="O591" i="1"/>
  <c r="Q591" i="1" s="1"/>
  <c r="O587" i="1"/>
  <c r="Q587" i="1" s="1"/>
  <c r="O583" i="1"/>
  <c r="Q583" i="1" s="1"/>
  <c r="O579" i="1"/>
  <c r="Q579" i="1" s="1"/>
  <c r="O575" i="1"/>
  <c r="Q575" i="1" s="1"/>
  <c r="O571" i="1"/>
  <c r="Q571" i="1" s="1"/>
  <c r="O567" i="1"/>
  <c r="Q567" i="1" s="1"/>
  <c r="O563" i="1"/>
  <c r="Q563" i="1" s="1"/>
  <c r="O559" i="1"/>
  <c r="Q559" i="1" s="1"/>
  <c r="O555" i="1"/>
  <c r="Q555" i="1" s="1"/>
  <c r="O551" i="1"/>
  <c r="Q551" i="1" s="1"/>
  <c r="O547" i="1"/>
  <c r="Q547" i="1" s="1"/>
  <c r="O543" i="1"/>
  <c r="Q543" i="1" s="1"/>
  <c r="O539" i="1"/>
  <c r="Q539" i="1" s="1"/>
  <c r="O535" i="1"/>
  <c r="Q535" i="1" s="1"/>
  <c r="O531" i="1"/>
  <c r="Q531" i="1" s="1"/>
  <c r="O527" i="1"/>
  <c r="Q527" i="1" s="1"/>
  <c r="O523" i="1"/>
  <c r="Q523" i="1" s="1"/>
  <c r="O519" i="1"/>
  <c r="Q519" i="1" s="1"/>
  <c r="O515" i="1"/>
  <c r="Q515" i="1" s="1"/>
  <c r="O511" i="1"/>
  <c r="Q511" i="1" s="1"/>
  <c r="O507" i="1"/>
  <c r="Q507" i="1" s="1"/>
  <c r="O196" i="1"/>
  <c r="O199" i="1"/>
  <c r="O195" i="1"/>
  <c r="P453" i="1"/>
  <c r="O384" i="1"/>
  <c r="O383" i="1"/>
  <c r="O382" i="1"/>
  <c r="O381" i="1"/>
  <c r="O337" i="1"/>
  <c r="O216" i="1"/>
  <c r="O215" i="1"/>
  <c r="O462" i="1"/>
  <c r="P452" i="1"/>
  <c r="O370" i="1"/>
  <c r="O285" i="1"/>
  <c r="O249" i="1"/>
  <c r="O451" i="1"/>
  <c r="O447" i="1"/>
  <c r="P330" i="1"/>
  <c r="O419" i="1"/>
  <c r="O400" i="1"/>
  <c r="O345" i="1"/>
  <c r="O305" i="1"/>
  <c r="O258" i="1"/>
  <c r="O236" i="1"/>
  <c r="O235" i="1"/>
  <c r="P273" i="1"/>
  <c r="O232" i="1"/>
  <c r="O213" i="1"/>
  <c r="O209" i="1"/>
  <c r="O204" i="1"/>
  <c r="O466" i="1"/>
  <c r="O461" i="1"/>
  <c r="O457" i="1"/>
  <c r="O433" i="1"/>
  <c r="O429" i="1"/>
  <c r="O399" i="1"/>
  <c r="O227" i="1"/>
  <c r="O493" i="1"/>
  <c r="O478" i="1"/>
  <c r="P477" i="1"/>
  <c r="O458" i="1"/>
  <c r="P459" i="1"/>
  <c r="O449" i="1"/>
  <c r="O434" i="1"/>
  <c r="O392" i="1"/>
  <c r="O329" i="1"/>
  <c r="O321" i="1"/>
  <c r="N213" i="1"/>
  <c r="O212" i="1"/>
  <c r="O438" i="1"/>
  <c r="O410" i="1"/>
  <c r="O391" i="1"/>
  <c r="O363" i="1"/>
  <c r="O271" i="1"/>
  <c r="N462" i="1"/>
  <c r="N461" i="1"/>
  <c r="O431" i="1"/>
  <c r="O427" i="1"/>
  <c r="O362" i="1"/>
  <c r="O361" i="1"/>
  <c r="N337" i="1"/>
  <c r="N305" i="1"/>
  <c r="O255" i="1"/>
  <c r="O503" i="1"/>
  <c r="O498" i="1"/>
  <c r="O494" i="1"/>
  <c r="O490" i="1"/>
  <c r="O489" i="1"/>
  <c r="O485" i="1"/>
  <c r="O475" i="1"/>
  <c r="O471" i="1"/>
  <c r="O442" i="1"/>
  <c r="P441" i="1"/>
  <c r="O422" i="1"/>
  <c r="O414" i="1"/>
  <c r="O407" i="1"/>
  <c r="O404" i="1"/>
  <c r="O396" i="1"/>
  <c r="O388" i="1"/>
  <c r="O309" i="1"/>
  <c r="O297" i="1"/>
  <c r="O292" i="1"/>
  <c r="O281" i="1"/>
  <c r="O277" i="1"/>
  <c r="O273" i="1"/>
  <c r="O265" i="1"/>
  <c r="O261" i="1"/>
  <c r="O244" i="1"/>
  <c r="O243" i="1"/>
  <c r="P242" i="1"/>
  <c r="O231" i="1"/>
  <c r="O228" i="1"/>
  <c r="O220" i="1"/>
  <c r="O219" i="1"/>
  <c r="O487" i="1"/>
  <c r="O482" i="1"/>
  <c r="O501" i="1"/>
  <c r="N493" i="1"/>
  <c r="O477" i="1"/>
  <c r="O473" i="1"/>
  <c r="N458" i="1"/>
  <c r="N457" i="1"/>
  <c r="O455" i="1"/>
  <c r="O446" i="1"/>
  <c r="O426" i="1"/>
  <c r="P421" i="1"/>
  <c r="O409" i="1"/>
  <c r="O403" i="1"/>
  <c r="O395" i="1"/>
  <c r="O387" i="1"/>
  <c r="O371" i="1"/>
  <c r="O295" i="1"/>
  <c r="O288" i="1"/>
  <c r="O282" i="1"/>
  <c r="O278" i="1"/>
  <c r="O274" i="1"/>
  <c r="O251" i="1"/>
  <c r="O240" i="1"/>
  <c r="O453" i="1"/>
  <c r="N434" i="1"/>
  <c r="N433" i="1"/>
  <c r="O367" i="1"/>
  <c r="O317" i="1"/>
  <c r="O313" i="1"/>
  <c r="O301" i="1"/>
  <c r="O291" i="1"/>
  <c r="O217" i="1"/>
  <c r="O491" i="1"/>
  <c r="P502" i="1"/>
  <c r="O495" i="1"/>
  <c r="O486" i="1"/>
  <c r="O479" i="1"/>
  <c r="O470" i="1"/>
  <c r="O463" i="1"/>
  <c r="O459" i="1"/>
  <c r="O435" i="1"/>
  <c r="O418" i="1"/>
  <c r="O411" i="1"/>
  <c r="O405" i="1"/>
  <c r="O401" i="1"/>
  <c r="O397" i="1"/>
  <c r="O393" i="1"/>
  <c r="O389" i="1"/>
  <c r="O385" i="1"/>
  <c r="O375" i="1"/>
  <c r="O366" i="1"/>
  <c r="O365" i="1"/>
  <c r="O355" i="1"/>
  <c r="O351" i="1"/>
  <c r="O341" i="1"/>
  <c r="O333" i="1"/>
  <c r="O325" i="1"/>
  <c r="O276" i="1"/>
  <c r="O269" i="1"/>
  <c r="O262" i="1"/>
  <c r="O259" i="1"/>
  <c r="O247" i="1"/>
  <c r="O223" i="1"/>
  <c r="O207" i="1"/>
  <c r="O502" i="1"/>
  <c r="N501" i="1"/>
  <c r="O499" i="1"/>
  <c r="O497" i="1"/>
  <c r="N485" i="1"/>
  <c r="O483" i="1"/>
  <c r="O481" i="1"/>
  <c r="O474" i="1"/>
  <c r="P439" i="1"/>
  <c r="O467" i="1"/>
  <c r="O465" i="1"/>
  <c r="P451" i="1"/>
  <c r="O454" i="1"/>
  <c r="O450" i="1"/>
  <c r="O443" i="1"/>
  <c r="O441" i="1"/>
  <c r="O439" i="1"/>
  <c r="O437" i="1"/>
  <c r="O430" i="1"/>
  <c r="O423" i="1"/>
  <c r="O415" i="1"/>
  <c r="O413" i="1"/>
  <c r="O406" i="1"/>
  <c r="O379" i="1"/>
  <c r="O374" i="1"/>
  <c r="O373" i="1"/>
  <c r="O369" i="1"/>
  <c r="O359" i="1"/>
  <c r="O354" i="1"/>
  <c r="O350" i="1"/>
  <c r="O300" i="1"/>
  <c r="O296" i="1"/>
  <c r="O293" i="1"/>
  <c r="O289" i="1"/>
  <c r="O284" i="1"/>
  <c r="O280" i="1"/>
  <c r="O272" i="1"/>
  <c r="O266" i="1"/>
  <c r="O263" i="1"/>
  <c r="O211" i="1"/>
  <c r="O197" i="1"/>
  <c r="N473" i="1"/>
  <c r="O469" i="1"/>
  <c r="N453" i="1"/>
  <c r="N449" i="1"/>
  <c r="O445" i="1"/>
  <c r="P376" i="1"/>
  <c r="N429" i="1"/>
  <c r="O425" i="1"/>
  <c r="O421" i="1"/>
  <c r="O417" i="1"/>
  <c r="O402" i="1"/>
  <c r="O398" i="1"/>
  <c r="O394" i="1"/>
  <c r="O390" i="1"/>
  <c r="O386" i="1"/>
  <c r="O378" i="1"/>
  <c r="O377" i="1"/>
  <c r="O358" i="1"/>
  <c r="O357" i="1"/>
  <c r="O353" i="1"/>
  <c r="O349" i="1"/>
  <c r="O303" i="1"/>
  <c r="N295" i="1"/>
  <c r="O283" i="1"/>
  <c r="O275" i="1"/>
  <c r="N271" i="1"/>
  <c r="O270" i="1"/>
  <c r="O267" i="1"/>
  <c r="N255" i="1"/>
  <c r="O254" i="1"/>
  <c r="O252" i="1"/>
  <c r="P251" i="1"/>
  <c r="N249" i="1"/>
  <c r="O248" i="1"/>
  <c r="O245" i="1"/>
  <c r="O239" i="1"/>
  <c r="O224" i="1"/>
  <c r="O221" i="1"/>
  <c r="N209" i="1"/>
  <c r="O208" i="1"/>
  <c r="O205" i="1"/>
  <c r="O203" i="1"/>
  <c r="O201" i="1"/>
  <c r="O347" i="1"/>
  <c r="N347" i="1"/>
  <c r="N346" i="1"/>
  <c r="O346" i="1"/>
  <c r="O343" i="1"/>
  <c r="N343" i="1"/>
  <c r="N342" i="1"/>
  <c r="O342" i="1"/>
  <c r="O339" i="1"/>
  <c r="N339" i="1"/>
  <c r="N338" i="1"/>
  <c r="O338" i="1"/>
  <c r="O335" i="1"/>
  <c r="N335" i="1"/>
  <c r="N334" i="1"/>
  <c r="O334" i="1"/>
  <c r="O331" i="1"/>
  <c r="N331" i="1"/>
  <c r="N330" i="1"/>
  <c r="O330" i="1"/>
  <c r="O327" i="1"/>
  <c r="N327" i="1"/>
  <c r="N326" i="1"/>
  <c r="O326" i="1"/>
  <c r="O323" i="1"/>
  <c r="N323" i="1"/>
  <c r="N322" i="1"/>
  <c r="O322" i="1"/>
  <c r="O319" i="1"/>
  <c r="N319" i="1"/>
  <c r="N318" i="1"/>
  <c r="O318" i="1"/>
  <c r="O315" i="1"/>
  <c r="N315" i="1"/>
  <c r="N314" i="1"/>
  <c r="O314" i="1"/>
  <c r="O311" i="1"/>
  <c r="N311" i="1"/>
  <c r="N310" i="1"/>
  <c r="O310" i="1"/>
  <c r="O307" i="1"/>
  <c r="N307" i="1"/>
  <c r="N306" i="1"/>
  <c r="O306" i="1"/>
  <c r="O299" i="1"/>
  <c r="N299" i="1"/>
  <c r="P496" i="1"/>
  <c r="O504" i="1"/>
  <c r="O500" i="1"/>
  <c r="O496" i="1"/>
  <c r="O492" i="1"/>
  <c r="O488" i="1"/>
  <c r="O484" i="1"/>
  <c r="O480" i="1"/>
  <c r="O476" i="1"/>
  <c r="O472" i="1"/>
  <c r="O468" i="1"/>
  <c r="O464" i="1"/>
  <c r="O460" i="1"/>
  <c r="O456" i="1"/>
  <c r="O452" i="1"/>
  <c r="O448" i="1"/>
  <c r="O444" i="1"/>
  <c r="O440" i="1"/>
  <c r="O436" i="1"/>
  <c r="O432" i="1"/>
  <c r="O428" i="1"/>
  <c r="O424" i="1"/>
  <c r="O420" i="1"/>
  <c r="O416" i="1"/>
  <c r="O412" i="1"/>
  <c r="O408" i="1"/>
  <c r="P391" i="1"/>
  <c r="N381" i="1"/>
  <c r="N377" i="1"/>
  <c r="N373" i="1"/>
  <c r="N369" i="1"/>
  <c r="N365" i="1"/>
  <c r="N361" i="1"/>
  <c r="N357" i="1"/>
  <c r="P474" i="1"/>
  <c r="P446" i="1"/>
  <c r="N403" i="1"/>
  <c r="N399" i="1"/>
  <c r="N395" i="1"/>
  <c r="N391" i="1"/>
  <c r="N387" i="1"/>
  <c r="N383" i="1"/>
  <c r="P379" i="1"/>
  <c r="N294" i="1"/>
  <c r="O294" i="1"/>
  <c r="N380" i="1"/>
  <c r="O380" i="1"/>
  <c r="N376" i="1"/>
  <c r="O376" i="1"/>
  <c r="N372" i="1"/>
  <c r="O372" i="1"/>
  <c r="N368" i="1"/>
  <c r="O368" i="1"/>
  <c r="N364" i="1"/>
  <c r="O364" i="1"/>
  <c r="N360" i="1"/>
  <c r="O360" i="1"/>
  <c r="N356" i="1"/>
  <c r="O356" i="1"/>
  <c r="N302" i="1"/>
  <c r="O302" i="1"/>
  <c r="N290" i="1"/>
  <c r="O290" i="1"/>
  <c r="N283" i="1"/>
  <c r="O352" i="1"/>
  <c r="O348" i="1"/>
  <c r="O344" i="1"/>
  <c r="O340" i="1"/>
  <c r="O336" i="1"/>
  <c r="O332" i="1"/>
  <c r="O328" i="1"/>
  <c r="O324" i="1"/>
  <c r="O320" i="1"/>
  <c r="O316" i="1"/>
  <c r="O312" i="1"/>
  <c r="O308" i="1"/>
  <c r="O304" i="1"/>
  <c r="N303" i="1"/>
  <c r="O287" i="1"/>
  <c r="N287" i="1"/>
  <c r="N286" i="1"/>
  <c r="O286" i="1"/>
  <c r="P267" i="1"/>
  <c r="O279" i="1"/>
  <c r="N279" i="1"/>
  <c r="N298" i="1"/>
  <c r="O298" i="1"/>
  <c r="N291" i="1"/>
  <c r="P262" i="1"/>
  <c r="P263" i="1"/>
  <c r="N268" i="1"/>
  <c r="O268" i="1"/>
  <c r="N264" i="1"/>
  <c r="O264" i="1"/>
  <c r="N260" i="1"/>
  <c r="O260" i="1"/>
  <c r="N242" i="1"/>
  <c r="O242" i="1"/>
  <c r="N234" i="1"/>
  <c r="O234" i="1"/>
  <c r="P216" i="1"/>
  <c r="O257" i="1"/>
  <c r="O256" i="1"/>
  <c r="O253" i="1"/>
  <c r="O241" i="1"/>
  <c r="N238" i="1"/>
  <c r="O238" i="1"/>
  <c r="N230" i="1"/>
  <c r="O230" i="1"/>
  <c r="N250" i="1"/>
  <c r="O250" i="1"/>
  <c r="O237" i="1"/>
  <c r="P234" i="1"/>
  <c r="N246" i="1"/>
  <c r="O246" i="1"/>
  <c r="O233" i="1"/>
  <c r="O229" i="1"/>
  <c r="O225" i="1"/>
  <c r="O226" i="1"/>
  <c r="O222" i="1"/>
  <c r="O218" i="1"/>
  <c r="O214" i="1"/>
  <c r="O210" i="1"/>
  <c r="O206" i="1"/>
  <c r="O202" i="1"/>
  <c r="O198" i="1"/>
  <c r="J979" i="3"/>
  <c r="M979" i="3" s="1"/>
  <c r="I979" i="3"/>
  <c r="H979" i="3"/>
  <c r="G979" i="3"/>
  <c r="F979" i="3"/>
  <c r="E979" i="3"/>
  <c r="D979" i="3"/>
  <c r="C979" i="3"/>
  <c r="B979" i="3"/>
  <c r="A979" i="3"/>
  <c r="N979" i="3" s="1"/>
  <c r="J978" i="3"/>
  <c r="M978" i="3" s="1"/>
  <c r="I978" i="3"/>
  <c r="H978" i="3"/>
  <c r="G978" i="3"/>
  <c r="F978" i="3"/>
  <c r="E978" i="3"/>
  <c r="D978" i="3"/>
  <c r="C978" i="3"/>
  <c r="B978" i="3"/>
  <c r="A978" i="3"/>
  <c r="N978" i="3" s="1"/>
  <c r="J977" i="3"/>
  <c r="M977" i="3" s="1"/>
  <c r="I977" i="3"/>
  <c r="H977" i="3"/>
  <c r="G977" i="3"/>
  <c r="F977" i="3"/>
  <c r="E977" i="3"/>
  <c r="D977" i="3"/>
  <c r="C977" i="3"/>
  <c r="B977" i="3"/>
  <c r="A977" i="3"/>
  <c r="N977" i="3" s="1"/>
  <c r="J976" i="3"/>
  <c r="M976" i="3" s="1"/>
  <c r="I976" i="3"/>
  <c r="H976" i="3"/>
  <c r="G976" i="3"/>
  <c r="F976" i="3"/>
  <c r="E976" i="3"/>
  <c r="D976" i="3"/>
  <c r="C976" i="3"/>
  <c r="B976" i="3"/>
  <c r="A976" i="3"/>
  <c r="N976" i="3" s="1"/>
  <c r="J975" i="3"/>
  <c r="M975" i="3" s="1"/>
  <c r="I975" i="3"/>
  <c r="H975" i="3"/>
  <c r="G975" i="3"/>
  <c r="F975" i="3"/>
  <c r="E975" i="3"/>
  <c r="D975" i="3"/>
  <c r="C975" i="3"/>
  <c r="B975" i="3"/>
  <c r="A975" i="3"/>
  <c r="N975" i="3" s="1"/>
  <c r="M974" i="3"/>
  <c r="L974" i="3"/>
  <c r="J974" i="3"/>
  <c r="I974" i="3"/>
  <c r="H974" i="3"/>
  <c r="G974" i="3"/>
  <c r="F974" i="3"/>
  <c r="E974" i="3"/>
  <c r="D974" i="3"/>
  <c r="C974" i="3"/>
  <c r="B974" i="3"/>
  <c r="A974" i="3"/>
  <c r="N973" i="3"/>
  <c r="J973" i="3"/>
  <c r="M973" i="3" s="1"/>
  <c r="I973" i="3"/>
  <c r="H973" i="3"/>
  <c r="G973" i="3"/>
  <c r="F973" i="3"/>
  <c r="E973" i="3"/>
  <c r="D973" i="3"/>
  <c r="C973" i="3"/>
  <c r="B973" i="3"/>
  <c r="A973" i="3"/>
  <c r="M972" i="3"/>
  <c r="L972" i="3"/>
  <c r="J972" i="3"/>
  <c r="I972" i="3"/>
  <c r="H972" i="3"/>
  <c r="G972" i="3"/>
  <c r="F972" i="3"/>
  <c r="E972" i="3"/>
  <c r="D972" i="3"/>
  <c r="C972" i="3"/>
  <c r="B972" i="3"/>
  <c r="A972" i="3"/>
  <c r="N971" i="3"/>
  <c r="J971" i="3"/>
  <c r="M971" i="3" s="1"/>
  <c r="I971" i="3"/>
  <c r="H971" i="3"/>
  <c r="G971" i="3"/>
  <c r="F971" i="3"/>
  <c r="E971" i="3"/>
  <c r="D971" i="3"/>
  <c r="C971" i="3"/>
  <c r="B971" i="3"/>
  <c r="A971" i="3"/>
  <c r="M970" i="3"/>
  <c r="L970" i="3"/>
  <c r="J970" i="3"/>
  <c r="I970" i="3"/>
  <c r="H970" i="3"/>
  <c r="G970" i="3"/>
  <c r="F970" i="3"/>
  <c r="E970" i="3"/>
  <c r="D970" i="3"/>
  <c r="C970" i="3"/>
  <c r="B970" i="3"/>
  <c r="A970" i="3"/>
  <c r="N969" i="3"/>
  <c r="J969" i="3"/>
  <c r="M969" i="3" s="1"/>
  <c r="I969" i="3"/>
  <c r="H969" i="3"/>
  <c r="G969" i="3"/>
  <c r="F969" i="3"/>
  <c r="E969" i="3"/>
  <c r="D969" i="3"/>
  <c r="C969" i="3"/>
  <c r="B969" i="3"/>
  <c r="A969" i="3"/>
  <c r="M968" i="3"/>
  <c r="L968" i="3"/>
  <c r="J968" i="3"/>
  <c r="I968" i="3"/>
  <c r="H968" i="3"/>
  <c r="G968" i="3"/>
  <c r="F968" i="3"/>
  <c r="E968" i="3"/>
  <c r="D968" i="3"/>
  <c r="C968" i="3"/>
  <c r="B968" i="3"/>
  <c r="A968" i="3"/>
  <c r="N967" i="3"/>
  <c r="J967" i="3"/>
  <c r="M967" i="3" s="1"/>
  <c r="I967" i="3"/>
  <c r="H967" i="3"/>
  <c r="G967" i="3"/>
  <c r="F967" i="3"/>
  <c r="E967" i="3"/>
  <c r="D967" i="3"/>
  <c r="C967" i="3"/>
  <c r="B967" i="3"/>
  <c r="A967" i="3"/>
  <c r="M966" i="3"/>
  <c r="L966" i="3"/>
  <c r="J966" i="3"/>
  <c r="I966" i="3"/>
  <c r="H966" i="3"/>
  <c r="G966" i="3"/>
  <c r="F966" i="3"/>
  <c r="E966" i="3"/>
  <c r="D966" i="3"/>
  <c r="C966" i="3"/>
  <c r="B966" i="3"/>
  <c r="A966" i="3"/>
  <c r="N965" i="3"/>
  <c r="J965" i="3"/>
  <c r="M965" i="3" s="1"/>
  <c r="I965" i="3"/>
  <c r="H965" i="3"/>
  <c r="G965" i="3"/>
  <c r="F965" i="3"/>
  <c r="E965" i="3"/>
  <c r="D965" i="3"/>
  <c r="C965" i="3"/>
  <c r="B965" i="3"/>
  <c r="A965" i="3"/>
  <c r="M964" i="3"/>
  <c r="L964" i="3"/>
  <c r="J964" i="3"/>
  <c r="I964" i="3"/>
  <c r="H964" i="3"/>
  <c r="G964" i="3"/>
  <c r="F964" i="3"/>
  <c r="E964" i="3"/>
  <c r="D964" i="3"/>
  <c r="C964" i="3"/>
  <c r="B964" i="3"/>
  <c r="A964" i="3"/>
  <c r="N963" i="3"/>
  <c r="J963" i="3"/>
  <c r="M963" i="3" s="1"/>
  <c r="I963" i="3"/>
  <c r="H963" i="3"/>
  <c r="G963" i="3"/>
  <c r="F963" i="3"/>
  <c r="E963" i="3"/>
  <c r="D963" i="3"/>
  <c r="C963" i="3"/>
  <c r="B963" i="3"/>
  <c r="A963" i="3"/>
  <c r="M962" i="3"/>
  <c r="L962" i="3"/>
  <c r="J962" i="3"/>
  <c r="I962" i="3"/>
  <c r="H962" i="3"/>
  <c r="G962" i="3"/>
  <c r="F962" i="3"/>
  <c r="E962" i="3"/>
  <c r="D962" i="3"/>
  <c r="C962" i="3"/>
  <c r="B962" i="3"/>
  <c r="A962" i="3"/>
  <c r="N961" i="3"/>
  <c r="J961" i="3"/>
  <c r="M961" i="3" s="1"/>
  <c r="I961" i="3"/>
  <c r="H961" i="3"/>
  <c r="G961" i="3"/>
  <c r="F961" i="3"/>
  <c r="E961" i="3"/>
  <c r="D961" i="3"/>
  <c r="C961" i="3"/>
  <c r="B961" i="3"/>
  <c r="A961" i="3"/>
  <c r="M960" i="3"/>
  <c r="L960" i="3"/>
  <c r="J960" i="3"/>
  <c r="I960" i="3"/>
  <c r="H960" i="3"/>
  <c r="G960" i="3"/>
  <c r="F960" i="3"/>
  <c r="E960" i="3"/>
  <c r="D960" i="3"/>
  <c r="C960" i="3"/>
  <c r="B960" i="3"/>
  <c r="A960" i="3"/>
  <c r="N959" i="3"/>
  <c r="J959" i="3"/>
  <c r="M959" i="3" s="1"/>
  <c r="I959" i="3"/>
  <c r="H959" i="3"/>
  <c r="G959" i="3"/>
  <c r="F959" i="3"/>
  <c r="E959" i="3"/>
  <c r="D959" i="3"/>
  <c r="C959" i="3"/>
  <c r="B959" i="3"/>
  <c r="A959" i="3"/>
  <c r="M958" i="3"/>
  <c r="L958" i="3"/>
  <c r="J958" i="3"/>
  <c r="I958" i="3"/>
  <c r="H958" i="3"/>
  <c r="G958" i="3"/>
  <c r="F958" i="3"/>
  <c r="E958" i="3"/>
  <c r="D958" i="3"/>
  <c r="C958" i="3"/>
  <c r="B958" i="3"/>
  <c r="A958" i="3"/>
  <c r="N957" i="3"/>
  <c r="J957" i="3"/>
  <c r="M957" i="3" s="1"/>
  <c r="I957" i="3"/>
  <c r="H957" i="3"/>
  <c r="G957" i="3"/>
  <c r="F957" i="3"/>
  <c r="E957" i="3"/>
  <c r="D957" i="3"/>
  <c r="C957" i="3"/>
  <c r="B957" i="3"/>
  <c r="A957" i="3"/>
  <c r="M956" i="3"/>
  <c r="L956" i="3"/>
  <c r="J956" i="3"/>
  <c r="I956" i="3"/>
  <c r="H956" i="3"/>
  <c r="G956" i="3"/>
  <c r="F956" i="3"/>
  <c r="E956" i="3"/>
  <c r="D956" i="3"/>
  <c r="C956" i="3"/>
  <c r="B956" i="3"/>
  <c r="A956" i="3"/>
  <c r="N955" i="3"/>
  <c r="J955" i="3"/>
  <c r="M955" i="3" s="1"/>
  <c r="I955" i="3"/>
  <c r="H955" i="3"/>
  <c r="G955" i="3"/>
  <c r="F955" i="3"/>
  <c r="E955" i="3"/>
  <c r="D955" i="3"/>
  <c r="C955" i="3"/>
  <c r="B955" i="3"/>
  <c r="A955" i="3"/>
  <c r="M954" i="3"/>
  <c r="L954" i="3"/>
  <c r="J954" i="3"/>
  <c r="I954" i="3"/>
  <c r="H954" i="3"/>
  <c r="G954" i="3"/>
  <c r="F954" i="3"/>
  <c r="E954" i="3"/>
  <c r="D954" i="3"/>
  <c r="C954" i="3"/>
  <c r="B954" i="3"/>
  <c r="A954" i="3"/>
  <c r="N953" i="3"/>
  <c r="J953" i="3"/>
  <c r="M953" i="3" s="1"/>
  <c r="I953" i="3"/>
  <c r="H953" i="3"/>
  <c r="G953" i="3"/>
  <c r="F953" i="3"/>
  <c r="E953" i="3"/>
  <c r="D953" i="3"/>
  <c r="C953" i="3"/>
  <c r="B953" i="3"/>
  <c r="A953" i="3"/>
  <c r="M952" i="3"/>
  <c r="L952" i="3"/>
  <c r="J952" i="3"/>
  <c r="I952" i="3"/>
  <c r="H952" i="3"/>
  <c r="G952" i="3"/>
  <c r="F952" i="3"/>
  <c r="E952" i="3"/>
  <c r="D952" i="3"/>
  <c r="C952" i="3"/>
  <c r="B952" i="3"/>
  <c r="A952" i="3"/>
  <c r="N951" i="3"/>
  <c r="J951" i="3"/>
  <c r="M951" i="3" s="1"/>
  <c r="I951" i="3"/>
  <c r="H951" i="3"/>
  <c r="G951" i="3"/>
  <c r="F951" i="3"/>
  <c r="E951" i="3"/>
  <c r="D951" i="3"/>
  <c r="C951" i="3"/>
  <c r="B951" i="3"/>
  <c r="A951" i="3"/>
  <c r="M950" i="3"/>
  <c r="L950" i="3"/>
  <c r="J950" i="3"/>
  <c r="I950" i="3"/>
  <c r="H950" i="3"/>
  <c r="G950" i="3"/>
  <c r="F950" i="3"/>
  <c r="E950" i="3"/>
  <c r="D950" i="3"/>
  <c r="C950" i="3"/>
  <c r="B950" i="3"/>
  <c r="A950" i="3"/>
  <c r="N949" i="3"/>
  <c r="J949" i="3"/>
  <c r="M949" i="3" s="1"/>
  <c r="I949" i="3"/>
  <c r="H949" i="3"/>
  <c r="G949" i="3"/>
  <c r="F949" i="3"/>
  <c r="E949" i="3"/>
  <c r="D949" i="3"/>
  <c r="C949" i="3"/>
  <c r="B949" i="3"/>
  <c r="A949" i="3"/>
  <c r="M948" i="3"/>
  <c r="L948" i="3"/>
  <c r="J948" i="3"/>
  <c r="I948" i="3"/>
  <c r="H948" i="3"/>
  <c r="G948" i="3"/>
  <c r="F948" i="3"/>
  <c r="E948" i="3"/>
  <c r="D948" i="3"/>
  <c r="C948" i="3"/>
  <c r="B948" i="3"/>
  <c r="A948" i="3"/>
  <c r="N947" i="3"/>
  <c r="J947" i="3"/>
  <c r="M947" i="3" s="1"/>
  <c r="I947" i="3"/>
  <c r="H947" i="3"/>
  <c r="G947" i="3"/>
  <c r="F947" i="3"/>
  <c r="E947" i="3"/>
  <c r="D947" i="3"/>
  <c r="C947" i="3"/>
  <c r="B947" i="3"/>
  <c r="A947" i="3"/>
  <c r="M946" i="3"/>
  <c r="L946" i="3"/>
  <c r="J946" i="3"/>
  <c r="I946" i="3"/>
  <c r="H946" i="3"/>
  <c r="G946" i="3"/>
  <c r="F946" i="3"/>
  <c r="E946" i="3"/>
  <c r="D946" i="3"/>
  <c r="C946" i="3"/>
  <c r="B946" i="3"/>
  <c r="A946" i="3"/>
  <c r="N945" i="3"/>
  <c r="J945" i="3"/>
  <c r="M945" i="3" s="1"/>
  <c r="I945" i="3"/>
  <c r="H945" i="3"/>
  <c r="G945" i="3"/>
  <c r="F945" i="3"/>
  <c r="E945" i="3"/>
  <c r="D945" i="3"/>
  <c r="C945" i="3"/>
  <c r="B945" i="3"/>
  <c r="A945" i="3"/>
  <c r="M944" i="3"/>
  <c r="L944" i="3"/>
  <c r="J944" i="3"/>
  <c r="I944" i="3"/>
  <c r="H944" i="3"/>
  <c r="G944" i="3"/>
  <c r="F944" i="3"/>
  <c r="E944" i="3"/>
  <c r="D944" i="3"/>
  <c r="C944" i="3"/>
  <c r="B944" i="3"/>
  <c r="A944" i="3"/>
  <c r="N943" i="3"/>
  <c r="J943" i="3"/>
  <c r="M943" i="3" s="1"/>
  <c r="I943" i="3"/>
  <c r="H943" i="3"/>
  <c r="G943" i="3"/>
  <c r="F943" i="3"/>
  <c r="E943" i="3"/>
  <c r="D943" i="3"/>
  <c r="C943" i="3"/>
  <c r="B943" i="3"/>
  <c r="A943" i="3"/>
  <c r="M942" i="3"/>
  <c r="L942" i="3"/>
  <c r="J942" i="3"/>
  <c r="I942" i="3"/>
  <c r="H942" i="3"/>
  <c r="G942" i="3"/>
  <c r="F942" i="3"/>
  <c r="E942" i="3"/>
  <c r="D942" i="3"/>
  <c r="C942" i="3"/>
  <c r="B942" i="3"/>
  <c r="A942" i="3"/>
  <c r="N941" i="3"/>
  <c r="J941" i="3"/>
  <c r="M941" i="3" s="1"/>
  <c r="I941" i="3"/>
  <c r="H941" i="3"/>
  <c r="G941" i="3"/>
  <c r="F941" i="3"/>
  <c r="E941" i="3"/>
  <c r="D941" i="3"/>
  <c r="C941" i="3"/>
  <c r="B941" i="3"/>
  <c r="A941" i="3"/>
  <c r="M940" i="3"/>
  <c r="L940" i="3"/>
  <c r="J940" i="3"/>
  <c r="I940" i="3"/>
  <c r="H940" i="3"/>
  <c r="G940" i="3"/>
  <c r="F940" i="3"/>
  <c r="E940" i="3"/>
  <c r="D940" i="3"/>
  <c r="C940" i="3"/>
  <c r="B940" i="3"/>
  <c r="A940" i="3"/>
  <c r="N939" i="3"/>
  <c r="J939" i="3"/>
  <c r="M939" i="3" s="1"/>
  <c r="I939" i="3"/>
  <c r="H939" i="3"/>
  <c r="G939" i="3"/>
  <c r="F939" i="3"/>
  <c r="E939" i="3"/>
  <c r="D939" i="3"/>
  <c r="C939" i="3"/>
  <c r="B939" i="3"/>
  <c r="A939" i="3"/>
  <c r="M938" i="3"/>
  <c r="L938" i="3"/>
  <c r="J938" i="3"/>
  <c r="I938" i="3"/>
  <c r="H938" i="3"/>
  <c r="G938" i="3"/>
  <c r="F938" i="3"/>
  <c r="E938" i="3"/>
  <c r="D938" i="3"/>
  <c r="C938" i="3"/>
  <c r="B938" i="3"/>
  <c r="A938" i="3"/>
  <c r="N937" i="3"/>
  <c r="K937" i="3"/>
  <c r="J937" i="3"/>
  <c r="I937" i="3"/>
  <c r="H937" i="3"/>
  <c r="G937" i="3"/>
  <c r="F937" i="3"/>
  <c r="L937" i="3" s="1"/>
  <c r="E937" i="3"/>
  <c r="D937" i="3"/>
  <c r="C937" i="3"/>
  <c r="B937" i="3"/>
  <c r="A937" i="3"/>
  <c r="O936" i="3"/>
  <c r="P936" i="3" s="1"/>
  <c r="K936" i="3"/>
  <c r="J936" i="3"/>
  <c r="I936" i="3"/>
  <c r="H936" i="3"/>
  <c r="G936" i="3"/>
  <c r="F936" i="3"/>
  <c r="L936" i="3" s="1"/>
  <c r="E936" i="3"/>
  <c r="D936" i="3"/>
  <c r="C936" i="3"/>
  <c r="N936" i="3" s="1"/>
  <c r="B936" i="3"/>
  <c r="A936" i="3"/>
  <c r="K935" i="3"/>
  <c r="J935" i="3"/>
  <c r="I935" i="3"/>
  <c r="H935" i="3"/>
  <c r="G935" i="3"/>
  <c r="M935" i="3" s="1"/>
  <c r="F935" i="3"/>
  <c r="E935" i="3"/>
  <c r="D935" i="3"/>
  <c r="C935" i="3"/>
  <c r="N935" i="3" s="1"/>
  <c r="B935" i="3"/>
  <c r="A935" i="3"/>
  <c r="K934" i="3"/>
  <c r="J934" i="3"/>
  <c r="I934" i="3"/>
  <c r="H934" i="3"/>
  <c r="G934" i="3"/>
  <c r="F934" i="3"/>
  <c r="L934" i="3" s="1"/>
  <c r="E934" i="3"/>
  <c r="D934" i="3"/>
  <c r="C934" i="3"/>
  <c r="N934" i="3" s="1"/>
  <c r="B934" i="3"/>
  <c r="A934" i="3"/>
  <c r="O933" i="3"/>
  <c r="P933" i="3" s="1"/>
  <c r="N933" i="3"/>
  <c r="K933" i="3"/>
  <c r="J933" i="3"/>
  <c r="I933" i="3"/>
  <c r="H933" i="3"/>
  <c r="G933" i="3"/>
  <c r="F933" i="3"/>
  <c r="L933" i="3" s="1"/>
  <c r="E933" i="3"/>
  <c r="D933" i="3"/>
  <c r="C933" i="3"/>
  <c r="B933" i="3"/>
  <c r="A933" i="3"/>
  <c r="O932" i="3"/>
  <c r="P932" i="3" s="1"/>
  <c r="K932" i="3"/>
  <c r="J932" i="3"/>
  <c r="I932" i="3"/>
  <c r="H932" i="3"/>
  <c r="G932" i="3"/>
  <c r="F932" i="3"/>
  <c r="L932" i="3" s="1"/>
  <c r="E932" i="3"/>
  <c r="D932" i="3"/>
  <c r="C932" i="3"/>
  <c r="N932" i="3" s="1"/>
  <c r="B932" i="3"/>
  <c r="A932" i="3"/>
  <c r="K931" i="3"/>
  <c r="J931" i="3"/>
  <c r="I931" i="3"/>
  <c r="H931" i="3"/>
  <c r="G931" i="3"/>
  <c r="M931" i="3" s="1"/>
  <c r="F931" i="3"/>
  <c r="E931" i="3"/>
  <c r="D931" i="3"/>
  <c r="C931" i="3"/>
  <c r="N931" i="3" s="1"/>
  <c r="B931" i="3"/>
  <c r="A931" i="3"/>
  <c r="K930" i="3"/>
  <c r="J930" i="3"/>
  <c r="I930" i="3"/>
  <c r="H930" i="3"/>
  <c r="G930" i="3"/>
  <c r="F930" i="3"/>
  <c r="L930" i="3" s="1"/>
  <c r="E930" i="3"/>
  <c r="D930" i="3"/>
  <c r="C930" i="3"/>
  <c r="N930" i="3" s="1"/>
  <c r="B930" i="3"/>
  <c r="A930" i="3"/>
  <c r="O929" i="3"/>
  <c r="P929" i="3" s="1"/>
  <c r="N929" i="3"/>
  <c r="K929" i="3"/>
  <c r="J929" i="3"/>
  <c r="I929" i="3"/>
  <c r="H929" i="3"/>
  <c r="G929" i="3"/>
  <c r="F929" i="3"/>
  <c r="L929" i="3" s="1"/>
  <c r="E929" i="3"/>
  <c r="D929" i="3"/>
  <c r="C929" i="3"/>
  <c r="B929" i="3"/>
  <c r="A929" i="3"/>
  <c r="O928" i="3"/>
  <c r="P928" i="3" s="1"/>
  <c r="K928" i="3"/>
  <c r="J928" i="3"/>
  <c r="I928" i="3"/>
  <c r="H928" i="3"/>
  <c r="G928" i="3"/>
  <c r="F928" i="3"/>
  <c r="L928" i="3" s="1"/>
  <c r="E928" i="3"/>
  <c r="D928" i="3"/>
  <c r="C928" i="3"/>
  <c r="N928" i="3" s="1"/>
  <c r="B928" i="3"/>
  <c r="A928" i="3"/>
  <c r="K927" i="3"/>
  <c r="J927" i="3"/>
  <c r="I927" i="3"/>
  <c r="H927" i="3"/>
  <c r="G927" i="3"/>
  <c r="M927" i="3" s="1"/>
  <c r="F927" i="3"/>
  <c r="E927" i="3"/>
  <c r="D927" i="3"/>
  <c r="C927" i="3"/>
  <c r="N927" i="3" s="1"/>
  <c r="B927" i="3"/>
  <c r="A927" i="3"/>
  <c r="K926" i="3"/>
  <c r="J926" i="3"/>
  <c r="I926" i="3"/>
  <c r="H926" i="3"/>
  <c r="G926" i="3"/>
  <c r="F926" i="3"/>
  <c r="L926" i="3" s="1"/>
  <c r="E926" i="3"/>
  <c r="D926" i="3"/>
  <c r="C926" i="3"/>
  <c r="N926" i="3" s="1"/>
  <c r="B926" i="3"/>
  <c r="A926" i="3"/>
  <c r="O925" i="3"/>
  <c r="P925" i="3" s="1"/>
  <c r="N925" i="3"/>
  <c r="K925" i="3"/>
  <c r="J925" i="3"/>
  <c r="I925" i="3"/>
  <c r="H925" i="3"/>
  <c r="G925" i="3"/>
  <c r="F925" i="3"/>
  <c r="L925" i="3" s="1"/>
  <c r="E925" i="3"/>
  <c r="D925" i="3"/>
  <c r="C925" i="3"/>
  <c r="B925" i="3"/>
  <c r="A925" i="3"/>
  <c r="O924" i="3"/>
  <c r="P924" i="3" s="1"/>
  <c r="K924" i="3"/>
  <c r="J924" i="3"/>
  <c r="I924" i="3"/>
  <c r="H924" i="3"/>
  <c r="G924" i="3"/>
  <c r="F924" i="3"/>
  <c r="L924" i="3" s="1"/>
  <c r="E924" i="3"/>
  <c r="D924" i="3"/>
  <c r="C924" i="3"/>
  <c r="N924" i="3" s="1"/>
  <c r="B924" i="3"/>
  <c r="A924" i="3"/>
  <c r="K923" i="3"/>
  <c r="J923" i="3"/>
  <c r="I923" i="3"/>
  <c r="H923" i="3"/>
  <c r="G923" i="3"/>
  <c r="M923" i="3" s="1"/>
  <c r="F923" i="3"/>
  <c r="E923" i="3"/>
  <c r="D923" i="3"/>
  <c r="C923" i="3"/>
  <c r="N923" i="3" s="1"/>
  <c r="B923" i="3"/>
  <c r="A923" i="3"/>
  <c r="K922" i="3"/>
  <c r="J922" i="3"/>
  <c r="I922" i="3"/>
  <c r="H922" i="3"/>
  <c r="G922" i="3"/>
  <c r="F922" i="3"/>
  <c r="L922" i="3" s="1"/>
  <c r="E922" i="3"/>
  <c r="D922" i="3"/>
  <c r="C922" i="3"/>
  <c r="N922" i="3" s="1"/>
  <c r="B922" i="3"/>
  <c r="A922" i="3"/>
  <c r="O921" i="3"/>
  <c r="P921" i="3" s="1"/>
  <c r="N921" i="3"/>
  <c r="K921" i="3"/>
  <c r="J921" i="3"/>
  <c r="I921" i="3"/>
  <c r="H921" i="3"/>
  <c r="G921" i="3"/>
  <c r="F921" i="3"/>
  <c r="L921" i="3" s="1"/>
  <c r="E921" i="3"/>
  <c r="D921" i="3"/>
  <c r="C921" i="3"/>
  <c r="B921" i="3"/>
  <c r="A921" i="3"/>
  <c r="O920" i="3"/>
  <c r="P920" i="3" s="1"/>
  <c r="K920" i="3"/>
  <c r="J920" i="3"/>
  <c r="I920" i="3"/>
  <c r="H920" i="3"/>
  <c r="G920" i="3"/>
  <c r="F920" i="3"/>
  <c r="L920" i="3" s="1"/>
  <c r="E920" i="3"/>
  <c r="D920" i="3"/>
  <c r="C920" i="3"/>
  <c r="N920" i="3" s="1"/>
  <c r="B920" i="3"/>
  <c r="A920" i="3"/>
  <c r="K919" i="3"/>
  <c r="J919" i="3"/>
  <c r="I919" i="3"/>
  <c r="H919" i="3"/>
  <c r="G919" i="3"/>
  <c r="M919" i="3" s="1"/>
  <c r="F919" i="3"/>
  <c r="E919" i="3"/>
  <c r="D919" i="3"/>
  <c r="C919" i="3"/>
  <c r="N919" i="3" s="1"/>
  <c r="B919" i="3"/>
  <c r="A919" i="3"/>
  <c r="K918" i="3"/>
  <c r="J918" i="3"/>
  <c r="I918" i="3"/>
  <c r="H918" i="3"/>
  <c r="G918" i="3"/>
  <c r="F918" i="3"/>
  <c r="L918" i="3" s="1"/>
  <c r="E918" i="3"/>
  <c r="D918" i="3"/>
  <c r="C918" i="3"/>
  <c r="N918" i="3" s="1"/>
  <c r="B918" i="3"/>
  <c r="A918" i="3"/>
  <c r="O917" i="3"/>
  <c r="P917" i="3" s="1"/>
  <c r="N917" i="3"/>
  <c r="K917" i="3"/>
  <c r="J917" i="3"/>
  <c r="I917" i="3"/>
  <c r="H917" i="3"/>
  <c r="G917" i="3"/>
  <c r="F917" i="3"/>
  <c r="L917" i="3" s="1"/>
  <c r="E917" i="3"/>
  <c r="D917" i="3"/>
  <c r="C917" i="3"/>
  <c r="B917" i="3"/>
  <c r="A917" i="3"/>
  <c r="O916" i="3"/>
  <c r="P916" i="3" s="1"/>
  <c r="K916" i="3"/>
  <c r="J916" i="3"/>
  <c r="I916" i="3"/>
  <c r="H916" i="3"/>
  <c r="G916" i="3"/>
  <c r="F916" i="3"/>
  <c r="L916" i="3" s="1"/>
  <c r="E916" i="3"/>
  <c r="D916" i="3"/>
  <c r="C916" i="3"/>
  <c r="N916" i="3" s="1"/>
  <c r="B916" i="3"/>
  <c r="A916" i="3"/>
  <c r="K915" i="3"/>
  <c r="J915" i="3"/>
  <c r="I915" i="3"/>
  <c r="H915" i="3"/>
  <c r="G915" i="3"/>
  <c r="M915" i="3" s="1"/>
  <c r="F915" i="3"/>
  <c r="E915" i="3"/>
  <c r="D915" i="3"/>
  <c r="C915" i="3"/>
  <c r="N915" i="3" s="1"/>
  <c r="B915" i="3"/>
  <c r="A915" i="3"/>
  <c r="K914" i="3"/>
  <c r="J914" i="3"/>
  <c r="I914" i="3"/>
  <c r="H914" i="3"/>
  <c r="G914" i="3"/>
  <c r="F914" i="3"/>
  <c r="L914" i="3" s="1"/>
  <c r="E914" i="3"/>
  <c r="D914" i="3"/>
  <c r="C914" i="3"/>
  <c r="N914" i="3" s="1"/>
  <c r="B914" i="3"/>
  <c r="A914" i="3"/>
  <c r="O913" i="3"/>
  <c r="P913" i="3" s="1"/>
  <c r="N913" i="3"/>
  <c r="K913" i="3"/>
  <c r="J913" i="3"/>
  <c r="I913" i="3"/>
  <c r="H913" i="3"/>
  <c r="G913" i="3"/>
  <c r="F913" i="3"/>
  <c r="L913" i="3" s="1"/>
  <c r="E913" i="3"/>
  <c r="D913" i="3"/>
  <c r="C913" i="3"/>
  <c r="B913" i="3"/>
  <c r="A913" i="3"/>
  <c r="O912" i="3"/>
  <c r="P912" i="3" s="1"/>
  <c r="K912" i="3"/>
  <c r="J912" i="3"/>
  <c r="I912" i="3"/>
  <c r="H912" i="3"/>
  <c r="G912" i="3"/>
  <c r="F912" i="3"/>
  <c r="L912" i="3" s="1"/>
  <c r="E912" i="3"/>
  <c r="D912" i="3"/>
  <c r="C912" i="3"/>
  <c r="N912" i="3" s="1"/>
  <c r="B912" i="3"/>
  <c r="A912" i="3"/>
  <c r="K911" i="3"/>
  <c r="J911" i="3"/>
  <c r="I911" i="3"/>
  <c r="H911" i="3"/>
  <c r="G911" i="3"/>
  <c r="M911" i="3" s="1"/>
  <c r="F911" i="3"/>
  <c r="E911" i="3"/>
  <c r="D911" i="3"/>
  <c r="C911" i="3"/>
  <c r="N911" i="3" s="1"/>
  <c r="B911" i="3"/>
  <c r="A911" i="3"/>
  <c r="K910" i="3"/>
  <c r="J910" i="3"/>
  <c r="I910" i="3"/>
  <c r="H910" i="3"/>
  <c r="G910" i="3"/>
  <c r="F910" i="3"/>
  <c r="L910" i="3" s="1"/>
  <c r="E910" i="3"/>
  <c r="D910" i="3"/>
  <c r="C910" i="3"/>
  <c r="N910" i="3" s="1"/>
  <c r="B910" i="3"/>
  <c r="A910" i="3"/>
  <c r="O909" i="3"/>
  <c r="P909" i="3" s="1"/>
  <c r="N909" i="3"/>
  <c r="K909" i="3"/>
  <c r="J909" i="3"/>
  <c r="I909" i="3"/>
  <c r="H909" i="3"/>
  <c r="G909" i="3"/>
  <c r="F909" i="3"/>
  <c r="L909" i="3" s="1"/>
  <c r="E909" i="3"/>
  <c r="D909" i="3"/>
  <c r="C909" i="3"/>
  <c r="B909" i="3"/>
  <c r="A909" i="3"/>
  <c r="O908" i="3"/>
  <c r="P908" i="3" s="1"/>
  <c r="K908" i="3"/>
  <c r="J908" i="3"/>
  <c r="I908" i="3"/>
  <c r="H908" i="3"/>
  <c r="G908" i="3"/>
  <c r="F908" i="3"/>
  <c r="L908" i="3" s="1"/>
  <c r="E908" i="3"/>
  <c r="D908" i="3"/>
  <c r="C908" i="3"/>
  <c r="N908" i="3" s="1"/>
  <c r="B908" i="3"/>
  <c r="A908" i="3"/>
  <c r="K907" i="3"/>
  <c r="J907" i="3"/>
  <c r="I907" i="3"/>
  <c r="H907" i="3"/>
  <c r="G907" i="3"/>
  <c r="M907" i="3" s="1"/>
  <c r="F907" i="3"/>
  <c r="E907" i="3"/>
  <c r="D907" i="3"/>
  <c r="C907" i="3"/>
  <c r="N907" i="3" s="1"/>
  <c r="B907" i="3"/>
  <c r="A907" i="3"/>
  <c r="K906" i="3"/>
  <c r="J906" i="3"/>
  <c r="I906" i="3"/>
  <c r="H906" i="3"/>
  <c r="G906" i="3"/>
  <c r="F906" i="3"/>
  <c r="L906" i="3" s="1"/>
  <c r="E906" i="3"/>
  <c r="D906" i="3"/>
  <c r="C906" i="3"/>
  <c r="N906" i="3" s="1"/>
  <c r="B906" i="3"/>
  <c r="A906" i="3"/>
  <c r="O905" i="3"/>
  <c r="P905" i="3" s="1"/>
  <c r="N905" i="3"/>
  <c r="K905" i="3"/>
  <c r="J905" i="3"/>
  <c r="I905" i="3"/>
  <c r="H905" i="3"/>
  <c r="G905" i="3"/>
  <c r="F905" i="3"/>
  <c r="L905" i="3" s="1"/>
  <c r="E905" i="3"/>
  <c r="D905" i="3"/>
  <c r="C905" i="3"/>
  <c r="B905" i="3"/>
  <c r="A905" i="3"/>
  <c r="O904" i="3"/>
  <c r="P904" i="3" s="1"/>
  <c r="K904" i="3"/>
  <c r="J904" i="3"/>
  <c r="I904" i="3"/>
  <c r="H904" i="3"/>
  <c r="G904" i="3"/>
  <c r="F904" i="3"/>
  <c r="L904" i="3" s="1"/>
  <c r="E904" i="3"/>
  <c r="D904" i="3"/>
  <c r="C904" i="3"/>
  <c r="N904" i="3" s="1"/>
  <c r="B904" i="3"/>
  <c r="A904" i="3"/>
  <c r="K903" i="3"/>
  <c r="J903" i="3"/>
  <c r="I903" i="3"/>
  <c r="H903" i="3"/>
  <c r="G903" i="3"/>
  <c r="M903" i="3" s="1"/>
  <c r="F903" i="3"/>
  <c r="E903" i="3"/>
  <c r="D903" i="3"/>
  <c r="C903" i="3"/>
  <c r="N903" i="3" s="1"/>
  <c r="B903" i="3"/>
  <c r="A903" i="3"/>
  <c r="K902" i="3"/>
  <c r="J902" i="3"/>
  <c r="I902" i="3"/>
  <c r="H902" i="3"/>
  <c r="G902" i="3"/>
  <c r="F902" i="3"/>
  <c r="L902" i="3" s="1"/>
  <c r="E902" i="3"/>
  <c r="D902" i="3"/>
  <c r="C902" i="3"/>
  <c r="N902" i="3" s="1"/>
  <c r="B902" i="3"/>
  <c r="A902" i="3"/>
  <c r="O901" i="3"/>
  <c r="P901" i="3" s="1"/>
  <c r="N901" i="3"/>
  <c r="K901" i="3"/>
  <c r="J901" i="3"/>
  <c r="I901" i="3"/>
  <c r="H901" i="3"/>
  <c r="G901" i="3"/>
  <c r="F901" i="3"/>
  <c r="L901" i="3" s="1"/>
  <c r="E901" i="3"/>
  <c r="D901" i="3"/>
  <c r="C901" i="3"/>
  <c r="B901" i="3"/>
  <c r="A901" i="3"/>
  <c r="O900" i="3"/>
  <c r="P900" i="3" s="1"/>
  <c r="K900" i="3"/>
  <c r="J900" i="3"/>
  <c r="I900" i="3"/>
  <c r="H900" i="3"/>
  <c r="G900" i="3"/>
  <c r="F900" i="3"/>
  <c r="L900" i="3" s="1"/>
  <c r="E900" i="3"/>
  <c r="D900" i="3"/>
  <c r="C900" i="3"/>
  <c r="N900" i="3" s="1"/>
  <c r="B900" i="3"/>
  <c r="A900" i="3"/>
  <c r="K899" i="3"/>
  <c r="J899" i="3"/>
  <c r="I899" i="3"/>
  <c r="H899" i="3"/>
  <c r="G899" i="3"/>
  <c r="M899" i="3" s="1"/>
  <c r="F899" i="3"/>
  <c r="E899" i="3"/>
  <c r="D899" i="3"/>
  <c r="C899" i="3"/>
  <c r="N899" i="3" s="1"/>
  <c r="B899" i="3"/>
  <c r="A899" i="3"/>
  <c r="K898" i="3"/>
  <c r="J898" i="3"/>
  <c r="I898" i="3"/>
  <c r="H898" i="3"/>
  <c r="G898" i="3"/>
  <c r="F898" i="3"/>
  <c r="L898" i="3" s="1"/>
  <c r="E898" i="3"/>
  <c r="D898" i="3"/>
  <c r="C898" i="3"/>
  <c r="N898" i="3" s="1"/>
  <c r="B898" i="3"/>
  <c r="A898" i="3"/>
  <c r="O897" i="3"/>
  <c r="P897" i="3" s="1"/>
  <c r="N897" i="3"/>
  <c r="K897" i="3"/>
  <c r="J897" i="3"/>
  <c r="I897" i="3"/>
  <c r="H897" i="3"/>
  <c r="G897" i="3"/>
  <c r="F897" i="3"/>
  <c r="L897" i="3" s="1"/>
  <c r="E897" i="3"/>
  <c r="D897" i="3"/>
  <c r="C897" i="3"/>
  <c r="B897" i="3"/>
  <c r="A897" i="3"/>
  <c r="O896" i="3"/>
  <c r="P896" i="3" s="1"/>
  <c r="J896" i="3"/>
  <c r="I896" i="3"/>
  <c r="H896" i="3"/>
  <c r="G896" i="3"/>
  <c r="F896" i="3"/>
  <c r="L896" i="3" s="1"/>
  <c r="E896" i="3"/>
  <c r="K896" i="3" s="1"/>
  <c r="D896" i="3"/>
  <c r="C896" i="3"/>
  <c r="B896" i="3"/>
  <c r="A896" i="3"/>
  <c r="N896" i="3" s="1"/>
  <c r="K895" i="3"/>
  <c r="J895" i="3"/>
  <c r="I895" i="3"/>
  <c r="H895" i="3"/>
  <c r="G895" i="3"/>
  <c r="M895" i="3" s="1"/>
  <c r="F895" i="3"/>
  <c r="E895" i="3"/>
  <c r="D895" i="3"/>
  <c r="C895" i="3"/>
  <c r="B895" i="3"/>
  <c r="A895" i="3"/>
  <c r="O894" i="3"/>
  <c r="P894" i="3" s="1"/>
  <c r="N894" i="3"/>
  <c r="J894" i="3"/>
  <c r="I894" i="3"/>
  <c r="H894" i="3"/>
  <c r="G894" i="3"/>
  <c r="M894" i="3" s="1"/>
  <c r="F894" i="3"/>
  <c r="L894" i="3" s="1"/>
  <c r="E894" i="3"/>
  <c r="K894" i="3" s="1"/>
  <c r="D894" i="3"/>
  <c r="C894" i="3"/>
  <c r="B894" i="3"/>
  <c r="A894" i="3"/>
  <c r="K893" i="3"/>
  <c r="J893" i="3"/>
  <c r="I893" i="3"/>
  <c r="H893" i="3"/>
  <c r="G893" i="3"/>
  <c r="M893" i="3" s="1"/>
  <c r="F893" i="3"/>
  <c r="E893" i="3"/>
  <c r="D893" i="3"/>
  <c r="C893" i="3"/>
  <c r="B893" i="3"/>
  <c r="A893" i="3"/>
  <c r="O892" i="3"/>
  <c r="P892" i="3" s="1"/>
  <c r="N892" i="3"/>
  <c r="J892" i="3"/>
  <c r="I892" i="3"/>
  <c r="H892" i="3"/>
  <c r="G892" i="3"/>
  <c r="M892" i="3" s="1"/>
  <c r="F892" i="3"/>
  <c r="L892" i="3" s="1"/>
  <c r="E892" i="3"/>
  <c r="K892" i="3" s="1"/>
  <c r="D892" i="3"/>
  <c r="C892" i="3"/>
  <c r="B892" i="3"/>
  <c r="A892" i="3"/>
  <c r="K891" i="3"/>
  <c r="J891" i="3"/>
  <c r="I891" i="3"/>
  <c r="H891" i="3"/>
  <c r="G891" i="3"/>
  <c r="M891" i="3" s="1"/>
  <c r="F891" i="3"/>
  <c r="E891" i="3"/>
  <c r="D891" i="3"/>
  <c r="C891" i="3"/>
  <c r="B891" i="3"/>
  <c r="A891" i="3"/>
  <c r="O890" i="3"/>
  <c r="P890" i="3" s="1"/>
  <c r="N890" i="3"/>
  <c r="J890" i="3"/>
  <c r="I890" i="3"/>
  <c r="H890" i="3"/>
  <c r="G890" i="3"/>
  <c r="M890" i="3" s="1"/>
  <c r="F890" i="3"/>
  <c r="L890" i="3" s="1"/>
  <c r="E890" i="3"/>
  <c r="K890" i="3" s="1"/>
  <c r="D890" i="3"/>
  <c r="C890" i="3"/>
  <c r="B890" i="3"/>
  <c r="A890" i="3"/>
  <c r="K889" i="3"/>
  <c r="J889" i="3"/>
  <c r="I889" i="3"/>
  <c r="H889" i="3"/>
  <c r="G889" i="3"/>
  <c r="M889" i="3" s="1"/>
  <c r="F889" i="3"/>
  <c r="E889" i="3"/>
  <c r="D889" i="3"/>
  <c r="C889" i="3"/>
  <c r="B889" i="3"/>
  <c r="A889" i="3"/>
  <c r="O888" i="3"/>
  <c r="P888" i="3" s="1"/>
  <c r="N888" i="3"/>
  <c r="J888" i="3"/>
  <c r="I888" i="3"/>
  <c r="H888" i="3"/>
  <c r="G888" i="3"/>
  <c r="M888" i="3" s="1"/>
  <c r="F888" i="3"/>
  <c r="L888" i="3" s="1"/>
  <c r="E888" i="3"/>
  <c r="K888" i="3" s="1"/>
  <c r="D888" i="3"/>
  <c r="C888" i="3"/>
  <c r="B888" i="3"/>
  <c r="A888" i="3"/>
  <c r="N887" i="3"/>
  <c r="M887" i="3"/>
  <c r="J887" i="3"/>
  <c r="I887" i="3"/>
  <c r="H887" i="3"/>
  <c r="G887" i="3"/>
  <c r="F887" i="3"/>
  <c r="L887" i="3" s="1"/>
  <c r="E887" i="3"/>
  <c r="D887" i="3"/>
  <c r="C887" i="3"/>
  <c r="B887" i="3"/>
  <c r="A887" i="3"/>
  <c r="N886" i="3"/>
  <c r="M886" i="3"/>
  <c r="J886" i="3"/>
  <c r="I886" i="3"/>
  <c r="H886" i="3"/>
  <c r="G886" i="3"/>
  <c r="F886" i="3"/>
  <c r="L886" i="3" s="1"/>
  <c r="E886" i="3"/>
  <c r="D886" i="3"/>
  <c r="C886" i="3"/>
  <c r="B886" i="3"/>
  <c r="A886" i="3"/>
  <c r="N885" i="3"/>
  <c r="M885" i="3"/>
  <c r="J885" i="3"/>
  <c r="I885" i="3"/>
  <c r="H885" i="3"/>
  <c r="G885" i="3"/>
  <c r="F885" i="3"/>
  <c r="L885" i="3" s="1"/>
  <c r="E885" i="3"/>
  <c r="D885" i="3"/>
  <c r="C885" i="3"/>
  <c r="B885" i="3"/>
  <c r="A885" i="3"/>
  <c r="N884" i="3"/>
  <c r="M884" i="3"/>
  <c r="J884" i="3"/>
  <c r="I884" i="3"/>
  <c r="H884" i="3"/>
  <c r="G884" i="3"/>
  <c r="F884" i="3"/>
  <c r="L884" i="3" s="1"/>
  <c r="E884" i="3"/>
  <c r="D884" i="3"/>
  <c r="C884" i="3"/>
  <c r="B884" i="3"/>
  <c r="A884" i="3"/>
  <c r="N883" i="3"/>
  <c r="M883" i="3"/>
  <c r="J883" i="3"/>
  <c r="I883" i="3"/>
  <c r="H883" i="3"/>
  <c r="G883" i="3"/>
  <c r="F883" i="3"/>
  <c r="L883" i="3" s="1"/>
  <c r="E883" i="3"/>
  <c r="D883" i="3"/>
  <c r="C883" i="3"/>
  <c r="B883" i="3"/>
  <c r="A883" i="3"/>
  <c r="N882" i="3"/>
  <c r="M882" i="3"/>
  <c r="J882" i="3"/>
  <c r="I882" i="3"/>
  <c r="H882" i="3"/>
  <c r="G882" i="3"/>
  <c r="F882" i="3"/>
  <c r="L882" i="3" s="1"/>
  <c r="E882" i="3"/>
  <c r="D882" i="3"/>
  <c r="C882" i="3"/>
  <c r="B882" i="3"/>
  <c r="A882" i="3"/>
  <c r="N881" i="3"/>
  <c r="M881" i="3"/>
  <c r="J881" i="3"/>
  <c r="I881" i="3"/>
  <c r="H881" i="3"/>
  <c r="G881" i="3"/>
  <c r="F881" i="3"/>
  <c r="L881" i="3" s="1"/>
  <c r="E881" i="3"/>
  <c r="D881" i="3"/>
  <c r="C881" i="3"/>
  <c r="B881" i="3"/>
  <c r="A881" i="3"/>
  <c r="N880" i="3"/>
  <c r="M880" i="3"/>
  <c r="J880" i="3"/>
  <c r="I880" i="3"/>
  <c r="H880" i="3"/>
  <c r="G880" i="3"/>
  <c r="F880" i="3"/>
  <c r="L880" i="3" s="1"/>
  <c r="E880" i="3"/>
  <c r="D880" i="3"/>
  <c r="C880" i="3"/>
  <c r="B880" i="3"/>
  <c r="A880" i="3"/>
  <c r="N879" i="3"/>
  <c r="M879" i="3"/>
  <c r="J879" i="3"/>
  <c r="I879" i="3"/>
  <c r="H879" i="3"/>
  <c r="G879" i="3"/>
  <c r="F879" i="3"/>
  <c r="L879" i="3" s="1"/>
  <c r="E879" i="3"/>
  <c r="D879" i="3"/>
  <c r="C879" i="3"/>
  <c r="B879" i="3"/>
  <c r="A879" i="3"/>
  <c r="N878" i="3"/>
  <c r="M878" i="3"/>
  <c r="J878" i="3"/>
  <c r="I878" i="3"/>
  <c r="H878" i="3"/>
  <c r="G878" i="3"/>
  <c r="F878" i="3"/>
  <c r="L878" i="3" s="1"/>
  <c r="E878" i="3"/>
  <c r="D878" i="3"/>
  <c r="C878" i="3"/>
  <c r="B878" i="3"/>
  <c r="A878" i="3"/>
  <c r="N877" i="3"/>
  <c r="M877" i="3"/>
  <c r="J877" i="3"/>
  <c r="I877" i="3"/>
  <c r="H877" i="3"/>
  <c r="G877" i="3"/>
  <c r="F877" i="3"/>
  <c r="L877" i="3" s="1"/>
  <c r="E877" i="3"/>
  <c r="D877" i="3"/>
  <c r="C877" i="3"/>
  <c r="B877" i="3"/>
  <c r="A877" i="3"/>
  <c r="N876" i="3"/>
  <c r="M876" i="3"/>
  <c r="J876" i="3"/>
  <c r="I876" i="3"/>
  <c r="H876" i="3"/>
  <c r="G876" i="3"/>
  <c r="F876" i="3"/>
  <c r="L876" i="3" s="1"/>
  <c r="E876" i="3"/>
  <c r="D876" i="3"/>
  <c r="C876" i="3"/>
  <c r="B876" i="3"/>
  <c r="A876" i="3"/>
  <c r="N875" i="3"/>
  <c r="M875" i="3"/>
  <c r="J875" i="3"/>
  <c r="I875" i="3"/>
  <c r="H875" i="3"/>
  <c r="G875" i="3"/>
  <c r="F875" i="3"/>
  <c r="L875" i="3" s="1"/>
  <c r="E875" i="3"/>
  <c r="D875" i="3"/>
  <c r="C875" i="3"/>
  <c r="B875" i="3"/>
  <c r="A875" i="3"/>
  <c r="N874" i="3"/>
  <c r="M874" i="3"/>
  <c r="J874" i="3"/>
  <c r="I874" i="3"/>
  <c r="H874" i="3"/>
  <c r="G874" i="3"/>
  <c r="F874" i="3"/>
  <c r="L874" i="3" s="1"/>
  <c r="E874" i="3"/>
  <c r="D874" i="3"/>
  <c r="C874" i="3"/>
  <c r="B874" i="3"/>
  <c r="A874" i="3"/>
  <c r="N873" i="3"/>
  <c r="M873" i="3"/>
  <c r="J873" i="3"/>
  <c r="I873" i="3"/>
  <c r="H873" i="3"/>
  <c r="G873" i="3"/>
  <c r="F873" i="3"/>
  <c r="L873" i="3" s="1"/>
  <c r="E873" i="3"/>
  <c r="D873" i="3"/>
  <c r="C873" i="3"/>
  <c r="B873" i="3"/>
  <c r="A873" i="3"/>
  <c r="N872" i="3"/>
  <c r="M872" i="3"/>
  <c r="J872" i="3"/>
  <c r="I872" i="3"/>
  <c r="H872" i="3"/>
  <c r="G872" i="3"/>
  <c r="F872" i="3"/>
  <c r="L872" i="3" s="1"/>
  <c r="E872" i="3"/>
  <c r="D872" i="3"/>
  <c r="C872" i="3"/>
  <c r="B872" i="3"/>
  <c r="A872" i="3"/>
  <c r="N871" i="3"/>
  <c r="M871" i="3"/>
  <c r="J871" i="3"/>
  <c r="I871" i="3"/>
  <c r="H871" i="3"/>
  <c r="G871" i="3"/>
  <c r="F871" i="3"/>
  <c r="E871" i="3"/>
  <c r="D871" i="3"/>
  <c r="C871" i="3"/>
  <c r="B871" i="3"/>
  <c r="A871" i="3"/>
  <c r="N870" i="3"/>
  <c r="M870" i="3"/>
  <c r="J870" i="3"/>
  <c r="I870" i="3"/>
  <c r="H870" i="3"/>
  <c r="G870" i="3"/>
  <c r="F870" i="3"/>
  <c r="E870" i="3"/>
  <c r="D870" i="3"/>
  <c r="C870" i="3"/>
  <c r="B870" i="3"/>
  <c r="A870" i="3"/>
  <c r="N869" i="3"/>
  <c r="M869" i="3"/>
  <c r="J869" i="3"/>
  <c r="I869" i="3"/>
  <c r="H869" i="3"/>
  <c r="G869" i="3"/>
  <c r="F869" i="3"/>
  <c r="E869" i="3"/>
  <c r="D869" i="3"/>
  <c r="C869" i="3"/>
  <c r="B869" i="3"/>
  <c r="A869" i="3"/>
  <c r="N868" i="3"/>
  <c r="M868" i="3"/>
  <c r="J868" i="3"/>
  <c r="I868" i="3"/>
  <c r="H868" i="3"/>
  <c r="G868" i="3"/>
  <c r="F868" i="3"/>
  <c r="E868" i="3"/>
  <c r="D868" i="3"/>
  <c r="C868" i="3"/>
  <c r="B868" i="3"/>
  <c r="A868" i="3"/>
  <c r="N867" i="3"/>
  <c r="M867" i="3"/>
  <c r="J867" i="3"/>
  <c r="I867" i="3"/>
  <c r="H867" i="3"/>
  <c r="G867" i="3"/>
  <c r="F867" i="3"/>
  <c r="E867" i="3"/>
  <c r="D867" i="3"/>
  <c r="C867" i="3"/>
  <c r="B867" i="3"/>
  <c r="A867" i="3"/>
  <c r="N866" i="3"/>
  <c r="M866" i="3"/>
  <c r="J866" i="3"/>
  <c r="I866" i="3"/>
  <c r="H866" i="3"/>
  <c r="G866" i="3"/>
  <c r="F866" i="3"/>
  <c r="E866" i="3"/>
  <c r="D866" i="3"/>
  <c r="C866" i="3"/>
  <c r="B866" i="3"/>
  <c r="A866" i="3"/>
  <c r="N865" i="3"/>
  <c r="M865" i="3"/>
  <c r="J865" i="3"/>
  <c r="I865" i="3"/>
  <c r="H865" i="3"/>
  <c r="G865" i="3"/>
  <c r="F865" i="3"/>
  <c r="E865" i="3"/>
  <c r="D865" i="3"/>
  <c r="C865" i="3"/>
  <c r="B865" i="3"/>
  <c r="A865" i="3"/>
  <c r="N864" i="3"/>
  <c r="M864" i="3"/>
  <c r="J864" i="3"/>
  <c r="I864" i="3"/>
  <c r="H864" i="3"/>
  <c r="G864" i="3"/>
  <c r="F864" i="3"/>
  <c r="E864" i="3"/>
  <c r="D864" i="3"/>
  <c r="C864" i="3"/>
  <c r="B864" i="3"/>
  <c r="A864" i="3"/>
  <c r="N863" i="3"/>
  <c r="M863" i="3"/>
  <c r="J863" i="3"/>
  <c r="I863" i="3"/>
  <c r="H863" i="3"/>
  <c r="G863" i="3"/>
  <c r="F863" i="3"/>
  <c r="E863" i="3"/>
  <c r="D863" i="3"/>
  <c r="C863" i="3"/>
  <c r="B863" i="3"/>
  <c r="A863" i="3"/>
  <c r="N862" i="3"/>
  <c r="M862" i="3"/>
  <c r="J862" i="3"/>
  <c r="I862" i="3"/>
  <c r="H862" i="3"/>
  <c r="G862" i="3"/>
  <c r="F862" i="3"/>
  <c r="E862" i="3"/>
  <c r="D862" i="3"/>
  <c r="C862" i="3"/>
  <c r="B862" i="3"/>
  <c r="A862" i="3"/>
  <c r="N861" i="3"/>
  <c r="M861" i="3"/>
  <c r="J861" i="3"/>
  <c r="I861" i="3"/>
  <c r="H861" i="3"/>
  <c r="G861" i="3"/>
  <c r="F861" i="3"/>
  <c r="E861" i="3"/>
  <c r="D861" i="3"/>
  <c r="C861" i="3"/>
  <c r="B861" i="3"/>
  <c r="A861" i="3"/>
  <c r="N860" i="3"/>
  <c r="M860" i="3"/>
  <c r="J860" i="3"/>
  <c r="I860" i="3"/>
  <c r="H860" i="3"/>
  <c r="G860" i="3"/>
  <c r="F860" i="3"/>
  <c r="E860" i="3"/>
  <c r="D860" i="3"/>
  <c r="C860" i="3"/>
  <c r="B860" i="3"/>
  <c r="A860" i="3"/>
  <c r="N859" i="3"/>
  <c r="M859" i="3"/>
  <c r="J859" i="3"/>
  <c r="I859" i="3"/>
  <c r="H859" i="3"/>
  <c r="G859" i="3"/>
  <c r="F859" i="3"/>
  <c r="E859" i="3"/>
  <c r="D859" i="3"/>
  <c r="C859" i="3"/>
  <c r="B859" i="3"/>
  <c r="A859" i="3"/>
  <c r="N858" i="3"/>
  <c r="M858" i="3"/>
  <c r="J858" i="3"/>
  <c r="I858" i="3"/>
  <c r="H858" i="3"/>
  <c r="G858" i="3"/>
  <c r="F858" i="3"/>
  <c r="E858" i="3"/>
  <c r="D858" i="3"/>
  <c r="C858" i="3"/>
  <c r="B858" i="3"/>
  <c r="A858" i="3"/>
  <c r="N857" i="3"/>
  <c r="M857" i="3"/>
  <c r="J857" i="3"/>
  <c r="I857" i="3"/>
  <c r="H857" i="3"/>
  <c r="G857" i="3"/>
  <c r="F857" i="3"/>
  <c r="E857" i="3"/>
  <c r="D857" i="3"/>
  <c r="C857" i="3"/>
  <c r="B857" i="3"/>
  <c r="A857" i="3"/>
  <c r="N856" i="3"/>
  <c r="M856" i="3"/>
  <c r="J856" i="3"/>
  <c r="I856" i="3"/>
  <c r="H856" i="3"/>
  <c r="G856" i="3"/>
  <c r="F856" i="3"/>
  <c r="E856" i="3"/>
  <c r="D856" i="3"/>
  <c r="C856" i="3"/>
  <c r="B856" i="3"/>
  <c r="A856" i="3"/>
  <c r="N855" i="3"/>
  <c r="M855" i="3"/>
  <c r="J855" i="3"/>
  <c r="I855" i="3"/>
  <c r="H855" i="3"/>
  <c r="G855" i="3"/>
  <c r="F855" i="3"/>
  <c r="E855" i="3"/>
  <c r="D855" i="3"/>
  <c r="C855" i="3"/>
  <c r="B855" i="3"/>
  <c r="A855" i="3"/>
  <c r="N854" i="3"/>
  <c r="M854" i="3"/>
  <c r="J854" i="3"/>
  <c r="I854" i="3"/>
  <c r="H854" i="3"/>
  <c r="G854" i="3"/>
  <c r="F854" i="3"/>
  <c r="E854" i="3"/>
  <c r="D854" i="3"/>
  <c r="C854" i="3"/>
  <c r="B854" i="3"/>
  <c r="A854" i="3"/>
  <c r="N853" i="3"/>
  <c r="M853" i="3"/>
  <c r="J853" i="3"/>
  <c r="I853" i="3"/>
  <c r="H853" i="3"/>
  <c r="G853" i="3"/>
  <c r="F853" i="3"/>
  <c r="E853" i="3"/>
  <c r="D853" i="3"/>
  <c r="C853" i="3"/>
  <c r="B853" i="3"/>
  <c r="A853" i="3"/>
  <c r="N852" i="3"/>
  <c r="M852" i="3"/>
  <c r="J852" i="3"/>
  <c r="I852" i="3"/>
  <c r="H852" i="3"/>
  <c r="G852" i="3"/>
  <c r="F852" i="3"/>
  <c r="E852" i="3"/>
  <c r="D852" i="3"/>
  <c r="C852" i="3"/>
  <c r="B852" i="3"/>
  <c r="A852" i="3"/>
  <c r="N851" i="3"/>
  <c r="M851" i="3"/>
  <c r="J851" i="3"/>
  <c r="I851" i="3"/>
  <c r="H851" i="3"/>
  <c r="G851" i="3"/>
  <c r="F851" i="3"/>
  <c r="E851" i="3"/>
  <c r="D851" i="3"/>
  <c r="C851" i="3"/>
  <c r="B851" i="3"/>
  <c r="A851" i="3"/>
  <c r="N850" i="3"/>
  <c r="M850" i="3"/>
  <c r="J850" i="3"/>
  <c r="I850" i="3"/>
  <c r="H850" i="3"/>
  <c r="G850" i="3"/>
  <c r="F850" i="3"/>
  <c r="E850" i="3"/>
  <c r="D850" i="3"/>
  <c r="C850" i="3"/>
  <c r="B850" i="3"/>
  <c r="A850" i="3"/>
  <c r="N849" i="3"/>
  <c r="M849" i="3"/>
  <c r="J849" i="3"/>
  <c r="I849" i="3"/>
  <c r="H849" i="3"/>
  <c r="G849" i="3"/>
  <c r="F849" i="3"/>
  <c r="E849" i="3"/>
  <c r="D849" i="3"/>
  <c r="C849" i="3"/>
  <c r="B849" i="3"/>
  <c r="A849" i="3"/>
  <c r="N848" i="3"/>
  <c r="M848" i="3"/>
  <c r="J848" i="3"/>
  <c r="I848" i="3"/>
  <c r="H848" i="3"/>
  <c r="G848" i="3"/>
  <c r="F848" i="3"/>
  <c r="E848" i="3"/>
  <c r="D848" i="3"/>
  <c r="C848" i="3"/>
  <c r="B848" i="3"/>
  <c r="A848" i="3"/>
  <c r="N847" i="3"/>
  <c r="M847" i="3"/>
  <c r="J847" i="3"/>
  <c r="I847" i="3"/>
  <c r="H847" i="3"/>
  <c r="G847" i="3"/>
  <c r="F847" i="3"/>
  <c r="E847" i="3"/>
  <c r="D847" i="3"/>
  <c r="C847" i="3"/>
  <c r="B847" i="3"/>
  <c r="A847" i="3"/>
  <c r="N846" i="3"/>
  <c r="M846" i="3"/>
  <c r="J846" i="3"/>
  <c r="I846" i="3"/>
  <c r="H846" i="3"/>
  <c r="G846" i="3"/>
  <c r="F846" i="3"/>
  <c r="E846" i="3"/>
  <c r="D846" i="3"/>
  <c r="C846" i="3"/>
  <c r="B846" i="3"/>
  <c r="A846" i="3"/>
  <c r="N845" i="3"/>
  <c r="M845" i="3"/>
  <c r="J845" i="3"/>
  <c r="I845" i="3"/>
  <c r="H845" i="3"/>
  <c r="G845" i="3"/>
  <c r="F845" i="3"/>
  <c r="E845" i="3"/>
  <c r="D845" i="3"/>
  <c r="C845" i="3"/>
  <c r="B845" i="3"/>
  <c r="A845" i="3"/>
  <c r="O844" i="3"/>
  <c r="P844" i="3" s="1"/>
  <c r="N844" i="3"/>
  <c r="J844" i="3"/>
  <c r="I844" i="3"/>
  <c r="H844" i="3"/>
  <c r="G844" i="3"/>
  <c r="M844" i="3" s="1"/>
  <c r="F844" i="3"/>
  <c r="L844" i="3" s="1"/>
  <c r="E844" i="3"/>
  <c r="K844" i="3" s="1"/>
  <c r="D844" i="3"/>
  <c r="C844" i="3"/>
  <c r="B844" i="3"/>
  <c r="A844" i="3"/>
  <c r="K843" i="3"/>
  <c r="J843" i="3"/>
  <c r="I843" i="3"/>
  <c r="H843" i="3"/>
  <c r="G843" i="3"/>
  <c r="M843" i="3" s="1"/>
  <c r="F843" i="3"/>
  <c r="E843" i="3"/>
  <c r="D843" i="3"/>
  <c r="C843" i="3"/>
  <c r="B843" i="3"/>
  <c r="A843" i="3"/>
  <c r="O842" i="3"/>
  <c r="P842" i="3" s="1"/>
  <c r="N842" i="3"/>
  <c r="J842" i="3"/>
  <c r="I842" i="3"/>
  <c r="H842" i="3"/>
  <c r="G842" i="3"/>
  <c r="M842" i="3" s="1"/>
  <c r="F842" i="3"/>
  <c r="L842" i="3" s="1"/>
  <c r="E842" i="3"/>
  <c r="K842" i="3" s="1"/>
  <c r="D842" i="3"/>
  <c r="C842" i="3"/>
  <c r="B842" i="3"/>
  <c r="A842" i="3"/>
  <c r="K841" i="3"/>
  <c r="J841" i="3"/>
  <c r="I841" i="3"/>
  <c r="H841" i="3"/>
  <c r="G841" i="3"/>
  <c r="M841" i="3" s="1"/>
  <c r="F841" i="3"/>
  <c r="E841" i="3"/>
  <c r="D841" i="3"/>
  <c r="C841" i="3"/>
  <c r="B841" i="3"/>
  <c r="A841" i="3"/>
  <c r="O840" i="3"/>
  <c r="P840" i="3" s="1"/>
  <c r="N840" i="3"/>
  <c r="J840" i="3"/>
  <c r="I840" i="3"/>
  <c r="H840" i="3"/>
  <c r="G840" i="3"/>
  <c r="M840" i="3" s="1"/>
  <c r="F840" i="3"/>
  <c r="L840" i="3" s="1"/>
  <c r="E840" i="3"/>
  <c r="K840" i="3" s="1"/>
  <c r="D840" i="3"/>
  <c r="C840" i="3"/>
  <c r="B840" i="3"/>
  <c r="A840" i="3"/>
  <c r="K839" i="3"/>
  <c r="J839" i="3"/>
  <c r="I839" i="3"/>
  <c r="H839" i="3"/>
  <c r="G839" i="3"/>
  <c r="M839" i="3" s="1"/>
  <c r="F839" i="3"/>
  <c r="E839" i="3"/>
  <c r="D839" i="3"/>
  <c r="C839" i="3"/>
  <c r="B839" i="3"/>
  <c r="A839" i="3"/>
  <c r="O838" i="3"/>
  <c r="P838" i="3" s="1"/>
  <c r="N838" i="3"/>
  <c r="J838" i="3"/>
  <c r="I838" i="3"/>
  <c r="H838" i="3"/>
  <c r="G838" i="3"/>
  <c r="M838" i="3" s="1"/>
  <c r="F838" i="3"/>
  <c r="L838" i="3" s="1"/>
  <c r="E838" i="3"/>
  <c r="K838" i="3" s="1"/>
  <c r="D838" i="3"/>
  <c r="C838" i="3"/>
  <c r="B838" i="3"/>
  <c r="A838" i="3"/>
  <c r="K837" i="3"/>
  <c r="J837" i="3"/>
  <c r="I837" i="3"/>
  <c r="H837" i="3"/>
  <c r="G837" i="3"/>
  <c r="M837" i="3" s="1"/>
  <c r="F837" i="3"/>
  <c r="E837" i="3"/>
  <c r="D837" i="3"/>
  <c r="C837" i="3"/>
  <c r="B837" i="3"/>
  <c r="A837" i="3"/>
  <c r="O836" i="3"/>
  <c r="P836" i="3" s="1"/>
  <c r="N836" i="3"/>
  <c r="J836" i="3"/>
  <c r="I836" i="3"/>
  <c r="H836" i="3"/>
  <c r="G836" i="3"/>
  <c r="M836" i="3" s="1"/>
  <c r="F836" i="3"/>
  <c r="L836" i="3" s="1"/>
  <c r="E836" i="3"/>
  <c r="K836" i="3" s="1"/>
  <c r="D836" i="3"/>
  <c r="C836" i="3"/>
  <c r="B836" i="3"/>
  <c r="A836" i="3"/>
  <c r="M835" i="3"/>
  <c r="L835" i="3"/>
  <c r="J835" i="3"/>
  <c r="I835" i="3"/>
  <c r="H835" i="3"/>
  <c r="G835" i="3"/>
  <c r="F835" i="3"/>
  <c r="E835" i="3"/>
  <c r="D835" i="3"/>
  <c r="C835" i="3"/>
  <c r="B835" i="3"/>
  <c r="A835" i="3"/>
  <c r="M834" i="3"/>
  <c r="J834" i="3"/>
  <c r="I834" i="3"/>
  <c r="L834" i="3" s="1"/>
  <c r="H834" i="3"/>
  <c r="G834" i="3"/>
  <c r="F834" i="3"/>
  <c r="E834" i="3"/>
  <c r="D834" i="3"/>
  <c r="C834" i="3"/>
  <c r="B834" i="3"/>
  <c r="A834" i="3"/>
  <c r="N834" i="3" s="1"/>
  <c r="M833" i="3"/>
  <c r="J833" i="3"/>
  <c r="I833" i="3"/>
  <c r="L833" i="3" s="1"/>
  <c r="H833" i="3"/>
  <c r="G833" i="3"/>
  <c r="F833" i="3"/>
  <c r="E833" i="3"/>
  <c r="D833" i="3"/>
  <c r="C833" i="3"/>
  <c r="B833" i="3"/>
  <c r="A833" i="3"/>
  <c r="N833" i="3" s="1"/>
  <c r="M832" i="3"/>
  <c r="L832" i="3"/>
  <c r="J832" i="3"/>
  <c r="I832" i="3"/>
  <c r="H832" i="3"/>
  <c r="G832" i="3"/>
  <c r="F832" i="3"/>
  <c r="E832" i="3"/>
  <c r="D832" i="3"/>
  <c r="C832" i="3"/>
  <c r="B832" i="3"/>
  <c r="A832" i="3"/>
  <c r="N832" i="3" s="1"/>
  <c r="M831" i="3"/>
  <c r="L831" i="3"/>
  <c r="J831" i="3"/>
  <c r="I831" i="3"/>
  <c r="H831" i="3"/>
  <c r="G831" i="3"/>
  <c r="F831" i="3"/>
  <c r="E831" i="3"/>
  <c r="D831" i="3"/>
  <c r="C831" i="3"/>
  <c r="B831" i="3"/>
  <c r="A831" i="3"/>
  <c r="M830" i="3"/>
  <c r="J830" i="3"/>
  <c r="I830" i="3"/>
  <c r="L830" i="3" s="1"/>
  <c r="H830" i="3"/>
  <c r="G830" i="3"/>
  <c r="F830" i="3"/>
  <c r="E830" i="3"/>
  <c r="D830" i="3"/>
  <c r="C830" i="3"/>
  <c r="B830" i="3"/>
  <c r="A830" i="3"/>
  <c r="N830" i="3" s="1"/>
  <c r="M829" i="3"/>
  <c r="J829" i="3"/>
  <c r="I829" i="3"/>
  <c r="L829" i="3" s="1"/>
  <c r="H829" i="3"/>
  <c r="G829" i="3"/>
  <c r="F829" i="3"/>
  <c r="E829" i="3"/>
  <c r="D829" i="3"/>
  <c r="C829" i="3"/>
  <c r="B829" i="3"/>
  <c r="A829" i="3"/>
  <c r="N829" i="3" s="1"/>
  <c r="M828" i="3"/>
  <c r="L828" i="3"/>
  <c r="J828" i="3"/>
  <c r="I828" i="3"/>
  <c r="H828" i="3"/>
  <c r="G828" i="3"/>
  <c r="F828" i="3"/>
  <c r="E828" i="3"/>
  <c r="D828" i="3"/>
  <c r="C828" i="3"/>
  <c r="B828" i="3"/>
  <c r="A828" i="3"/>
  <c r="N828" i="3" s="1"/>
  <c r="M827" i="3"/>
  <c r="L827" i="3"/>
  <c r="J827" i="3"/>
  <c r="I827" i="3"/>
  <c r="H827" i="3"/>
  <c r="G827" i="3"/>
  <c r="F827" i="3"/>
  <c r="E827" i="3"/>
  <c r="D827" i="3"/>
  <c r="C827" i="3"/>
  <c r="B827" i="3"/>
  <c r="A827" i="3"/>
  <c r="M826" i="3"/>
  <c r="J826" i="3"/>
  <c r="I826" i="3"/>
  <c r="L826" i="3" s="1"/>
  <c r="H826" i="3"/>
  <c r="G826" i="3"/>
  <c r="F826" i="3"/>
  <c r="E826" i="3"/>
  <c r="D826" i="3"/>
  <c r="C826" i="3"/>
  <c r="B826" i="3"/>
  <c r="A826" i="3"/>
  <c r="N826" i="3" s="1"/>
  <c r="M825" i="3"/>
  <c r="J825" i="3"/>
  <c r="I825" i="3"/>
  <c r="L825" i="3" s="1"/>
  <c r="H825" i="3"/>
  <c r="G825" i="3"/>
  <c r="F825" i="3"/>
  <c r="E825" i="3"/>
  <c r="D825" i="3"/>
  <c r="C825" i="3"/>
  <c r="B825" i="3"/>
  <c r="A825" i="3"/>
  <c r="N825" i="3" s="1"/>
  <c r="M824" i="3"/>
  <c r="L824" i="3"/>
  <c r="J824" i="3"/>
  <c r="I824" i="3"/>
  <c r="H824" i="3"/>
  <c r="G824" i="3"/>
  <c r="F824" i="3"/>
  <c r="E824" i="3"/>
  <c r="D824" i="3"/>
  <c r="C824" i="3"/>
  <c r="B824" i="3"/>
  <c r="A824" i="3"/>
  <c r="N824" i="3" s="1"/>
  <c r="M823" i="3"/>
  <c r="L823" i="3"/>
  <c r="J823" i="3"/>
  <c r="I823" i="3"/>
  <c r="H823" i="3"/>
  <c r="G823" i="3"/>
  <c r="F823" i="3"/>
  <c r="E823" i="3"/>
  <c r="D823" i="3"/>
  <c r="C823" i="3"/>
  <c r="B823" i="3"/>
  <c r="A823" i="3"/>
  <c r="M822" i="3"/>
  <c r="J822" i="3"/>
  <c r="I822" i="3"/>
  <c r="L822" i="3" s="1"/>
  <c r="H822" i="3"/>
  <c r="G822" i="3"/>
  <c r="F822" i="3"/>
  <c r="E822" i="3"/>
  <c r="D822" i="3"/>
  <c r="C822" i="3"/>
  <c r="B822" i="3"/>
  <c r="A822" i="3"/>
  <c r="N822" i="3" s="1"/>
  <c r="M821" i="3"/>
  <c r="J821" i="3"/>
  <c r="I821" i="3"/>
  <c r="L821" i="3" s="1"/>
  <c r="H821" i="3"/>
  <c r="G821" i="3"/>
  <c r="F821" i="3"/>
  <c r="E821" i="3"/>
  <c r="D821" i="3"/>
  <c r="C821" i="3"/>
  <c r="B821" i="3"/>
  <c r="A821" i="3"/>
  <c r="N821" i="3" s="1"/>
  <c r="M820" i="3"/>
  <c r="L820" i="3"/>
  <c r="J820" i="3"/>
  <c r="I820" i="3"/>
  <c r="H820" i="3"/>
  <c r="G820" i="3"/>
  <c r="F820" i="3"/>
  <c r="E820" i="3"/>
  <c r="D820" i="3"/>
  <c r="C820" i="3"/>
  <c r="B820" i="3"/>
  <c r="A820" i="3"/>
  <c r="N820" i="3" s="1"/>
  <c r="M819" i="3"/>
  <c r="L819" i="3"/>
  <c r="J819" i="3"/>
  <c r="I819" i="3"/>
  <c r="H819" i="3"/>
  <c r="G819" i="3"/>
  <c r="F819" i="3"/>
  <c r="E819" i="3"/>
  <c r="D819" i="3"/>
  <c r="C819" i="3"/>
  <c r="B819" i="3"/>
  <c r="A819" i="3"/>
  <c r="N818" i="3"/>
  <c r="J818" i="3"/>
  <c r="M818" i="3" s="1"/>
  <c r="I818" i="3"/>
  <c r="H818" i="3"/>
  <c r="G818" i="3"/>
  <c r="F818" i="3"/>
  <c r="E818" i="3"/>
  <c r="D818" i="3"/>
  <c r="C818" i="3"/>
  <c r="B818" i="3"/>
  <c r="A818" i="3"/>
  <c r="M817" i="3"/>
  <c r="L817" i="3"/>
  <c r="J817" i="3"/>
  <c r="I817" i="3"/>
  <c r="H817" i="3"/>
  <c r="G817" i="3"/>
  <c r="F817" i="3"/>
  <c r="E817" i="3"/>
  <c r="D817" i="3"/>
  <c r="C817" i="3"/>
  <c r="B817" i="3"/>
  <c r="A817" i="3"/>
  <c r="N817" i="3" s="1"/>
  <c r="N816" i="3"/>
  <c r="J816" i="3"/>
  <c r="M816" i="3" s="1"/>
  <c r="I816" i="3"/>
  <c r="H816" i="3"/>
  <c r="G816" i="3"/>
  <c r="F816" i="3"/>
  <c r="E816" i="3"/>
  <c r="D816" i="3"/>
  <c r="C816" i="3"/>
  <c r="B816" i="3"/>
  <c r="A816" i="3"/>
  <c r="M815" i="3"/>
  <c r="L815" i="3"/>
  <c r="J815" i="3"/>
  <c r="I815" i="3"/>
  <c r="H815" i="3"/>
  <c r="G815" i="3"/>
  <c r="F815" i="3"/>
  <c r="E815" i="3"/>
  <c r="D815" i="3"/>
  <c r="C815" i="3"/>
  <c r="B815" i="3"/>
  <c r="A815" i="3"/>
  <c r="N815" i="3" s="1"/>
  <c r="N814" i="3"/>
  <c r="J814" i="3"/>
  <c r="M814" i="3" s="1"/>
  <c r="I814" i="3"/>
  <c r="H814" i="3"/>
  <c r="G814" i="3"/>
  <c r="F814" i="3"/>
  <c r="E814" i="3"/>
  <c r="D814" i="3"/>
  <c r="C814" i="3"/>
  <c r="B814" i="3"/>
  <c r="A814" i="3"/>
  <c r="M813" i="3"/>
  <c r="L813" i="3"/>
  <c r="J813" i="3"/>
  <c r="I813" i="3"/>
  <c r="H813" i="3"/>
  <c r="G813" i="3"/>
  <c r="F813" i="3"/>
  <c r="E813" i="3"/>
  <c r="D813" i="3"/>
  <c r="C813" i="3"/>
  <c r="B813" i="3"/>
  <c r="A813" i="3"/>
  <c r="N813" i="3" s="1"/>
  <c r="N812" i="3"/>
  <c r="J812" i="3"/>
  <c r="M812" i="3" s="1"/>
  <c r="I812" i="3"/>
  <c r="H812" i="3"/>
  <c r="G812" i="3"/>
  <c r="F812" i="3"/>
  <c r="E812" i="3"/>
  <c r="D812" i="3"/>
  <c r="C812" i="3"/>
  <c r="B812" i="3"/>
  <c r="A812" i="3"/>
  <c r="M811" i="3"/>
  <c r="L811" i="3"/>
  <c r="J811" i="3"/>
  <c r="I811" i="3"/>
  <c r="H811" i="3"/>
  <c r="G811" i="3"/>
  <c r="F811" i="3"/>
  <c r="E811" i="3"/>
  <c r="D811" i="3"/>
  <c r="C811" i="3"/>
  <c r="B811" i="3"/>
  <c r="A811" i="3"/>
  <c r="N811" i="3" s="1"/>
  <c r="N810" i="3"/>
  <c r="J810" i="3"/>
  <c r="M810" i="3" s="1"/>
  <c r="I810" i="3"/>
  <c r="H810" i="3"/>
  <c r="G810" i="3"/>
  <c r="F810" i="3"/>
  <c r="E810" i="3"/>
  <c r="D810" i="3"/>
  <c r="C810" i="3"/>
  <c r="B810" i="3"/>
  <c r="A810" i="3"/>
  <c r="M809" i="3"/>
  <c r="L809" i="3"/>
  <c r="J809" i="3"/>
  <c r="I809" i="3"/>
  <c r="H809" i="3"/>
  <c r="G809" i="3"/>
  <c r="F809" i="3"/>
  <c r="E809" i="3"/>
  <c r="D809" i="3"/>
  <c r="C809" i="3"/>
  <c r="B809" i="3"/>
  <c r="A809" i="3"/>
  <c r="N809" i="3" s="1"/>
  <c r="N808" i="3"/>
  <c r="J808" i="3"/>
  <c r="M808" i="3" s="1"/>
  <c r="I808" i="3"/>
  <c r="H808" i="3"/>
  <c r="G808" i="3"/>
  <c r="F808" i="3"/>
  <c r="E808" i="3"/>
  <c r="D808" i="3"/>
  <c r="C808" i="3"/>
  <c r="B808" i="3"/>
  <c r="A808" i="3"/>
  <c r="M807" i="3"/>
  <c r="L807" i="3"/>
  <c r="J807" i="3"/>
  <c r="I807" i="3"/>
  <c r="H807" i="3"/>
  <c r="G807" i="3"/>
  <c r="F807" i="3"/>
  <c r="E807" i="3"/>
  <c r="D807" i="3"/>
  <c r="C807" i="3"/>
  <c r="B807" i="3"/>
  <c r="A807" i="3"/>
  <c r="N807" i="3" s="1"/>
  <c r="N806" i="3"/>
  <c r="J806" i="3"/>
  <c r="M806" i="3" s="1"/>
  <c r="I806" i="3"/>
  <c r="H806" i="3"/>
  <c r="G806" i="3"/>
  <c r="F806" i="3"/>
  <c r="E806" i="3"/>
  <c r="D806" i="3"/>
  <c r="C806" i="3"/>
  <c r="B806" i="3"/>
  <c r="A806" i="3"/>
  <c r="M805" i="3"/>
  <c r="L805" i="3"/>
  <c r="J805" i="3"/>
  <c r="I805" i="3"/>
  <c r="H805" i="3"/>
  <c r="G805" i="3"/>
  <c r="F805" i="3"/>
  <c r="E805" i="3"/>
  <c r="D805" i="3"/>
  <c r="C805" i="3"/>
  <c r="B805" i="3"/>
  <c r="A805" i="3"/>
  <c r="N805" i="3" s="1"/>
  <c r="N804" i="3"/>
  <c r="J804" i="3"/>
  <c r="M804" i="3" s="1"/>
  <c r="I804" i="3"/>
  <c r="H804" i="3"/>
  <c r="G804" i="3"/>
  <c r="F804" i="3"/>
  <c r="E804" i="3"/>
  <c r="D804" i="3"/>
  <c r="C804" i="3"/>
  <c r="B804" i="3"/>
  <c r="A804" i="3"/>
  <c r="M803" i="3"/>
  <c r="L803" i="3"/>
  <c r="J803" i="3"/>
  <c r="I803" i="3"/>
  <c r="H803" i="3"/>
  <c r="G803" i="3"/>
  <c r="F803" i="3"/>
  <c r="E803" i="3"/>
  <c r="D803" i="3"/>
  <c r="C803" i="3"/>
  <c r="B803" i="3"/>
  <c r="A803" i="3"/>
  <c r="N803" i="3" s="1"/>
  <c r="N802" i="3"/>
  <c r="J802" i="3"/>
  <c r="M802" i="3" s="1"/>
  <c r="I802" i="3"/>
  <c r="H802" i="3"/>
  <c r="G802" i="3"/>
  <c r="F802" i="3"/>
  <c r="E802" i="3"/>
  <c r="D802" i="3"/>
  <c r="C802" i="3"/>
  <c r="B802" i="3"/>
  <c r="A802" i="3"/>
  <c r="M801" i="3"/>
  <c r="L801" i="3"/>
  <c r="J801" i="3"/>
  <c r="I801" i="3"/>
  <c r="H801" i="3"/>
  <c r="G801" i="3"/>
  <c r="F801" i="3"/>
  <c r="E801" i="3"/>
  <c r="D801" i="3"/>
  <c r="C801" i="3"/>
  <c r="B801" i="3"/>
  <c r="A801" i="3"/>
  <c r="N801" i="3" s="1"/>
  <c r="N800" i="3"/>
  <c r="J800" i="3"/>
  <c r="M800" i="3" s="1"/>
  <c r="I800" i="3"/>
  <c r="H800" i="3"/>
  <c r="G800" i="3"/>
  <c r="F800" i="3"/>
  <c r="E800" i="3"/>
  <c r="D800" i="3"/>
  <c r="C800" i="3"/>
  <c r="B800" i="3"/>
  <c r="A800" i="3"/>
  <c r="M799" i="3"/>
  <c r="L799" i="3"/>
  <c r="J799" i="3"/>
  <c r="I799" i="3"/>
  <c r="H799" i="3"/>
  <c r="G799" i="3"/>
  <c r="F799" i="3"/>
  <c r="E799" i="3"/>
  <c r="D799" i="3"/>
  <c r="C799" i="3"/>
  <c r="B799" i="3"/>
  <c r="A799" i="3"/>
  <c r="N799" i="3" s="1"/>
  <c r="N798" i="3"/>
  <c r="J798" i="3"/>
  <c r="M798" i="3" s="1"/>
  <c r="I798" i="3"/>
  <c r="H798" i="3"/>
  <c r="G798" i="3"/>
  <c r="F798" i="3"/>
  <c r="E798" i="3"/>
  <c r="D798" i="3"/>
  <c r="C798" i="3"/>
  <c r="B798" i="3"/>
  <c r="A798" i="3"/>
  <c r="M797" i="3"/>
  <c r="L797" i="3"/>
  <c r="J797" i="3"/>
  <c r="I797" i="3"/>
  <c r="H797" i="3"/>
  <c r="G797" i="3"/>
  <c r="F797" i="3"/>
  <c r="E797" i="3"/>
  <c r="D797" i="3"/>
  <c r="C797" i="3"/>
  <c r="B797" i="3"/>
  <c r="A797" i="3"/>
  <c r="N797" i="3" s="1"/>
  <c r="N796" i="3"/>
  <c r="J796" i="3"/>
  <c r="M796" i="3" s="1"/>
  <c r="I796" i="3"/>
  <c r="H796" i="3"/>
  <c r="G796" i="3"/>
  <c r="F796" i="3"/>
  <c r="E796" i="3"/>
  <c r="D796" i="3"/>
  <c r="C796" i="3"/>
  <c r="B796" i="3"/>
  <c r="A796" i="3"/>
  <c r="M795" i="3"/>
  <c r="L795" i="3"/>
  <c r="J795" i="3"/>
  <c r="I795" i="3"/>
  <c r="H795" i="3"/>
  <c r="G795" i="3"/>
  <c r="F795" i="3"/>
  <c r="E795" i="3"/>
  <c r="D795" i="3"/>
  <c r="C795" i="3"/>
  <c r="B795" i="3"/>
  <c r="A795" i="3"/>
  <c r="N795" i="3" s="1"/>
  <c r="N794" i="3"/>
  <c r="J794" i="3"/>
  <c r="M794" i="3" s="1"/>
  <c r="I794" i="3"/>
  <c r="H794" i="3"/>
  <c r="G794" i="3"/>
  <c r="F794" i="3"/>
  <c r="E794" i="3"/>
  <c r="D794" i="3"/>
  <c r="C794" i="3"/>
  <c r="B794" i="3"/>
  <c r="A794" i="3"/>
  <c r="M793" i="3"/>
  <c r="L793" i="3"/>
  <c r="J793" i="3"/>
  <c r="I793" i="3"/>
  <c r="H793" i="3"/>
  <c r="G793" i="3"/>
  <c r="F793" i="3"/>
  <c r="E793" i="3"/>
  <c r="D793" i="3"/>
  <c r="C793" i="3"/>
  <c r="B793" i="3"/>
  <c r="A793" i="3"/>
  <c r="N793" i="3" s="1"/>
  <c r="N792" i="3"/>
  <c r="J792" i="3"/>
  <c r="M792" i="3" s="1"/>
  <c r="I792" i="3"/>
  <c r="H792" i="3"/>
  <c r="G792" i="3"/>
  <c r="F792" i="3"/>
  <c r="E792" i="3"/>
  <c r="D792" i="3"/>
  <c r="C792" i="3"/>
  <c r="B792" i="3"/>
  <c r="A792" i="3"/>
  <c r="M791" i="3"/>
  <c r="L791" i="3"/>
  <c r="J791" i="3"/>
  <c r="I791" i="3"/>
  <c r="H791" i="3"/>
  <c r="G791" i="3"/>
  <c r="F791" i="3"/>
  <c r="E791" i="3"/>
  <c r="D791" i="3"/>
  <c r="C791" i="3"/>
  <c r="B791" i="3"/>
  <c r="A791" i="3"/>
  <c r="N791" i="3" s="1"/>
  <c r="N790" i="3"/>
  <c r="J790" i="3"/>
  <c r="M790" i="3" s="1"/>
  <c r="I790" i="3"/>
  <c r="H790" i="3"/>
  <c r="G790" i="3"/>
  <c r="F790" i="3"/>
  <c r="E790" i="3"/>
  <c r="D790" i="3"/>
  <c r="C790" i="3"/>
  <c r="B790" i="3"/>
  <c r="A790" i="3"/>
  <c r="M789" i="3"/>
  <c r="L789" i="3"/>
  <c r="J789" i="3"/>
  <c r="I789" i="3"/>
  <c r="H789" i="3"/>
  <c r="G789" i="3"/>
  <c r="F789" i="3"/>
  <c r="E789" i="3"/>
  <c r="D789" i="3"/>
  <c r="C789" i="3"/>
  <c r="B789" i="3"/>
  <c r="A789" i="3"/>
  <c r="N789" i="3" s="1"/>
  <c r="N788" i="3"/>
  <c r="J788" i="3"/>
  <c r="M788" i="3" s="1"/>
  <c r="I788" i="3"/>
  <c r="H788" i="3"/>
  <c r="G788" i="3"/>
  <c r="F788" i="3"/>
  <c r="E788" i="3"/>
  <c r="D788" i="3"/>
  <c r="C788" i="3"/>
  <c r="B788" i="3"/>
  <c r="A788" i="3"/>
  <c r="M787" i="3"/>
  <c r="L787" i="3"/>
  <c r="J787" i="3"/>
  <c r="I787" i="3"/>
  <c r="H787" i="3"/>
  <c r="G787" i="3"/>
  <c r="F787" i="3"/>
  <c r="E787" i="3"/>
  <c r="D787" i="3"/>
  <c r="C787" i="3"/>
  <c r="B787" i="3"/>
  <c r="A787" i="3"/>
  <c r="N787" i="3" s="1"/>
  <c r="J786" i="3"/>
  <c r="M786" i="3" s="1"/>
  <c r="I786" i="3"/>
  <c r="H786" i="3"/>
  <c r="G786" i="3"/>
  <c r="F786" i="3"/>
  <c r="E786" i="3"/>
  <c r="D786" i="3"/>
  <c r="C786" i="3"/>
  <c r="B786" i="3"/>
  <c r="A786" i="3"/>
  <c r="N786" i="3" s="1"/>
  <c r="M785" i="3"/>
  <c r="L785" i="3"/>
  <c r="J785" i="3"/>
  <c r="I785" i="3"/>
  <c r="H785" i="3"/>
  <c r="G785" i="3"/>
  <c r="F785" i="3"/>
  <c r="E785" i="3"/>
  <c r="D785" i="3"/>
  <c r="C785" i="3"/>
  <c r="B785" i="3"/>
  <c r="A785" i="3"/>
  <c r="N785" i="3" s="1"/>
  <c r="J784" i="3"/>
  <c r="M784" i="3" s="1"/>
  <c r="I784" i="3"/>
  <c r="H784" i="3"/>
  <c r="G784" i="3"/>
  <c r="F784" i="3"/>
  <c r="E784" i="3"/>
  <c r="D784" i="3"/>
  <c r="C784" i="3"/>
  <c r="B784" i="3"/>
  <c r="A784" i="3"/>
  <c r="N784" i="3" s="1"/>
  <c r="M783" i="3"/>
  <c r="L783" i="3"/>
  <c r="J783" i="3"/>
  <c r="I783" i="3"/>
  <c r="H783" i="3"/>
  <c r="G783" i="3"/>
  <c r="F783" i="3"/>
  <c r="E783" i="3"/>
  <c r="D783" i="3"/>
  <c r="C783" i="3"/>
  <c r="B783" i="3"/>
  <c r="A783" i="3"/>
  <c r="N783" i="3" s="1"/>
  <c r="N782" i="3"/>
  <c r="J782" i="3"/>
  <c r="M782" i="3" s="1"/>
  <c r="I782" i="3"/>
  <c r="H782" i="3"/>
  <c r="G782" i="3"/>
  <c r="F782" i="3"/>
  <c r="E782" i="3"/>
  <c r="D782" i="3"/>
  <c r="C782" i="3"/>
  <c r="B782" i="3"/>
  <c r="A782" i="3"/>
  <c r="M781" i="3"/>
  <c r="L781" i="3"/>
  <c r="J781" i="3"/>
  <c r="I781" i="3"/>
  <c r="H781" i="3"/>
  <c r="G781" i="3"/>
  <c r="F781" i="3"/>
  <c r="E781" i="3"/>
  <c r="D781" i="3"/>
  <c r="C781" i="3"/>
  <c r="B781" i="3"/>
  <c r="A781" i="3"/>
  <c r="N781" i="3" s="1"/>
  <c r="N780" i="3"/>
  <c r="J780" i="3"/>
  <c r="M780" i="3" s="1"/>
  <c r="I780" i="3"/>
  <c r="H780" i="3"/>
  <c r="G780" i="3"/>
  <c r="F780" i="3"/>
  <c r="E780" i="3"/>
  <c r="D780" i="3"/>
  <c r="C780" i="3"/>
  <c r="B780" i="3"/>
  <c r="A780" i="3"/>
  <c r="M779" i="3"/>
  <c r="L779" i="3"/>
  <c r="J779" i="3"/>
  <c r="I779" i="3"/>
  <c r="H779" i="3"/>
  <c r="G779" i="3"/>
  <c r="F779" i="3"/>
  <c r="E779" i="3"/>
  <c r="D779" i="3"/>
  <c r="C779" i="3"/>
  <c r="B779" i="3"/>
  <c r="A779" i="3"/>
  <c r="N779" i="3" s="1"/>
  <c r="J778" i="3"/>
  <c r="M778" i="3" s="1"/>
  <c r="I778" i="3"/>
  <c r="H778" i="3"/>
  <c r="G778" i="3"/>
  <c r="F778" i="3"/>
  <c r="L778" i="3" s="1"/>
  <c r="E778" i="3"/>
  <c r="D778" i="3"/>
  <c r="C778" i="3"/>
  <c r="B778" i="3"/>
  <c r="A778" i="3"/>
  <c r="N778" i="3" s="1"/>
  <c r="M777" i="3"/>
  <c r="L777" i="3"/>
  <c r="J777" i="3"/>
  <c r="I777" i="3"/>
  <c r="H777" i="3"/>
  <c r="G777" i="3"/>
  <c r="F777" i="3"/>
  <c r="E777" i="3"/>
  <c r="D777" i="3"/>
  <c r="C777" i="3"/>
  <c r="B777" i="3"/>
  <c r="A777" i="3"/>
  <c r="N777" i="3" s="1"/>
  <c r="J776" i="3"/>
  <c r="M776" i="3" s="1"/>
  <c r="I776" i="3"/>
  <c r="H776" i="3"/>
  <c r="G776" i="3"/>
  <c r="F776" i="3"/>
  <c r="E776" i="3"/>
  <c r="D776" i="3"/>
  <c r="C776" i="3"/>
  <c r="B776" i="3"/>
  <c r="A776" i="3"/>
  <c r="N776" i="3" s="1"/>
  <c r="M775" i="3"/>
  <c r="L775" i="3"/>
  <c r="J775" i="3"/>
  <c r="I775" i="3"/>
  <c r="H775" i="3"/>
  <c r="G775" i="3"/>
  <c r="F775" i="3"/>
  <c r="E775" i="3"/>
  <c r="D775" i="3"/>
  <c r="C775" i="3"/>
  <c r="B775" i="3"/>
  <c r="A775" i="3"/>
  <c r="N775" i="3" s="1"/>
  <c r="N774" i="3"/>
  <c r="J774" i="3"/>
  <c r="M774" i="3" s="1"/>
  <c r="I774" i="3"/>
  <c r="H774" i="3"/>
  <c r="G774" i="3"/>
  <c r="F774" i="3"/>
  <c r="L774" i="3" s="1"/>
  <c r="E774" i="3"/>
  <c r="D774" i="3"/>
  <c r="C774" i="3"/>
  <c r="B774" i="3"/>
  <c r="A774" i="3"/>
  <c r="L773" i="3"/>
  <c r="J773" i="3"/>
  <c r="M773" i="3" s="1"/>
  <c r="I773" i="3"/>
  <c r="H773" i="3"/>
  <c r="G773" i="3"/>
  <c r="F773" i="3"/>
  <c r="E773" i="3"/>
  <c r="D773" i="3"/>
  <c r="C773" i="3"/>
  <c r="B773" i="3"/>
  <c r="A773" i="3"/>
  <c r="N773" i="3" s="1"/>
  <c r="M772" i="3"/>
  <c r="J772" i="3"/>
  <c r="I772" i="3"/>
  <c r="H772" i="3"/>
  <c r="G772" i="3"/>
  <c r="F772" i="3"/>
  <c r="L772" i="3" s="1"/>
  <c r="E772" i="3"/>
  <c r="D772" i="3"/>
  <c r="N772" i="3" s="1"/>
  <c r="C772" i="3"/>
  <c r="B772" i="3"/>
  <c r="A772" i="3"/>
  <c r="M771" i="3"/>
  <c r="L771" i="3"/>
  <c r="J771" i="3"/>
  <c r="I771" i="3"/>
  <c r="H771" i="3"/>
  <c r="G771" i="3"/>
  <c r="F771" i="3"/>
  <c r="E771" i="3"/>
  <c r="D771" i="3"/>
  <c r="C771" i="3"/>
  <c r="B771" i="3"/>
  <c r="A771" i="3"/>
  <c r="J770" i="3"/>
  <c r="M770" i="3" s="1"/>
  <c r="I770" i="3"/>
  <c r="H770" i="3"/>
  <c r="G770" i="3"/>
  <c r="F770" i="3"/>
  <c r="L770" i="3" s="1"/>
  <c r="E770" i="3"/>
  <c r="D770" i="3"/>
  <c r="N770" i="3" s="1"/>
  <c r="C770" i="3"/>
  <c r="B770" i="3"/>
  <c r="A770" i="3"/>
  <c r="J769" i="3"/>
  <c r="M769" i="3" s="1"/>
  <c r="I769" i="3"/>
  <c r="H769" i="3"/>
  <c r="G769" i="3"/>
  <c r="F769" i="3"/>
  <c r="L769" i="3" s="1"/>
  <c r="E769" i="3"/>
  <c r="D769" i="3"/>
  <c r="C769" i="3"/>
  <c r="B769" i="3"/>
  <c r="A769" i="3"/>
  <c r="N769" i="3" s="1"/>
  <c r="J768" i="3"/>
  <c r="M768" i="3" s="1"/>
  <c r="I768" i="3"/>
  <c r="H768" i="3"/>
  <c r="G768" i="3"/>
  <c r="F768" i="3"/>
  <c r="L768" i="3" s="1"/>
  <c r="E768" i="3"/>
  <c r="D768" i="3"/>
  <c r="N768" i="3" s="1"/>
  <c r="C768" i="3"/>
  <c r="B768" i="3"/>
  <c r="A768" i="3"/>
  <c r="M767" i="3"/>
  <c r="L767" i="3"/>
  <c r="J767" i="3"/>
  <c r="I767" i="3"/>
  <c r="H767" i="3"/>
  <c r="G767" i="3"/>
  <c r="F767" i="3"/>
  <c r="E767" i="3"/>
  <c r="D767" i="3"/>
  <c r="C767" i="3"/>
  <c r="B767" i="3"/>
  <c r="A767" i="3"/>
  <c r="N767" i="3" s="1"/>
  <c r="J766" i="3"/>
  <c r="M766" i="3" s="1"/>
  <c r="I766" i="3"/>
  <c r="H766" i="3"/>
  <c r="G766" i="3"/>
  <c r="F766" i="3"/>
  <c r="E766" i="3"/>
  <c r="D766" i="3"/>
  <c r="C766" i="3"/>
  <c r="B766" i="3"/>
  <c r="A766" i="3"/>
  <c r="N766" i="3" s="1"/>
  <c r="L765" i="3"/>
  <c r="J765" i="3"/>
  <c r="M765" i="3" s="1"/>
  <c r="I765" i="3"/>
  <c r="H765" i="3"/>
  <c r="G765" i="3"/>
  <c r="F765" i="3"/>
  <c r="E765" i="3"/>
  <c r="D765" i="3"/>
  <c r="C765" i="3"/>
  <c r="B765" i="3"/>
  <c r="A765" i="3"/>
  <c r="N765" i="3" s="1"/>
  <c r="M764" i="3"/>
  <c r="J764" i="3"/>
  <c r="I764" i="3"/>
  <c r="H764" i="3"/>
  <c r="G764" i="3"/>
  <c r="F764" i="3"/>
  <c r="L764" i="3" s="1"/>
  <c r="E764" i="3"/>
  <c r="D764" i="3"/>
  <c r="N764" i="3" s="1"/>
  <c r="C764" i="3"/>
  <c r="B764" i="3"/>
  <c r="A764" i="3"/>
  <c r="M763" i="3"/>
  <c r="L763" i="3"/>
  <c r="J763" i="3"/>
  <c r="I763" i="3"/>
  <c r="H763" i="3"/>
  <c r="G763" i="3"/>
  <c r="F763" i="3"/>
  <c r="E763" i="3"/>
  <c r="D763" i="3"/>
  <c r="C763" i="3"/>
  <c r="B763" i="3"/>
  <c r="A763" i="3"/>
  <c r="J762" i="3"/>
  <c r="M762" i="3" s="1"/>
  <c r="I762" i="3"/>
  <c r="H762" i="3"/>
  <c r="G762" i="3"/>
  <c r="F762" i="3"/>
  <c r="L762" i="3" s="1"/>
  <c r="E762" i="3"/>
  <c r="D762" i="3"/>
  <c r="C762" i="3"/>
  <c r="B762" i="3"/>
  <c r="A762" i="3"/>
  <c r="N762" i="3" s="1"/>
  <c r="J761" i="3"/>
  <c r="M761" i="3" s="1"/>
  <c r="I761" i="3"/>
  <c r="H761" i="3"/>
  <c r="G761" i="3"/>
  <c r="F761" i="3"/>
  <c r="L761" i="3" s="1"/>
  <c r="E761" i="3"/>
  <c r="D761" i="3"/>
  <c r="C761" i="3"/>
  <c r="B761" i="3"/>
  <c r="A761" i="3"/>
  <c r="N761" i="3" s="1"/>
  <c r="J760" i="3"/>
  <c r="M760" i="3" s="1"/>
  <c r="I760" i="3"/>
  <c r="H760" i="3"/>
  <c r="G760" i="3"/>
  <c r="F760" i="3"/>
  <c r="L760" i="3" s="1"/>
  <c r="E760" i="3"/>
  <c r="D760" i="3"/>
  <c r="N760" i="3" s="1"/>
  <c r="C760" i="3"/>
  <c r="B760" i="3"/>
  <c r="A760" i="3"/>
  <c r="M759" i="3"/>
  <c r="L759" i="3"/>
  <c r="J759" i="3"/>
  <c r="I759" i="3"/>
  <c r="H759" i="3"/>
  <c r="G759" i="3"/>
  <c r="F759" i="3"/>
  <c r="E759" i="3"/>
  <c r="D759" i="3"/>
  <c r="C759" i="3"/>
  <c r="B759" i="3"/>
  <c r="A759" i="3"/>
  <c r="N759" i="3" s="1"/>
  <c r="N758" i="3"/>
  <c r="J758" i="3"/>
  <c r="M758" i="3" s="1"/>
  <c r="I758" i="3"/>
  <c r="H758" i="3"/>
  <c r="G758" i="3"/>
  <c r="F758" i="3"/>
  <c r="E758" i="3"/>
  <c r="D758" i="3"/>
  <c r="C758" i="3"/>
  <c r="B758" i="3"/>
  <c r="A758" i="3"/>
  <c r="L757" i="3"/>
  <c r="J757" i="3"/>
  <c r="M757" i="3" s="1"/>
  <c r="I757" i="3"/>
  <c r="H757" i="3"/>
  <c r="G757" i="3"/>
  <c r="F757" i="3"/>
  <c r="E757" i="3"/>
  <c r="D757" i="3"/>
  <c r="C757" i="3"/>
  <c r="B757" i="3"/>
  <c r="A757" i="3"/>
  <c r="N757" i="3" s="1"/>
  <c r="M756" i="3"/>
  <c r="J756" i="3"/>
  <c r="I756" i="3"/>
  <c r="H756" i="3"/>
  <c r="G756" i="3"/>
  <c r="F756" i="3"/>
  <c r="E756" i="3"/>
  <c r="D756" i="3"/>
  <c r="C756" i="3"/>
  <c r="B756" i="3"/>
  <c r="A756" i="3"/>
  <c r="N756" i="3" s="1"/>
  <c r="M755" i="3"/>
  <c r="J755" i="3"/>
  <c r="I755" i="3"/>
  <c r="H755" i="3"/>
  <c r="G755" i="3"/>
  <c r="F755" i="3"/>
  <c r="L755" i="3" s="1"/>
  <c r="E755" i="3"/>
  <c r="D755" i="3"/>
  <c r="C755" i="3"/>
  <c r="B755" i="3"/>
  <c r="A755" i="3"/>
  <c r="M754" i="3"/>
  <c r="J754" i="3"/>
  <c r="I754" i="3"/>
  <c r="H754" i="3"/>
  <c r="G754" i="3"/>
  <c r="F754" i="3"/>
  <c r="E754" i="3"/>
  <c r="D754" i="3"/>
  <c r="C754" i="3"/>
  <c r="B754" i="3"/>
  <c r="A754" i="3"/>
  <c r="N754" i="3" s="1"/>
  <c r="J753" i="3"/>
  <c r="M753" i="3" s="1"/>
  <c r="I753" i="3"/>
  <c r="H753" i="3"/>
  <c r="G753" i="3"/>
  <c r="F753" i="3"/>
  <c r="L753" i="3" s="1"/>
  <c r="E753" i="3"/>
  <c r="D753" i="3"/>
  <c r="C753" i="3"/>
  <c r="B753" i="3"/>
  <c r="A753" i="3"/>
  <c r="M752" i="3"/>
  <c r="J752" i="3"/>
  <c r="I752" i="3"/>
  <c r="H752" i="3"/>
  <c r="G752" i="3"/>
  <c r="F752" i="3"/>
  <c r="E752" i="3"/>
  <c r="D752" i="3"/>
  <c r="C752" i="3"/>
  <c r="B752" i="3"/>
  <c r="A752" i="3"/>
  <c r="N752" i="3" s="1"/>
  <c r="M751" i="3"/>
  <c r="J751" i="3"/>
  <c r="I751" i="3"/>
  <c r="H751" i="3"/>
  <c r="G751" i="3"/>
  <c r="F751" i="3"/>
  <c r="L751" i="3" s="1"/>
  <c r="E751" i="3"/>
  <c r="D751" i="3"/>
  <c r="C751" i="3"/>
  <c r="B751" i="3"/>
  <c r="A751" i="3"/>
  <c r="M750" i="3"/>
  <c r="J750" i="3"/>
  <c r="I750" i="3"/>
  <c r="H750" i="3"/>
  <c r="G750" i="3"/>
  <c r="F750" i="3"/>
  <c r="E750" i="3"/>
  <c r="D750" i="3"/>
  <c r="C750" i="3"/>
  <c r="B750" i="3"/>
  <c r="A750" i="3"/>
  <c r="N750" i="3" s="1"/>
  <c r="J749" i="3"/>
  <c r="M749" i="3" s="1"/>
  <c r="I749" i="3"/>
  <c r="H749" i="3"/>
  <c r="G749" i="3"/>
  <c r="F749" i="3"/>
  <c r="L749" i="3" s="1"/>
  <c r="E749" i="3"/>
  <c r="D749" i="3"/>
  <c r="C749" i="3"/>
  <c r="B749" i="3"/>
  <c r="A749" i="3"/>
  <c r="M748" i="3"/>
  <c r="J748" i="3"/>
  <c r="I748" i="3"/>
  <c r="H748" i="3"/>
  <c r="G748" i="3"/>
  <c r="F748" i="3"/>
  <c r="E748" i="3"/>
  <c r="D748" i="3"/>
  <c r="C748" i="3"/>
  <c r="B748" i="3"/>
  <c r="A748" i="3"/>
  <c r="N748" i="3" s="1"/>
  <c r="M747" i="3"/>
  <c r="J747" i="3"/>
  <c r="I747" i="3"/>
  <c r="H747" i="3"/>
  <c r="G747" i="3"/>
  <c r="F747" i="3"/>
  <c r="L747" i="3" s="1"/>
  <c r="E747" i="3"/>
  <c r="D747" i="3"/>
  <c r="C747" i="3"/>
  <c r="B747" i="3"/>
  <c r="A747" i="3"/>
  <c r="M746" i="3"/>
  <c r="J746" i="3"/>
  <c r="I746" i="3"/>
  <c r="H746" i="3"/>
  <c r="G746" i="3"/>
  <c r="F746" i="3"/>
  <c r="E746" i="3"/>
  <c r="D746" i="3"/>
  <c r="C746" i="3"/>
  <c r="B746" i="3"/>
  <c r="A746" i="3"/>
  <c r="N746" i="3" s="1"/>
  <c r="J745" i="3"/>
  <c r="M745" i="3" s="1"/>
  <c r="I745" i="3"/>
  <c r="H745" i="3"/>
  <c r="G745" i="3"/>
  <c r="F745" i="3"/>
  <c r="L745" i="3" s="1"/>
  <c r="E745" i="3"/>
  <c r="D745" i="3"/>
  <c r="C745" i="3"/>
  <c r="B745" i="3"/>
  <c r="A745" i="3"/>
  <c r="M744" i="3"/>
  <c r="J744" i="3"/>
  <c r="I744" i="3"/>
  <c r="H744" i="3"/>
  <c r="G744" i="3"/>
  <c r="F744" i="3"/>
  <c r="E744" i="3"/>
  <c r="D744" i="3"/>
  <c r="C744" i="3"/>
  <c r="B744" i="3"/>
  <c r="A744" i="3"/>
  <c r="N744" i="3" s="1"/>
  <c r="M743" i="3"/>
  <c r="J743" i="3"/>
  <c r="I743" i="3"/>
  <c r="H743" i="3"/>
  <c r="G743" i="3"/>
  <c r="F743" i="3"/>
  <c r="L743" i="3" s="1"/>
  <c r="E743" i="3"/>
  <c r="D743" i="3"/>
  <c r="C743" i="3"/>
  <c r="B743" i="3"/>
  <c r="A743" i="3"/>
  <c r="M742" i="3"/>
  <c r="J742" i="3"/>
  <c r="I742" i="3"/>
  <c r="H742" i="3"/>
  <c r="G742" i="3"/>
  <c r="F742" i="3"/>
  <c r="E742" i="3"/>
  <c r="D742" i="3"/>
  <c r="C742" i="3"/>
  <c r="B742" i="3"/>
  <c r="A742" i="3"/>
  <c r="N742" i="3" s="1"/>
  <c r="J741" i="3"/>
  <c r="M741" i="3" s="1"/>
  <c r="I741" i="3"/>
  <c r="H741" i="3"/>
  <c r="G741" i="3"/>
  <c r="F741" i="3"/>
  <c r="L741" i="3" s="1"/>
  <c r="E741" i="3"/>
  <c r="D741" i="3"/>
  <c r="C741" i="3"/>
  <c r="B741" i="3"/>
  <c r="A741" i="3"/>
  <c r="M740" i="3"/>
  <c r="J740" i="3"/>
  <c r="I740" i="3"/>
  <c r="H740" i="3"/>
  <c r="G740" i="3"/>
  <c r="F740" i="3"/>
  <c r="E740" i="3"/>
  <c r="D740" i="3"/>
  <c r="C740" i="3"/>
  <c r="B740" i="3"/>
  <c r="A740" i="3"/>
  <c r="N740" i="3" s="1"/>
  <c r="M739" i="3"/>
  <c r="J739" i="3"/>
  <c r="I739" i="3"/>
  <c r="H739" i="3"/>
  <c r="G739" i="3"/>
  <c r="F739" i="3"/>
  <c r="L739" i="3" s="1"/>
  <c r="E739" i="3"/>
  <c r="D739" i="3"/>
  <c r="C739" i="3"/>
  <c r="B739" i="3"/>
  <c r="A739" i="3"/>
  <c r="M738" i="3"/>
  <c r="J738" i="3"/>
  <c r="I738" i="3"/>
  <c r="H738" i="3"/>
  <c r="G738" i="3"/>
  <c r="F738" i="3"/>
  <c r="E738" i="3"/>
  <c r="D738" i="3"/>
  <c r="C738" i="3"/>
  <c r="B738" i="3"/>
  <c r="A738" i="3"/>
  <c r="N738" i="3" s="1"/>
  <c r="J737" i="3"/>
  <c r="M737" i="3" s="1"/>
  <c r="I737" i="3"/>
  <c r="H737" i="3"/>
  <c r="G737" i="3"/>
  <c r="F737" i="3"/>
  <c r="L737" i="3" s="1"/>
  <c r="E737" i="3"/>
  <c r="D737" i="3"/>
  <c r="C737" i="3"/>
  <c r="B737" i="3"/>
  <c r="A737" i="3"/>
  <c r="M736" i="3"/>
  <c r="J736" i="3"/>
  <c r="I736" i="3"/>
  <c r="H736" i="3"/>
  <c r="G736" i="3"/>
  <c r="F736" i="3"/>
  <c r="E736" i="3"/>
  <c r="D736" i="3"/>
  <c r="C736" i="3"/>
  <c r="B736" i="3"/>
  <c r="A736" i="3"/>
  <c r="N736" i="3" s="1"/>
  <c r="M735" i="3"/>
  <c r="J735" i="3"/>
  <c r="I735" i="3"/>
  <c r="H735" i="3"/>
  <c r="G735" i="3"/>
  <c r="F735" i="3"/>
  <c r="L735" i="3" s="1"/>
  <c r="E735" i="3"/>
  <c r="D735" i="3"/>
  <c r="C735" i="3"/>
  <c r="B735" i="3"/>
  <c r="A735" i="3"/>
  <c r="M734" i="3"/>
  <c r="J734" i="3"/>
  <c r="I734" i="3"/>
  <c r="H734" i="3"/>
  <c r="G734" i="3"/>
  <c r="F734" i="3"/>
  <c r="E734" i="3"/>
  <c r="D734" i="3"/>
  <c r="C734" i="3"/>
  <c r="B734" i="3"/>
  <c r="A734" i="3"/>
  <c r="N734" i="3" s="1"/>
  <c r="J733" i="3"/>
  <c r="M733" i="3" s="1"/>
  <c r="I733" i="3"/>
  <c r="H733" i="3"/>
  <c r="G733" i="3"/>
  <c r="F733" i="3"/>
  <c r="L733" i="3" s="1"/>
  <c r="E733" i="3"/>
  <c r="D733" i="3"/>
  <c r="C733" i="3"/>
  <c r="B733" i="3"/>
  <c r="A733" i="3"/>
  <c r="M732" i="3"/>
  <c r="J732" i="3"/>
  <c r="I732" i="3"/>
  <c r="H732" i="3"/>
  <c r="G732" i="3"/>
  <c r="F732" i="3"/>
  <c r="E732" i="3"/>
  <c r="D732" i="3"/>
  <c r="C732" i="3"/>
  <c r="B732" i="3"/>
  <c r="A732" i="3"/>
  <c r="N732" i="3" s="1"/>
  <c r="M731" i="3"/>
  <c r="J731" i="3"/>
  <c r="I731" i="3"/>
  <c r="H731" i="3"/>
  <c r="G731" i="3"/>
  <c r="F731" i="3"/>
  <c r="L731" i="3" s="1"/>
  <c r="E731" i="3"/>
  <c r="D731" i="3"/>
  <c r="C731" i="3"/>
  <c r="B731" i="3"/>
  <c r="A731" i="3"/>
  <c r="M730" i="3"/>
  <c r="J730" i="3"/>
  <c r="I730" i="3"/>
  <c r="H730" i="3"/>
  <c r="G730" i="3"/>
  <c r="F730" i="3"/>
  <c r="E730" i="3"/>
  <c r="D730" i="3"/>
  <c r="C730" i="3"/>
  <c r="B730" i="3"/>
  <c r="A730" i="3"/>
  <c r="N730" i="3" s="1"/>
  <c r="J729" i="3"/>
  <c r="M729" i="3" s="1"/>
  <c r="I729" i="3"/>
  <c r="H729" i="3"/>
  <c r="G729" i="3"/>
  <c r="F729" i="3"/>
  <c r="L729" i="3" s="1"/>
  <c r="E729" i="3"/>
  <c r="D729" i="3"/>
  <c r="C729" i="3"/>
  <c r="B729" i="3"/>
  <c r="A729" i="3"/>
  <c r="M728" i="3"/>
  <c r="J728" i="3"/>
  <c r="I728" i="3"/>
  <c r="H728" i="3"/>
  <c r="G728" i="3"/>
  <c r="F728" i="3"/>
  <c r="E728" i="3"/>
  <c r="D728" i="3"/>
  <c r="C728" i="3"/>
  <c r="B728" i="3"/>
  <c r="A728" i="3"/>
  <c r="N728" i="3" s="1"/>
  <c r="M727" i="3"/>
  <c r="J727" i="3"/>
  <c r="I727" i="3"/>
  <c r="H727" i="3"/>
  <c r="G727" i="3"/>
  <c r="F727" i="3"/>
  <c r="L727" i="3" s="1"/>
  <c r="E727" i="3"/>
  <c r="D727" i="3"/>
  <c r="C727" i="3"/>
  <c r="B727" i="3"/>
  <c r="A727" i="3"/>
  <c r="M726" i="3"/>
  <c r="J726" i="3"/>
  <c r="I726" i="3"/>
  <c r="H726" i="3"/>
  <c r="G726" i="3"/>
  <c r="F726" i="3"/>
  <c r="E726" i="3"/>
  <c r="D726" i="3"/>
  <c r="C726" i="3"/>
  <c r="B726" i="3"/>
  <c r="A726" i="3"/>
  <c r="N726" i="3" s="1"/>
  <c r="J725" i="3"/>
  <c r="M725" i="3" s="1"/>
  <c r="I725" i="3"/>
  <c r="H725" i="3"/>
  <c r="G725" i="3"/>
  <c r="F725" i="3"/>
  <c r="L725" i="3" s="1"/>
  <c r="E725" i="3"/>
  <c r="D725" i="3"/>
  <c r="C725" i="3"/>
  <c r="B725" i="3"/>
  <c r="A725" i="3"/>
  <c r="M724" i="3"/>
  <c r="J724" i="3"/>
  <c r="I724" i="3"/>
  <c r="H724" i="3"/>
  <c r="G724" i="3"/>
  <c r="F724" i="3"/>
  <c r="E724" i="3"/>
  <c r="D724" i="3"/>
  <c r="C724" i="3"/>
  <c r="B724" i="3"/>
  <c r="A724" i="3"/>
  <c r="N724" i="3" s="1"/>
  <c r="J723" i="3"/>
  <c r="M723" i="3" s="1"/>
  <c r="I723" i="3"/>
  <c r="H723" i="3"/>
  <c r="G723" i="3"/>
  <c r="F723" i="3"/>
  <c r="L723" i="3" s="1"/>
  <c r="E723" i="3"/>
  <c r="D723" i="3"/>
  <c r="C723" i="3"/>
  <c r="B723" i="3"/>
  <c r="A723" i="3"/>
  <c r="M722" i="3"/>
  <c r="J722" i="3"/>
  <c r="I722" i="3"/>
  <c r="H722" i="3"/>
  <c r="G722" i="3"/>
  <c r="F722" i="3"/>
  <c r="E722" i="3"/>
  <c r="D722" i="3"/>
  <c r="C722" i="3"/>
  <c r="B722" i="3"/>
  <c r="A722" i="3"/>
  <c r="N722" i="3" s="1"/>
  <c r="M721" i="3"/>
  <c r="J721" i="3"/>
  <c r="I721" i="3"/>
  <c r="H721" i="3"/>
  <c r="G721" i="3"/>
  <c r="F721" i="3"/>
  <c r="L721" i="3" s="1"/>
  <c r="E721" i="3"/>
  <c r="D721" i="3"/>
  <c r="C721" i="3"/>
  <c r="B721" i="3"/>
  <c r="A721" i="3"/>
  <c r="M720" i="3"/>
  <c r="J720" i="3"/>
  <c r="I720" i="3"/>
  <c r="H720" i="3"/>
  <c r="G720" i="3"/>
  <c r="F720" i="3"/>
  <c r="E720" i="3"/>
  <c r="D720" i="3"/>
  <c r="C720" i="3"/>
  <c r="B720" i="3"/>
  <c r="A720" i="3"/>
  <c r="N720" i="3" s="1"/>
  <c r="J719" i="3"/>
  <c r="M719" i="3" s="1"/>
  <c r="I719" i="3"/>
  <c r="H719" i="3"/>
  <c r="G719" i="3"/>
  <c r="F719" i="3"/>
  <c r="L719" i="3" s="1"/>
  <c r="E719" i="3"/>
  <c r="D719" i="3"/>
  <c r="C719" i="3"/>
  <c r="B719" i="3"/>
  <c r="A719" i="3"/>
  <c r="M718" i="3"/>
  <c r="J718" i="3"/>
  <c r="I718" i="3"/>
  <c r="H718" i="3"/>
  <c r="G718" i="3"/>
  <c r="F718" i="3"/>
  <c r="E718" i="3"/>
  <c r="D718" i="3"/>
  <c r="C718" i="3"/>
  <c r="B718" i="3"/>
  <c r="A718" i="3"/>
  <c r="N718" i="3" s="1"/>
  <c r="M717" i="3"/>
  <c r="J717" i="3"/>
  <c r="I717" i="3"/>
  <c r="H717" i="3"/>
  <c r="G717" i="3"/>
  <c r="F717" i="3"/>
  <c r="L717" i="3" s="1"/>
  <c r="E717" i="3"/>
  <c r="D717" i="3"/>
  <c r="C717" i="3"/>
  <c r="B717" i="3"/>
  <c r="A717" i="3"/>
  <c r="M716" i="3"/>
  <c r="J716" i="3"/>
  <c r="I716" i="3"/>
  <c r="H716" i="3"/>
  <c r="G716" i="3"/>
  <c r="F716" i="3"/>
  <c r="E716" i="3"/>
  <c r="D716" i="3"/>
  <c r="C716" i="3"/>
  <c r="B716" i="3"/>
  <c r="A716" i="3"/>
  <c r="N716" i="3" s="1"/>
  <c r="J715" i="3"/>
  <c r="M715" i="3" s="1"/>
  <c r="I715" i="3"/>
  <c r="H715" i="3"/>
  <c r="G715" i="3"/>
  <c r="F715" i="3"/>
  <c r="L715" i="3" s="1"/>
  <c r="E715" i="3"/>
  <c r="D715" i="3"/>
  <c r="C715" i="3"/>
  <c r="B715" i="3"/>
  <c r="A715" i="3"/>
  <c r="M714" i="3"/>
  <c r="J714" i="3"/>
  <c r="I714" i="3"/>
  <c r="H714" i="3"/>
  <c r="G714" i="3"/>
  <c r="F714" i="3"/>
  <c r="E714" i="3"/>
  <c r="D714" i="3"/>
  <c r="C714" i="3"/>
  <c r="B714" i="3"/>
  <c r="A714" i="3"/>
  <c r="N714" i="3" s="1"/>
  <c r="M713" i="3"/>
  <c r="J713" i="3"/>
  <c r="I713" i="3"/>
  <c r="H713" i="3"/>
  <c r="G713" i="3"/>
  <c r="F713" i="3"/>
  <c r="L713" i="3" s="1"/>
  <c r="E713" i="3"/>
  <c r="D713" i="3"/>
  <c r="C713" i="3"/>
  <c r="B713" i="3"/>
  <c r="A713" i="3"/>
  <c r="M712" i="3"/>
  <c r="J712" i="3"/>
  <c r="I712" i="3"/>
  <c r="H712" i="3"/>
  <c r="G712" i="3"/>
  <c r="F712" i="3"/>
  <c r="E712" i="3"/>
  <c r="D712" i="3"/>
  <c r="C712" i="3"/>
  <c r="B712" i="3"/>
  <c r="A712" i="3"/>
  <c r="N712" i="3" s="1"/>
  <c r="J711" i="3"/>
  <c r="M711" i="3" s="1"/>
  <c r="I711" i="3"/>
  <c r="H711" i="3"/>
  <c r="G711" i="3"/>
  <c r="F711" i="3"/>
  <c r="L711" i="3" s="1"/>
  <c r="E711" i="3"/>
  <c r="D711" i="3"/>
  <c r="C711" i="3"/>
  <c r="B711" i="3"/>
  <c r="A711" i="3"/>
  <c r="M710" i="3"/>
  <c r="J710" i="3"/>
  <c r="I710" i="3"/>
  <c r="H710" i="3"/>
  <c r="G710" i="3"/>
  <c r="F710" i="3"/>
  <c r="E710" i="3"/>
  <c r="D710" i="3"/>
  <c r="C710" i="3"/>
  <c r="B710" i="3"/>
  <c r="A710" i="3"/>
  <c r="N710" i="3" s="1"/>
  <c r="M709" i="3"/>
  <c r="J709" i="3"/>
  <c r="I709" i="3"/>
  <c r="H709" i="3"/>
  <c r="G709" i="3"/>
  <c r="F709" i="3"/>
  <c r="L709" i="3" s="1"/>
  <c r="E709" i="3"/>
  <c r="D709" i="3"/>
  <c r="C709" i="3"/>
  <c r="B709" i="3"/>
  <c r="A709" i="3"/>
  <c r="M708" i="3"/>
  <c r="J708" i="3"/>
  <c r="I708" i="3"/>
  <c r="H708" i="3"/>
  <c r="G708" i="3"/>
  <c r="F708" i="3"/>
  <c r="E708" i="3"/>
  <c r="D708" i="3"/>
  <c r="C708" i="3"/>
  <c r="B708" i="3"/>
  <c r="A708" i="3"/>
  <c r="N708" i="3" s="1"/>
  <c r="J707" i="3"/>
  <c r="M707" i="3" s="1"/>
  <c r="I707" i="3"/>
  <c r="H707" i="3"/>
  <c r="G707" i="3"/>
  <c r="F707" i="3"/>
  <c r="L707" i="3" s="1"/>
  <c r="E707" i="3"/>
  <c r="D707" i="3"/>
  <c r="C707" i="3"/>
  <c r="B707" i="3"/>
  <c r="A707" i="3"/>
  <c r="M706" i="3"/>
  <c r="J706" i="3"/>
  <c r="I706" i="3"/>
  <c r="H706" i="3"/>
  <c r="G706" i="3"/>
  <c r="F706" i="3"/>
  <c r="E706" i="3"/>
  <c r="D706" i="3"/>
  <c r="C706" i="3"/>
  <c r="B706" i="3"/>
  <c r="A706" i="3"/>
  <c r="N706" i="3" s="1"/>
  <c r="M705" i="3"/>
  <c r="J705" i="3"/>
  <c r="I705" i="3"/>
  <c r="H705" i="3"/>
  <c r="G705" i="3"/>
  <c r="F705" i="3"/>
  <c r="L705" i="3" s="1"/>
  <c r="E705" i="3"/>
  <c r="D705" i="3"/>
  <c r="C705" i="3"/>
  <c r="B705" i="3"/>
  <c r="A705" i="3"/>
  <c r="M704" i="3"/>
  <c r="J704" i="3"/>
  <c r="I704" i="3"/>
  <c r="H704" i="3"/>
  <c r="G704" i="3"/>
  <c r="F704" i="3"/>
  <c r="E704" i="3"/>
  <c r="D704" i="3"/>
  <c r="C704" i="3"/>
  <c r="B704" i="3"/>
  <c r="A704" i="3"/>
  <c r="N704" i="3" s="1"/>
  <c r="J703" i="3"/>
  <c r="M703" i="3" s="1"/>
  <c r="I703" i="3"/>
  <c r="H703" i="3"/>
  <c r="G703" i="3"/>
  <c r="F703" i="3"/>
  <c r="L703" i="3" s="1"/>
  <c r="E703" i="3"/>
  <c r="D703" i="3"/>
  <c r="C703" i="3"/>
  <c r="B703" i="3"/>
  <c r="A703" i="3"/>
  <c r="M702" i="3"/>
  <c r="J702" i="3"/>
  <c r="I702" i="3"/>
  <c r="H702" i="3"/>
  <c r="G702" i="3"/>
  <c r="F702" i="3"/>
  <c r="E702" i="3"/>
  <c r="D702" i="3"/>
  <c r="C702" i="3"/>
  <c r="B702" i="3"/>
  <c r="A702" i="3"/>
  <c r="N702" i="3" s="1"/>
  <c r="M701" i="3"/>
  <c r="J701" i="3"/>
  <c r="I701" i="3"/>
  <c r="H701" i="3"/>
  <c r="G701" i="3"/>
  <c r="F701" i="3"/>
  <c r="L701" i="3" s="1"/>
  <c r="E701" i="3"/>
  <c r="D701" i="3"/>
  <c r="C701" i="3"/>
  <c r="B701" i="3"/>
  <c r="A701" i="3"/>
  <c r="M700" i="3"/>
  <c r="J700" i="3"/>
  <c r="I700" i="3"/>
  <c r="H700" i="3"/>
  <c r="G700" i="3"/>
  <c r="F700" i="3"/>
  <c r="E700" i="3"/>
  <c r="D700" i="3"/>
  <c r="C700" i="3"/>
  <c r="B700" i="3"/>
  <c r="A700" i="3"/>
  <c r="N700" i="3" s="1"/>
  <c r="J699" i="3"/>
  <c r="M699" i="3" s="1"/>
  <c r="I699" i="3"/>
  <c r="H699" i="3"/>
  <c r="G699" i="3"/>
  <c r="F699" i="3"/>
  <c r="L699" i="3" s="1"/>
  <c r="E699" i="3"/>
  <c r="D699" i="3"/>
  <c r="C699" i="3"/>
  <c r="B699" i="3"/>
  <c r="A699" i="3"/>
  <c r="M698" i="3"/>
  <c r="J698" i="3"/>
  <c r="I698" i="3"/>
  <c r="H698" i="3"/>
  <c r="G698" i="3"/>
  <c r="F698" i="3"/>
  <c r="E698" i="3"/>
  <c r="D698" i="3"/>
  <c r="C698" i="3"/>
  <c r="B698" i="3"/>
  <c r="A698" i="3"/>
  <c r="J697" i="3"/>
  <c r="M697" i="3" s="1"/>
  <c r="I697" i="3"/>
  <c r="H697" i="3"/>
  <c r="G697" i="3"/>
  <c r="F697" i="3"/>
  <c r="L697" i="3" s="1"/>
  <c r="E697" i="3"/>
  <c r="D697" i="3"/>
  <c r="C697" i="3"/>
  <c r="B697" i="3"/>
  <c r="A697" i="3"/>
  <c r="J696" i="3"/>
  <c r="M696" i="3" s="1"/>
  <c r="I696" i="3"/>
  <c r="H696" i="3"/>
  <c r="G696" i="3"/>
  <c r="F696" i="3"/>
  <c r="L696" i="3" s="1"/>
  <c r="E696" i="3"/>
  <c r="D696" i="3"/>
  <c r="C696" i="3"/>
  <c r="B696" i="3"/>
  <c r="A696" i="3"/>
  <c r="N696" i="3" s="1"/>
  <c r="M695" i="3"/>
  <c r="J695" i="3"/>
  <c r="I695" i="3"/>
  <c r="H695" i="3"/>
  <c r="G695" i="3"/>
  <c r="F695" i="3"/>
  <c r="L695" i="3" s="1"/>
  <c r="E695" i="3"/>
  <c r="D695" i="3"/>
  <c r="C695" i="3"/>
  <c r="B695" i="3"/>
  <c r="A695" i="3"/>
  <c r="M694" i="3"/>
  <c r="J694" i="3"/>
  <c r="I694" i="3"/>
  <c r="H694" i="3"/>
  <c r="G694" i="3"/>
  <c r="F694" i="3"/>
  <c r="E694" i="3"/>
  <c r="D694" i="3"/>
  <c r="C694" i="3"/>
  <c r="B694" i="3"/>
  <c r="A694" i="3"/>
  <c r="N694" i="3" s="1"/>
  <c r="M693" i="3"/>
  <c r="J693" i="3"/>
  <c r="I693" i="3"/>
  <c r="H693" i="3"/>
  <c r="G693" i="3"/>
  <c r="F693" i="3"/>
  <c r="L693" i="3" s="1"/>
  <c r="E693" i="3"/>
  <c r="D693" i="3"/>
  <c r="C693" i="3"/>
  <c r="B693" i="3"/>
  <c r="A693" i="3"/>
  <c r="N693" i="3" s="1"/>
  <c r="M692" i="3"/>
  <c r="J692" i="3"/>
  <c r="I692" i="3"/>
  <c r="H692" i="3"/>
  <c r="G692" i="3"/>
  <c r="F692" i="3"/>
  <c r="E692" i="3"/>
  <c r="D692" i="3"/>
  <c r="C692" i="3"/>
  <c r="B692" i="3"/>
  <c r="A692" i="3"/>
  <c r="N692" i="3" s="1"/>
  <c r="M691" i="3"/>
  <c r="J691" i="3"/>
  <c r="I691" i="3"/>
  <c r="H691" i="3"/>
  <c r="G691" i="3"/>
  <c r="F691" i="3"/>
  <c r="L691" i="3" s="1"/>
  <c r="E691" i="3"/>
  <c r="D691" i="3"/>
  <c r="C691" i="3"/>
  <c r="B691" i="3"/>
  <c r="A691" i="3"/>
  <c r="N691" i="3" s="1"/>
  <c r="M690" i="3"/>
  <c r="J690" i="3"/>
  <c r="I690" i="3"/>
  <c r="H690" i="3"/>
  <c r="G690" i="3"/>
  <c r="F690" i="3"/>
  <c r="L690" i="3" s="1"/>
  <c r="E690" i="3"/>
  <c r="D690" i="3"/>
  <c r="C690" i="3"/>
  <c r="B690" i="3"/>
  <c r="A690" i="3"/>
  <c r="N690" i="3" s="1"/>
  <c r="J689" i="3"/>
  <c r="M689" i="3" s="1"/>
  <c r="I689" i="3"/>
  <c r="H689" i="3"/>
  <c r="G689" i="3"/>
  <c r="F689" i="3"/>
  <c r="L689" i="3" s="1"/>
  <c r="E689" i="3"/>
  <c r="D689" i="3"/>
  <c r="C689" i="3"/>
  <c r="B689" i="3"/>
  <c r="A689" i="3"/>
  <c r="N689" i="3" s="1"/>
  <c r="M688" i="3"/>
  <c r="J688" i="3"/>
  <c r="I688" i="3"/>
  <c r="H688" i="3"/>
  <c r="G688" i="3"/>
  <c r="F688" i="3"/>
  <c r="L688" i="3" s="1"/>
  <c r="E688" i="3"/>
  <c r="D688" i="3"/>
  <c r="C688" i="3"/>
  <c r="B688" i="3"/>
  <c r="A688" i="3"/>
  <c r="N688" i="3" s="1"/>
  <c r="J687" i="3"/>
  <c r="M687" i="3" s="1"/>
  <c r="I687" i="3"/>
  <c r="H687" i="3"/>
  <c r="G687" i="3"/>
  <c r="F687" i="3"/>
  <c r="L687" i="3" s="1"/>
  <c r="E687" i="3"/>
  <c r="D687" i="3"/>
  <c r="C687" i="3"/>
  <c r="B687" i="3"/>
  <c r="A687" i="3"/>
  <c r="N687" i="3" s="1"/>
  <c r="N686" i="3"/>
  <c r="J686" i="3"/>
  <c r="I686" i="3"/>
  <c r="H686" i="3"/>
  <c r="K686" i="3" s="1"/>
  <c r="G686" i="3"/>
  <c r="M686" i="3" s="1"/>
  <c r="F686" i="3"/>
  <c r="L686" i="3" s="1"/>
  <c r="E686" i="3"/>
  <c r="D686" i="3"/>
  <c r="C686" i="3"/>
  <c r="B686" i="3"/>
  <c r="A686" i="3"/>
  <c r="N685" i="3"/>
  <c r="K685" i="3"/>
  <c r="J685" i="3"/>
  <c r="I685" i="3"/>
  <c r="H685" i="3"/>
  <c r="G685" i="3"/>
  <c r="M685" i="3" s="1"/>
  <c r="F685" i="3"/>
  <c r="L685" i="3" s="1"/>
  <c r="E685" i="3"/>
  <c r="D685" i="3"/>
  <c r="C685" i="3"/>
  <c r="B685" i="3"/>
  <c r="A685" i="3"/>
  <c r="N684" i="3"/>
  <c r="K684" i="3"/>
  <c r="J684" i="3"/>
  <c r="I684" i="3"/>
  <c r="H684" i="3"/>
  <c r="G684" i="3"/>
  <c r="M684" i="3" s="1"/>
  <c r="F684" i="3"/>
  <c r="L684" i="3" s="1"/>
  <c r="E684" i="3"/>
  <c r="D684" i="3"/>
  <c r="C684" i="3"/>
  <c r="B684" i="3"/>
  <c r="A684" i="3"/>
  <c r="N683" i="3"/>
  <c r="K683" i="3"/>
  <c r="J683" i="3"/>
  <c r="I683" i="3"/>
  <c r="H683" i="3"/>
  <c r="G683" i="3"/>
  <c r="M683" i="3" s="1"/>
  <c r="F683" i="3"/>
  <c r="L683" i="3" s="1"/>
  <c r="E683" i="3"/>
  <c r="D683" i="3"/>
  <c r="C683" i="3"/>
  <c r="B683" i="3"/>
  <c r="A683" i="3"/>
  <c r="N682" i="3"/>
  <c r="K682" i="3"/>
  <c r="J682" i="3"/>
  <c r="I682" i="3"/>
  <c r="H682" i="3"/>
  <c r="G682" i="3"/>
  <c r="M682" i="3" s="1"/>
  <c r="F682" i="3"/>
  <c r="L682" i="3" s="1"/>
  <c r="E682" i="3"/>
  <c r="D682" i="3"/>
  <c r="C682" i="3"/>
  <c r="B682" i="3"/>
  <c r="A682" i="3"/>
  <c r="N681" i="3"/>
  <c r="K681" i="3"/>
  <c r="J681" i="3"/>
  <c r="I681" i="3"/>
  <c r="H681" i="3"/>
  <c r="G681" i="3"/>
  <c r="M681" i="3" s="1"/>
  <c r="F681" i="3"/>
  <c r="L681" i="3" s="1"/>
  <c r="E681" i="3"/>
  <c r="D681" i="3"/>
  <c r="C681" i="3"/>
  <c r="B681" i="3"/>
  <c r="A681" i="3"/>
  <c r="N680" i="3"/>
  <c r="K680" i="3"/>
  <c r="J680" i="3"/>
  <c r="I680" i="3"/>
  <c r="H680" i="3"/>
  <c r="G680" i="3"/>
  <c r="M680" i="3" s="1"/>
  <c r="F680" i="3"/>
  <c r="L680" i="3" s="1"/>
  <c r="E680" i="3"/>
  <c r="D680" i="3"/>
  <c r="C680" i="3"/>
  <c r="B680" i="3"/>
  <c r="A680" i="3"/>
  <c r="N679" i="3"/>
  <c r="K679" i="3"/>
  <c r="J679" i="3"/>
  <c r="I679" i="3"/>
  <c r="H679" i="3"/>
  <c r="G679" i="3"/>
  <c r="M679" i="3" s="1"/>
  <c r="F679" i="3"/>
  <c r="L679" i="3" s="1"/>
  <c r="E679" i="3"/>
  <c r="D679" i="3"/>
  <c r="C679" i="3"/>
  <c r="B679" i="3"/>
  <c r="A679" i="3"/>
  <c r="N678" i="3"/>
  <c r="K678" i="3"/>
  <c r="J678" i="3"/>
  <c r="I678" i="3"/>
  <c r="H678" i="3"/>
  <c r="G678" i="3"/>
  <c r="M678" i="3" s="1"/>
  <c r="F678" i="3"/>
  <c r="L678" i="3" s="1"/>
  <c r="E678" i="3"/>
  <c r="D678" i="3"/>
  <c r="C678" i="3"/>
  <c r="B678" i="3"/>
  <c r="A678" i="3"/>
  <c r="N677" i="3"/>
  <c r="K677" i="3"/>
  <c r="J677" i="3"/>
  <c r="I677" i="3"/>
  <c r="H677" i="3"/>
  <c r="G677" i="3"/>
  <c r="M677" i="3" s="1"/>
  <c r="F677" i="3"/>
  <c r="L677" i="3" s="1"/>
  <c r="E677" i="3"/>
  <c r="D677" i="3"/>
  <c r="C677" i="3"/>
  <c r="B677" i="3"/>
  <c r="A677" i="3"/>
  <c r="N676" i="3"/>
  <c r="K676" i="3"/>
  <c r="J676" i="3"/>
  <c r="I676" i="3"/>
  <c r="H676" i="3"/>
  <c r="G676" i="3"/>
  <c r="M676" i="3" s="1"/>
  <c r="F676" i="3"/>
  <c r="L676" i="3" s="1"/>
  <c r="E676" i="3"/>
  <c r="D676" i="3"/>
  <c r="C676" i="3"/>
  <c r="B676" i="3"/>
  <c r="A676" i="3"/>
  <c r="N675" i="3"/>
  <c r="K675" i="3"/>
  <c r="J675" i="3"/>
  <c r="I675" i="3"/>
  <c r="H675" i="3"/>
  <c r="G675" i="3"/>
  <c r="M675" i="3" s="1"/>
  <c r="F675" i="3"/>
  <c r="L675" i="3" s="1"/>
  <c r="E675" i="3"/>
  <c r="D675" i="3"/>
  <c r="C675" i="3"/>
  <c r="B675" i="3"/>
  <c r="A675" i="3"/>
  <c r="N674" i="3"/>
  <c r="K674" i="3"/>
  <c r="J674" i="3"/>
  <c r="I674" i="3"/>
  <c r="H674" i="3"/>
  <c r="G674" i="3"/>
  <c r="M674" i="3" s="1"/>
  <c r="F674" i="3"/>
  <c r="L674" i="3" s="1"/>
  <c r="E674" i="3"/>
  <c r="D674" i="3"/>
  <c r="C674" i="3"/>
  <c r="B674" i="3"/>
  <c r="A674" i="3"/>
  <c r="N673" i="3"/>
  <c r="K673" i="3"/>
  <c r="J673" i="3"/>
  <c r="I673" i="3"/>
  <c r="H673" i="3"/>
  <c r="G673" i="3"/>
  <c r="M673" i="3" s="1"/>
  <c r="F673" i="3"/>
  <c r="L673" i="3" s="1"/>
  <c r="E673" i="3"/>
  <c r="D673" i="3"/>
  <c r="C673" i="3"/>
  <c r="B673" i="3"/>
  <c r="A673" i="3"/>
  <c r="N672" i="3"/>
  <c r="K672" i="3"/>
  <c r="J672" i="3"/>
  <c r="I672" i="3"/>
  <c r="H672" i="3"/>
  <c r="G672" i="3"/>
  <c r="M672" i="3" s="1"/>
  <c r="F672" i="3"/>
  <c r="L672" i="3" s="1"/>
  <c r="E672" i="3"/>
  <c r="D672" i="3"/>
  <c r="C672" i="3"/>
  <c r="B672" i="3"/>
  <c r="A672" i="3"/>
  <c r="N671" i="3"/>
  <c r="K671" i="3"/>
  <c r="J671" i="3"/>
  <c r="I671" i="3"/>
  <c r="H671" i="3"/>
  <c r="G671" i="3"/>
  <c r="M671" i="3" s="1"/>
  <c r="F671" i="3"/>
  <c r="L671" i="3" s="1"/>
  <c r="E671" i="3"/>
  <c r="D671" i="3"/>
  <c r="C671" i="3"/>
  <c r="B671" i="3"/>
  <c r="A671" i="3"/>
  <c r="N670" i="3"/>
  <c r="K670" i="3"/>
  <c r="J670" i="3"/>
  <c r="I670" i="3"/>
  <c r="H670" i="3"/>
  <c r="G670" i="3"/>
  <c r="M670" i="3" s="1"/>
  <c r="F670" i="3"/>
  <c r="L670" i="3" s="1"/>
  <c r="E670" i="3"/>
  <c r="D670" i="3"/>
  <c r="C670" i="3"/>
  <c r="B670" i="3"/>
  <c r="A670" i="3"/>
  <c r="N669" i="3"/>
  <c r="K669" i="3"/>
  <c r="J669" i="3"/>
  <c r="I669" i="3"/>
  <c r="H669" i="3"/>
  <c r="G669" i="3"/>
  <c r="M669" i="3" s="1"/>
  <c r="F669" i="3"/>
  <c r="L669" i="3" s="1"/>
  <c r="E669" i="3"/>
  <c r="D669" i="3"/>
  <c r="C669" i="3"/>
  <c r="B669" i="3"/>
  <c r="A669" i="3"/>
  <c r="N668" i="3"/>
  <c r="K668" i="3"/>
  <c r="J668" i="3"/>
  <c r="I668" i="3"/>
  <c r="H668" i="3"/>
  <c r="G668" i="3"/>
  <c r="M668" i="3" s="1"/>
  <c r="F668" i="3"/>
  <c r="L668" i="3" s="1"/>
  <c r="E668" i="3"/>
  <c r="D668" i="3"/>
  <c r="C668" i="3"/>
  <c r="B668" i="3"/>
  <c r="A668" i="3"/>
  <c r="N667" i="3"/>
  <c r="K667" i="3"/>
  <c r="J667" i="3"/>
  <c r="I667" i="3"/>
  <c r="H667" i="3"/>
  <c r="G667" i="3"/>
  <c r="M667" i="3" s="1"/>
  <c r="F667" i="3"/>
  <c r="L667" i="3" s="1"/>
  <c r="E667" i="3"/>
  <c r="D667" i="3"/>
  <c r="C667" i="3"/>
  <c r="B667" i="3"/>
  <c r="A667" i="3"/>
  <c r="N666" i="3"/>
  <c r="K666" i="3"/>
  <c r="J666" i="3"/>
  <c r="I666" i="3"/>
  <c r="H666" i="3"/>
  <c r="G666" i="3"/>
  <c r="M666" i="3" s="1"/>
  <c r="F666" i="3"/>
  <c r="L666" i="3" s="1"/>
  <c r="E666" i="3"/>
  <c r="D666" i="3"/>
  <c r="C666" i="3"/>
  <c r="B666" i="3"/>
  <c r="A666" i="3"/>
  <c r="N665" i="3"/>
  <c r="K665" i="3"/>
  <c r="J665" i="3"/>
  <c r="I665" i="3"/>
  <c r="H665" i="3"/>
  <c r="G665" i="3"/>
  <c r="M665" i="3" s="1"/>
  <c r="F665" i="3"/>
  <c r="L665" i="3" s="1"/>
  <c r="E665" i="3"/>
  <c r="D665" i="3"/>
  <c r="C665" i="3"/>
  <c r="B665" i="3"/>
  <c r="A665" i="3"/>
  <c r="N664" i="3"/>
  <c r="K664" i="3"/>
  <c r="J664" i="3"/>
  <c r="I664" i="3"/>
  <c r="H664" i="3"/>
  <c r="G664" i="3"/>
  <c r="M664" i="3" s="1"/>
  <c r="F664" i="3"/>
  <c r="L664" i="3" s="1"/>
  <c r="E664" i="3"/>
  <c r="D664" i="3"/>
  <c r="C664" i="3"/>
  <c r="B664" i="3"/>
  <c r="A664" i="3"/>
  <c r="N663" i="3"/>
  <c r="K663" i="3"/>
  <c r="J663" i="3"/>
  <c r="I663" i="3"/>
  <c r="H663" i="3"/>
  <c r="G663" i="3"/>
  <c r="M663" i="3" s="1"/>
  <c r="F663" i="3"/>
  <c r="L663" i="3" s="1"/>
  <c r="E663" i="3"/>
  <c r="D663" i="3"/>
  <c r="C663" i="3"/>
  <c r="B663" i="3"/>
  <c r="A663" i="3"/>
  <c r="N662" i="3"/>
  <c r="K662" i="3"/>
  <c r="J662" i="3"/>
  <c r="I662" i="3"/>
  <c r="H662" i="3"/>
  <c r="G662" i="3"/>
  <c r="M662" i="3" s="1"/>
  <c r="F662" i="3"/>
  <c r="L662" i="3" s="1"/>
  <c r="E662" i="3"/>
  <c r="D662" i="3"/>
  <c r="C662" i="3"/>
  <c r="B662" i="3"/>
  <c r="A662" i="3"/>
  <c r="N661" i="3"/>
  <c r="K661" i="3"/>
  <c r="J661" i="3"/>
  <c r="I661" i="3"/>
  <c r="H661" i="3"/>
  <c r="G661" i="3"/>
  <c r="M661" i="3" s="1"/>
  <c r="F661" i="3"/>
  <c r="L661" i="3" s="1"/>
  <c r="E661" i="3"/>
  <c r="D661" i="3"/>
  <c r="C661" i="3"/>
  <c r="B661" i="3"/>
  <c r="A661" i="3"/>
  <c r="N660" i="3"/>
  <c r="K660" i="3"/>
  <c r="J660" i="3"/>
  <c r="I660" i="3"/>
  <c r="H660" i="3"/>
  <c r="G660" i="3"/>
  <c r="M660" i="3" s="1"/>
  <c r="F660" i="3"/>
  <c r="L660" i="3" s="1"/>
  <c r="E660" i="3"/>
  <c r="D660" i="3"/>
  <c r="C660" i="3"/>
  <c r="B660" i="3"/>
  <c r="A660" i="3"/>
  <c r="N659" i="3"/>
  <c r="K659" i="3"/>
  <c r="J659" i="3"/>
  <c r="I659" i="3"/>
  <c r="H659" i="3"/>
  <c r="G659" i="3"/>
  <c r="M659" i="3" s="1"/>
  <c r="F659" i="3"/>
  <c r="L659" i="3" s="1"/>
  <c r="E659" i="3"/>
  <c r="D659" i="3"/>
  <c r="C659" i="3"/>
  <c r="B659" i="3"/>
  <c r="A659" i="3"/>
  <c r="N658" i="3"/>
  <c r="K658" i="3"/>
  <c r="J658" i="3"/>
  <c r="I658" i="3"/>
  <c r="H658" i="3"/>
  <c r="G658" i="3"/>
  <c r="M658" i="3" s="1"/>
  <c r="F658" i="3"/>
  <c r="L658" i="3" s="1"/>
  <c r="E658" i="3"/>
  <c r="D658" i="3"/>
  <c r="C658" i="3"/>
  <c r="B658" i="3"/>
  <c r="A658" i="3"/>
  <c r="N657" i="3"/>
  <c r="K657" i="3"/>
  <c r="J657" i="3"/>
  <c r="I657" i="3"/>
  <c r="H657" i="3"/>
  <c r="G657" i="3"/>
  <c r="M657" i="3" s="1"/>
  <c r="F657" i="3"/>
  <c r="L657" i="3" s="1"/>
  <c r="E657" i="3"/>
  <c r="D657" i="3"/>
  <c r="C657" i="3"/>
  <c r="B657" i="3"/>
  <c r="A657" i="3"/>
  <c r="N656" i="3"/>
  <c r="K656" i="3"/>
  <c r="J656" i="3"/>
  <c r="I656" i="3"/>
  <c r="H656" i="3"/>
  <c r="G656" i="3"/>
  <c r="M656" i="3" s="1"/>
  <c r="F656" i="3"/>
  <c r="L656" i="3" s="1"/>
  <c r="E656" i="3"/>
  <c r="D656" i="3"/>
  <c r="C656" i="3"/>
  <c r="B656" i="3"/>
  <c r="A656" i="3"/>
  <c r="N655" i="3"/>
  <c r="K655" i="3"/>
  <c r="J655" i="3"/>
  <c r="I655" i="3"/>
  <c r="H655" i="3"/>
  <c r="G655" i="3"/>
  <c r="M655" i="3" s="1"/>
  <c r="F655" i="3"/>
  <c r="L655" i="3" s="1"/>
  <c r="E655" i="3"/>
  <c r="D655" i="3"/>
  <c r="C655" i="3"/>
  <c r="B655" i="3"/>
  <c r="A655" i="3"/>
  <c r="N654" i="3"/>
  <c r="K654" i="3"/>
  <c r="J654" i="3"/>
  <c r="I654" i="3"/>
  <c r="H654" i="3"/>
  <c r="G654" i="3"/>
  <c r="M654" i="3" s="1"/>
  <c r="F654" i="3"/>
  <c r="L654" i="3" s="1"/>
  <c r="E654" i="3"/>
  <c r="D654" i="3"/>
  <c r="C654" i="3"/>
  <c r="B654" i="3"/>
  <c r="A654" i="3"/>
  <c r="N653" i="3"/>
  <c r="K653" i="3"/>
  <c r="J653" i="3"/>
  <c r="I653" i="3"/>
  <c r="H653" i="3"/>
  <c r="G653" i="3"/>
  <c r="M653" i="3" s="1"/>
  <c r="F653" i="3"/>
  <c r="L653" i="3" s="1"/>
  <c r="E653" i="3"/>
  <c r="D653" i="3"/>
  <c r="C653" i="3"/>
  <c r="B653" i="3"/>
  <c r="A653" i="3"/>
  <c r="N652" i="3"/>
  <c r="K652" i="3"/>
  <c r="J652" i="3"/>
  <c r="I652" i="3"/>
  <c r="H652" i="3"/>
  <c r="G652" i="3"/>
  <c r="M652" i="3" s="1"/>
  <c r="F652" i="3"/>
  <c r="E652" i="3"/>
  <c r="D652" i="3"/>
  <c r="C652" i="3"/>
  <c r="B652" i="3"/>
  <c r="A652" i="3"/>
  <c r="N651" i="3"/>
  <c r="K651" i="3"/>
  <c r="J651" i="3"/>
  <c r="I651" i="3"/>
  <c r="H651" i="3"/>
  <c r="G651" i="3"/>
  <c r="F651" i="3"/>
  <c r="E651" i="3"/>
  <c r="D651" i="3"/>
  <c r="C651" i="3"/>
  <c r="B651" i="3"/>
  <c r="A651" i="3"/>
  <c r="N650" i="3"/>
  <c r="K650" i="3"/>
  <c r="J650" i="3"/>
  <c r="I650" i="3"/>
  <c r="H650" i="3"/>
  <c r="G650" i="3"/>
  <c r="F650" i="3"/>
  <c r="E650" i="3"/>
  <c r="D650" i="3"/>
  <c r="C650" i="3"/>
  <c r="B650" i="3"/>
  <c r="A650" i="3"/>
  <c r="N649" i="3"/>
  <c r="K649" i="3"/>
  <c r="J649" i="3"/>
  <c r="I649" i="3"/>
  <c r="H649" i="3"/>
  <c r="G649" i="3"/>
  <c r="F649" i="3"/>
  <c r="E649" i="3"/>
  <c r="D649" i="3"/>
  <c r="C649" i="3"/>
  <c r="B649" i="3"/>
  <c r="A649" i="3"/>
  <c r="N648" i="3"/>
  <c r="K648" i="3"/>
  <c r="J648" i="3"/>
  <c r="I648" i="3"/>
  <c r="H648" i="3"/>
  <c r="G648" i="3"/>
  <c r="F648" i="3"/>
  <c r="E648" i="3"/>
  <c r="D648" i="3"/>
  <c r="C648" i="3"/>
  <c r="B648" i="3"/>
  <c r="A648" i="3"/>
  <c r="N647" i="3"/>
  <c r="K647" i="3"/>
  <c r="J647" i="3"/>
  <c r="I647" i="3"/>
  <c r="H647" i="3"/>
  <c r="G647" i="3"/>
  <c r="F647" i="3"/>
  <c r="E647" i="3"/>
  <c r="D647" i="3"/>
  <c r="C647" i="3"/>
  <c r="B647" i="3"/>
  <c r="A647" i="3"/>
  <c r="N646" i="3"/>
  <c r="K646" i="3"/>
  <c r="J646" i="3"/>
  <c r="I646" i="3"/>
  <c r="H646" i="3"/>
  <c r="G646" i="3"/>
  <c r="F646" i="3"/>
  <c r="E646" i="3"/>
  <c r="D646" i="3"/>
  <c r="C646" i="3"/>
  <c r="B646" i="3"/>
  <c r="A646" i="3"/>
  <c r="N645" i="3"/>
  <c r="K645" i="3"/>
  <c r="J645" i="3"/>
  <c r="I645" i="3"/>
  <c r="H645" i="3"/>
  <c r="G645" i="3"/>
  <c r="F645" i="3"/>
  <c r="E645" i="3"/>
  <c r="D645" i="3"/>
  <c r="C645" i="3"/>
  <c r="B645" i="3"/>
  <c r="A645" i="3"/>
  <c r="N644" i="3"/>
  <c r="K644" i="3"/>
  <c r="J644" i="3"/>
  <c r="I644" i="3"/>
  <c r="H644" i="3"/>
  <c r="G644" i="3"/>
  <c r="F644" i="3"/>
  <c r="E644" i="3"/>
  <c r="D644" i="3"/>
  <c r="C644" i="3"/>
  <c r="B644" i="3"/>
  <c r="A644" i="3"/>
  <c r="N643" i="3"/>
  <c r="K643" i="3"/>
  <c r="J643" i="3"/>
  <c r="I643" i="3"/>
  <c r="H643" i="3"/>
  <c r="G643" i="3"/>
  <c r="F643" i="3"/>
  <c r="E643" i="3"/>
  <c r="D643" i="3"/>
  <c r="C643" i="3"/>
  <c r="B643" i="3"/>
  <c r="A643" i="3"/>
  <c r="N642" i="3"/>
  <c r="K642" i="3"/>
  <c r="J642" i="3"/>
  <c r="I642" i="3"/>
  <c r="H642" i="3"/>
  <c r="G642" i="3"/>
  <c r="F642" i="3"/>
  <c r="E642" i="3"/>
  <c r="D642" i="3"/>
  <c r="C642" i="3"/>
  <c r="B642" i="3"/>
  <c r="A642" i="3"/>
  <c r="N641" i="3"/>
  <c r="K641" i="3"/>
  <c r="J641" i="3"/>
  <c r="I641" i="3"/>
  <c r="H641" i="3"/>
  <c r="G641" i="3"/>
  <c r="F641" i="3"/>
  <c r="E641" i="3"/>
  <c r="D641" i="3"/>
  <c r="C641" i="3"/>
  <c r="B641" i="3"/>
  <c r="A641" i="3"/>
  <c r="N640" i="3"/>
  <c r="K640" i="3"/>
  <c r="J640" i="3"/>
  <c r="I640" i="3"/>
  <c r="H640" i="3"/>
  <c r="G640" i="3"/>
  <c r="F640" i="3"/>
  <c r="E640" i="3"/>
  <c r="D640" i="3"/>
  <c r="C640" i="3"/>
  <c r="B640" i="3"/>
  <c r="A640" i="3"/>
  <c r="N639" i="3"/>
  <c r="K639" i="3"/>
  <c r="J639" i="3"/>
  <c r="I639" i="3"/>
  <c r="H639" i="3"/>
  <c r="G639" i="3"/>
  <c r="F639" i="3"/>
  <c r="E639" i="3"/>
  <c r="D639" i="3"/>
  <c r="C639" i="3"/>
  <c r="B639" i="3"/>
  <c r="A639" i="3"/>
  <c r="N638" i="3"/>
  <c r="K638" i="3"/>
  <c r="J638" i="3"/>
  <c r="I638" i="3"/>
  <c r="H638" i="3"/>
  <c r="G638" i="3"/>
  <c r="F638" i="3"/>
  <c r="E638" i="3"/>
  <c r="D638" i="3"/>
  <c r="C638" i="3"/>
  <c r="B638" i="3"/>
  <c r="A638" i="3"/>
  <c r="N637" i="3"/>
  <c r="K637" i="3"/>
  <c r="J637" i="3"/>
  <c r="I637" i="3"/>
  <c r="H637" i="3"/>
  <c r="G637" i="3"/>
  <c r="F637" i="3"/>
  <c r="E637" i="3"/>
  <c r="D637" i="3"/>
  <c r="C637" i="3"/>
  <c r="B637" i="3"/>
  <c r="A637" i="3"/>
  <c r="N636" i="3"/>
  <c r="K636" i="3"/>
  <c r="J636" i="3"/>
  <c r="I636" i="3"/>
  <c r="H636" i="3"/>
  <c r="G636" i="3"/>
  <c r="F636" i="3"/>
  <c r="E636" i="3"/>
  <c r="D636" i="3"/>
  <c r="C636" i="3"/>
  <c r="B636" i="3"/>
  <c r="A636" i="3"/>
  <c r="N635" i="3"/>
  <c r="K635" i="3"/>
  <c r="J635" i="3"/>
  <c r="I635" i="3"/>
  <c r="H635" i="3"/>
  <c r="G635" i="3"/>
  <c r="F635" i="3"/>
  <c r="E635" i="3"/>
  <c r="D635" i="3"/>
  <c r="C635" i="3"/>
  <c r="B635" i="3"/>
  <c r="A635" i="3"/>
  <c r="N634" i="3"/>
  <c r="K634" i="3"/>
  <c r="J634" i="3"/>
  <c r="I634" i="3"/>
  <c r="H634" i="3"/>
  <c r="G634" i="3"/>
  <c r="F634" i="3"/>
  <c r="E634" i="3"/>
  <c r="D634" i="3"/>
  <c r="C634" i="3"/>
  <c r="B634" i="3"/>
  <c r="A634" i="3"/>
  <c r="N633" i="3"/>
  <c r="K633" i="3"/>
  <c r="J633" i="3"/>
  <c r="I633" i="3"/>
  <c r="H633" i="3"/>
  <c r="G633" i="3"/>
  <c r="F633" i="3"/>
  <c r="E633" i="3"/>
  <c r="D633" i="3"/>
  <c r="C633" i="3"/>
  <c r="B633" i="3"/>
  <c r="A633" i="3"/>
  <c r="N632" i="3"/>
  <c r="K632" i="3"/>
  <c r="J632" i="3"/>
  <c r="I632" i="3"/>
  <c r="H632" i="3"/>
  <c r="G632" i="3"/>
  <c r="F632" i="3"/>
  <c r="E632" i="3"/>
  <c r="D632" i="3"/>
  <c r="C632" i="3"/>
  <c r="B632" i="3"/>
  <c r="A632" i="3"/>
  <c r="N631" i="3"/>
  <c r="K631" i="3"/>
  <c r="J631" i="3"/>
  <c r="I631" i="3"/>
  <c r="H631" i="3"/>
  <c r="G631" i="3"/>
  <c r="F631" i="3"/>
  <c r="E631" i="3"/>
  <c r="D631" i="3"/>
  <c r="C631" i="3"/>
  <c r="B631" i="3"/>
  <c r="A631" i="3"/>
  <c r="N630" i="3"/>
  <c r="K630" i="3"/>
  <c r="J630" i="3"/>
  <c r="I630" i="3"/>
  <c r="H630" i="3"/>
  <c r="G630" i="3"/>
  <c r="F630" i="3"/>
  <c r="E630" i="3"/>
  <c r="D630" i="3"/>
  <c r="C630" i="3"/>
  <c r="B630" i="3"/>
  <c r="A630" i="3"/>
  <c r="N629" i="3"/>
  <c r="K629" i="3"/>
  <c r="J629" i="3"/>
  <c r="I629" i="3"/>
  <c r="H629" i="3"/>
  <c r="G629" i="3"/>
  <c r="F629" i="3"/>
  <c r="E629" i="3"/>
  <c r="D629" i="3"/>
  <c r="C629" i="3"/>
  <c r="B629" i="3"/>
  <c r="A629" i="3"/>
  <c r="N628" i="3"/>
  <c r="K628" i="3"/>
  <c r="J628" i="3"/>
  <c r="I628" i="3"/>
  <c r="H628" i="3"/>
  <c r="G628" i="3"/>
  <c r="F628" i="3"/>
  <c r="E628" i="3"/>
  <c r="D628" i="3"/>
  <c r="C628" i="3"/>
  <c r="B628" i="3"/>
  <c r="A628" i="3"/>
  <c r="N627" i="3"/>
  <c r="K627" i="3"/>
  <c r="J627" i="3"/>
  <c r="I627" i="3"/>
  <c r="H627" i="3"/>
  <c r="G627" i="3"/>
  <c r="F627" i="3"/>
  <c r="E627" i="3"/>
  <c r="D627" i="3"/>
  <c r="C627" i="3"/>
  <c r="B627" i="3"/>
  <c r="A627" i="3"/>
  <c r="N626" i="3"/>
  <c r="K626" i="3"/>
  <c r="J626" i="3"/>
  <c r="I626" i="3"/>
  <c r="H626" i="3"/>
  <c r="G626" i="3"/>
  <c r="F626" i="3"/>
  <c r="E626" i="3"/>
  <c r="D626" i="3"/>
  <c r="C626" i="3"/>
  <c r="B626" i="3"/>
  <c r="A626" i="3"/>
  <c r="N625" i="3"/>
  <c r="K625" i="3"/>
  <c r="J625" i="3"/>
  <c r="I625" i="3"/>
  <c r="H625" i="3"/>
  <c r="G625" i="3"/>
  <c r="F625" i="3"/>
  <c r="E625" i="3"/>
  <c r="D625" i="3"/>
  <c r="C625" i="3"/>
  <c r="B625" i="3"/>
  <c r="A625" i="3"/>
  <c r="N624" i="3"/>
  <c r="K624" i="3"/>
  <c r="J624" i="3"/>
  <c r="I624" i="3"/>
  <c r="H624" i="3"/>
  <c r="G624" i="3"/>
  <c r="F624" i="3"/>
  <c r="E624" i="3"/>
  <c r="D624" i="3"/>
  <c r="C624" i="3"/>
  <c r="B624" i="3"/>
  <c r="A624" i="3"/>
  <c r="N623" i="3"/>
  <c r="K623" i="3"/>
  <c r="J623" i="3"/>
  <c r="I623" i="3"/>
  <c r="H623" i="3"/>
  <c r="G623" i="3"/>
  <c r="F623" i="3"/>
  <c r="E623" i="3"/>
  <c r="D623" i="3"/>
  <c r="C623" i="3"/>
  <c r="B623" i="3"/>
  <c r="A623" i="3"/>
  <c r="N622" i="3"/>
  <c r="K622" i="3"/>
  <c r="J622" i="3"/>
  <c r="I622" i="3"/>
  <c r="H622" i="3"/>
  <c r="G622" i="3"/>
  <c r="F622" i="3"/>
  <c r="E622" i="3"/>
  <c r="D622" i="3"/>
  <c r="C622" i="3"/>
  <c r="B622" i="3"/>
  <c r="A622" i="3"/>
  <c r="N621" i="3"/>
  <c r="K621" i="3"/>
  <c r="J621" i="3"/>
  <c r="I621" i="3"/>
  <c r="H621" i="3"/>
  <c r="G621" i="3"/>
  <c r="F621" i="3"/>
  <c r="E621" i="3"/>
  <c r="D621" i="3"/>
  <c r="C621" i="3"/>
  <c r="B621" i="3"/>
  <c r="A621" i="3"/>
  <c r="K620" i="3"/>
  <c r="J620" i="3"/>
  <c r="I620" i="3"/>
  <c r="H620" i="3"/>
  <c r="G620" i="3"/>
  <c r="M620" i="3" s="1"/>
  <c r="F620" i="3"/>
  <c r="L620" i="3" s="1"/>
  <c r="E620" i="3"/>
  <c r="D620" i="3"/>
  <c r="C620" i="3"/>
  <c r="N620" i="3" s="1"/>
  <c r="B620" i="3"/>
  <c r="A620" i="3"/>
  <c r="N619" i="3"/>
  <c r="K619" i="3"/>
  <c r="J619" i="3"/>
  <c r="I619" i="3"/>
  <c r="H619" i="3"/>
  <c r="G619" i="3"/>
  <c r="F619" i="3"/>
  <c r="L619" i="3" s="1"/>
  <c r="E619" i="3"/>
  <c r="D619" i="3"/>
  <c r="C619" i="3"/>
  <c r="B619" i="3"/>
  <c r="A619" i="3"/>
  <c r="O618" i="3"/>
  <c r="P618" i="3" s="1"/>
  <c r="K618" i="3"/>
  <c r="J618" i="3"/>
  <c r="I618" i="3"/>
  <c r="H618" i="3"/>
  <c r="G618" i="3"/>
  <c r="M618" i="3" s="1"/>
  <c r="F618" i="3"/>
  <c r="L618" i="3" s="1"/>
  <c r="E618" i="3"/>
  <c r="D618" i="3"/>
  <c r="C618" i="3"/>
  <c r="N618" i="3" s="1"/>
  <c r="B618" i="3"/>
  <c r="A618" i="3"/>
  <c r="N617" i="3"/>
  <c r="K617" i="3"/>
  <c r="J617" i="3"/>
  <c r="I617" i="3"/>
  <c r="H617" i="3"/>
  <c r="G617" i="3"/>
  <c r="F617" i="3"/>
  <c r="L617" i="3" s="1"/>
  <c r="E617" i="3"/>
  <c r="D617" i="3"/>
  <c r="C617" i="3"/>
  <c r="B617" i="3"/>
  <c r="A617" i="3"/>
  <c r="K616" i="3"/>
  <c r="J616" i="3"/>
  <c r="I616" i="3"/>
  <c r="H616" i="3"/>
  <c r="G616" i="3"/>
  <c r="M616" i="3" s="1"/>
  <c r="F616" i="3"/>
  <c r="L616" i="3" s="1"/>
  <c r="E616" i="3"/>
  <c r="D616" i="3"/>
  <c r="C616" i="3"/>
  <c r="N616" i="3" s="1"/>
  <c r="B616" i="3"/>
  <c r="A616" i="3"/>
  <c r="N615" i="3"/>
  <c r="K615" i="3"/>
  <c r="J615" i="3"/>
  <c r="I615" i="3"/>
  <c r="H615" i="3"/>
  <c r="G615" i="3"/>
  <c r="F615" i="3"/>
  <c r="L615" i="3" s="1"/>
  <c r="E615" i="3"/>
  <c r="D615" i="3"/>
  <c r="C615" i="3"/>
  <c r="B615" i="3"/>
  <c r="A615" i="3"/>
  <c r="O614" i="3"/>
  <c r="P614" i="3" s="1"/>
  <c r="K614" i="3"/>
  <c r="J614" i="3"/>
  <c r="I614" i="3"/>
  <c r="H614" i="3"/>
  <c r="G614" i="3"/>
  <c r="M614" i="3" s="1"/>
  <c r="F614" i="3"/>
  <c r="L614" i="3" s="1"/>
  <c r="E614" i="3"/>
  <c r="D614" i="3"/>
  <c r="C614" i="3"/>
  <c r="N614" i="3" s="1"/>
  <c r="B614" i="3"/>
  <c r="A614" i="3"/>
  <c r="N613" i="3"/>
  <c r="K613" i="3"/>
  <c r="J613" i="3"/>
  <c r="I613" i="3"/>
  <c r="H613" i="3"/>
  <c r="G613" i="3"/>
  <c r="F613" i="3"/>
  <c r="L613" i="3" s="1"/>
  <c r="E613" i="3"/>
  <c r="D613" i="3"/>
  <c r="C613" i="3"/>
  <c r="B613" i="3"/>
  <c r="A613" i="3"/>
  <c r="K612" i="3"/>
  <c r="J612" i="3"/>
  <c r="I612" i="3"/>
  <c r="H612" i="3"/>
  <c r="G612" i="3"/>
  <c r="M612" i="3" s="1"/>
  <c r="F612" i="3"/>
  <c r="L612" i="3" s="1"/>
  <c r="E612" i="3"/>
  <c r="D612" i="3"/>
  <c r="C612" i="3"/>
  <c r="N612" i="3" s="1"/>
  <c r="B612" i="3"/>
  <c r="A612" i="3"/>
  <c r="N611" i="3"/>
  <c r="K611" i="3"/>
  <c r="J611" i="3"/>
  <c r="I611" i="3"/>
  <c r="H611" i="3"/>
  <c r="G611" i="3"/>
  <c r="F611" i="3"/>
  <c r="L611" i="3" s="1"/>
  <c r="E611" i="3"/>
  <c r="D611" i="3"/>
  <c r="C611" i="3"/>
  <c r="B611" i="3"/>
  <c r="A611" i="3"/>
  <c r="O610" i="3"/>
  <c r="P610" i="3" s="1"/>
  <c r="K610" i="3"/>
  <c r="J610" i="3"/>
  <c r="I610" i="3"/>
  <c r="H610" i="3"/>
  <c r="G610" i="3"/>
  <c r="M610" i="3" s="1"/>
  <c r="F610" i="3"/>
  <c r="L610" i="3" s="1"/>
  <c r="E610" i="3"/>
  <c r="D610" i="3"/>
  <c r="C610" i="3"/>
  <c r="N610" i="3" s="1"/>
  <c r="B610" i="3"/>
  <c r="A610" i="3"/>
  <c r="N609" i="3"/>
  <c r="K609" i="3"/>
  <c r="J609" i="3"/>
  <c r="I609" i="3"/>
  <c r="H609" i="3"/>
  <c r="G609" i="3"/>
  <c r="F609" i="3"/>
  <c r="L609" i="3" s="1"/>
  <c r="E609" i="3"/>
  <c r="O609" i="3" s="1"/>
  <c r="P609" i="3" s="1"/>
  <c r="D609" i="3"/>
  <c r="C609" i="3"/>
  <c r="B609" i="3"/>
  <c r="A609" i="3"/>
  <c r="M608" i="3"/>
  <c r="J608" i="3"/>
  <c r="I608" i="3"/>
  <c r="H608" i="3"/>
  <c r="G608" i="3"/>
  <c r="F608" i="3"/>
  <c r="L608" i="3" s="1"/>
  <c r="E608" i="3"/>
  <c r="K608" i="3" s="1"/>
  <c r="D608" i="3"/>
  <c r="C608" i="3"/>
  <c r="B608" i="3"/>
  <c r="A608" i="3"/>
  <c r="N608" i="3" s="1"/>
  <c r="K607" i="3"/>
  <c r="J607" i="3"/>
  <c r="M607" i="3" s="1"/>
  <c r="I607" i="3"/>
  <c r="H607" i="3"/>
  <c r="G607" i="3"/>
  <c r="F607" i="3"/>
  <c r="L607" i="3" s="1"/>
  <c r="E607" i="3"/>
  <c r="D607" i="3"/>
  <c r="C607" i="3"/>
  <c r="B607" i="3"/>
  <c r="A607" i="3"/>
  <c r="N607" i="3" s="1"/>
  <c r="M606" i="3"/>
  <c r="J606" i="3"/>
  <c r="I606" i="3"/>
  <c r="H606" i="3"/>
  <c r="G606" i="3"/>
  <c r="F606" i="3"/>
  <c r="L606" i="3" s="1"/>
  <c r="E606" i="3"/>
  <c r="K606" i="3" s="1"/>
  <c r="D606" i="3"/>
  <c r="C606" i="3"/>
  <c r="B606" i="3"/>
  <c r="A606" i="3"/>
  <c r="N606" i="3" s="1"/>
  <c r="L605" i="3"/>
  <c r="J605" i="3"/>
  <c r="M605" i="3" s="1"/>
  <c r="I605" i="3"/>
  <c r="H605" i="3"/>
  <c r="G605" i="3"/>
  <c r="F605" i="3"/>
  <c r="E605" i="3"/>
  <c r="O605" i="3" s="1"/>
  <c r="P605" i="3" s="1"/>
  <c r="D605" i="3"/>
  <c r="N605" i="3" s="1"/>
  <c r="C605" i="3"/>
  <c r="B605" i="3"/>
  <c r="A605" i="3"/>
  <c r="L604" i="3"/>
  <c r="J604" i="3"/>
  <c r="M604" i="3" s="1"/>
  <c r="I604" i="3"/>
  <c r="H604" i="3"/>
  <c r="G604" i="3"/>
  <c r="F604" i="3"/>
  <c r="E604" i="3"/>
  <c r="O604" i="3" s="1"/>
  <c r="P604" i="3" s="1"/>
  <c r="D604" i="3"/>
  <c r="N604" i="3" s="1"/>
  <c r="C604" i="3"/>
  <c r="B604" i="3"/>
  <c r="A604" i="3"/>
  <c r="L603" i="3"/>
  <c r="J603" i="3"/>
  <c r="M603" i="3" s="1"/>
  <c r="I603" i="3"/>
  <c r="H603" i="3"/>
  <c r="G603" i="3"/>
  <c r="F603" i="3"/>
  <c r="E603" i="3"/>
  <c r="O603" i="3" s="1"/>
  <c r="P603" i="3" s="1"/>
  <c r="D603" i="3"/>
  <c r="N603" i="3" s="1"/>
  <c r="C603" i="3"/>
  <c r="B603" i="3"/>
  <c r="A603" i="3"/>
  <c r="L602" i="3"/>
  <c r="J602" i="3"/>
  <c r="M602" i="3" s="1"/>
  <c r="I602" i="3"/>
  <c r="H602" i="3"/>
  <c r="G602" i="3"/>
  <c r="F602" i="3"/>
  <c r="E602" i="3"/>
  <c r="O602" i="3" s="1"/>
  <c r="P602" i="3" s="1"/>
  <c r="D602" i="3"/>
  <c r="N602" i="3" s="1"/>
  <c r="C602" i="3"/>
  <c r="B602" i="3"/>
  <c r="A602" i="3"/>
  <c r="L601" i="3"/>
  <c r="J601" i="3"/>
  <c r="M601" i="3" s="1"/>
  <c r="I601" i="3"/>
  <c r="H601" i="3"/>
  <c r="G601" i="3"/>
  <c r="F601" i="3"/>
  <c r="E601" i="3"/>
  <c r="O601" i="3" s="1"/>
  <c r="P601" i="3" s="1"/>
  <c r="D601" i="3"/>
  <c r="N601" i="3" s="1"/>
  <c r="C601" i="3"/>
  <c r="B601" i="3"/>
  <c r="A601" i="3"/>
  <c r="L600" i="3"/>
  <c r="J600" i="3"/>
  <c r="M600" i="3" s="1"/>
  <c r="I600" i="3"/>
  <c r="H600" i="3"/>
  <c r="G600" i="3"/>
  <c r="F600" i="3"/>
  <c r="E600" i="3"/>
  <c r="O600" i="3" s="1"/>
  <c r="P600" i="3" s="1"/>
  <c r="D600" i="3"/>
  <c r="N600" i="3" s="1"/>
  <c r="C600" i="3"/>
  <c r="B600" i="3"/>
  <c r="A600" i="3"/>
  <c r="L599" i="3"/>
  <c r="J599" i="3"/>
  <c r="M599" i="3" s="1"/>
  <c r="I599" i="3"/>
  <c r="H599" i="3"/>
  <c r="G599" i="3"/>
  <c r="F599" i="3"/>
  <c r="E599" i="3"/>
  <c r="O599" i="3" s="1"/>
  <c r="P599" i="3" s="1"/>
  <c r="D599" i="3"/>
  <c r="N599" i="3" s="1"/>
  <c r="C599" i="3"/>
  <c r="B599" i="3"/>
  <c r="A599" i="3"/>
  <c r="L598" i="3"/>
  <c r="J598" i="3"/>
  <c r="M598" i="3" s="1"/>
  <c r="I598" i="3"/>
  <c r="H598" i="3"/>
  <c r="G598" i="3"/>
  <c r="F598" i="3"/>
  <c r="E598" i="3"/>
  <c r="O598" i="3" s="1"/>
  <c r="P598" i="3" s="1"/>
  <c r="D598" i="3"/>
  <c r="N598" i="3" s="1"/>
  <c r="C598" i="3"/>
  <c r="B598" i="3"/>
  <c r="A598" i="3"/>
  <c r="L597" i="3"/>
  <c r="J597" i="3"/>
  <c r="M597" i="3" s="1"/>
  <c r="I597" i="3"/>
  <c r="H597" i="3"/>
  <c r="G597" i="3"/>
  <c r="F597" i="3"/>
  <c r="E597" i="3"/>
  <c r="O597" i="3" s="1"/>
  <c r="P597" i="3" s="1"/>
  <c r="D597" i="3"/>
  <c r="N597" i="3" s="1"/>
  <c r="C597" i="3"/>
  <c r="B597" i="3"/>
  <c r="A597" i="3"/>
  <c r="L596" i="3"/>
  <c r="J596" i="3"/>
  <c r="M596" i="3" s="1"/>
  <c r="I596" i="3"/>
  <c r="H596" i="3"/>
  <c r="G596" i="3"/>
  <c r="F596" i="3"/>
  <c r="E596" i="3"/>
  <c r="O596" i="3" s="1"/>
  <c r="P596" i="3" s="1"/>
  <c r="D596" i="3"/>
  <c r="N596" i="3" s="1"/>
  <c r="C596" i="3"/>
  <c r="B596" i="3"/>
  <c r="A596" i="3"/>
  <c r="L595" i="3"/>
  <c r="J595" i="3"/>
  <c r="M595" i="3" s="1"/>
  <c r="I595" i="3"/>
  <c r="H595" i="3"/>
  <c r="G595" i="3"/>
  <c r="F595" i="3"/>
  <c r="E595" i="3"/>
  <c r="O595" i="3" s="1"/>
  <c r="P595" i="3" s="1"/>
  <c r="D595" i="3"/>
  <c r="N595" i="3" s="1"/>
  <c r="C595" i="3"/>
  <c r="B595" i="3"/>
  <c r="A595" i="3"/>
  <c r="L594" i="3"/>
  <c r="J594" i="3"/>
  <c r="M594" i="3" s="1"/>
  <c r="I594" i="3"/>
  <c r="H594" i="3"/>
  <c r="G594" i="3"/>
  <c r="F594" i="3"/>
  <c r="E594" i="3"/>
  <c r="O594" i="3" s="1"/>
  <c r="P594" i="3" s="1"/>
  <c r="D594" i="3"/>
  <c r="N594" i="3" s="1"/>
  <c r="C594" i="3"/>
  <c r="B594" i="3"/>
  <c r="A594" i="3"/>
  <c r="L593" i="3"/>
  <c r="J593" i="3"/>
  <c r="M593" i="3" s="1"/>
  <c r="I593" i="3"/>
  <c r="H593" i="3"/>
  <c r="G593" i="3"/>
  <c r="F593" i="3"/>
  <c r="E593" i="3"/>
  <c r="O593" i="3" s="1"/>
  <c r="P593" i="3" s="1"/>
  <c r="D593" i="3"/>
  <c r="N593" i="3" s="1"/>
  <c r="C593" i="3"/>
  <c r="B593" i="3"/>
  <c r="A593" i="3"/>
  <c r="L592" i="3"/>
  <c r="J592" i="3"/>
  <c r="M592" i="3" s="1"/>
  <c r="I592" i="3"/>
  <c r="H592" i="3"/>
  <c r="G592" i="3"/>
  <c r="F592" i="3"/>
  <c r="E592" i="3"/>
  <c r="O592" i="3" s="1"/>
  <c r="P592" i="3" s="1"/>
  <c r="D592" i="3"/>
  <c r="N592" i="3" s="1"/>
  <c r="C592" i="3"/>
  <c r="B592" i="3"/>
  <c r="A592" i="3"/>
  <c r="L591" i="3"/>
  <c r="J591" i="3"/>
  <c r="M591" i="3" s="1"/>
  <c r="I591" i="3"/>
  <c r="H591" i="3"/>
  <c r="G591" i="3"/>
  <c r="F591" i="3"/>
  <c r="E591" i="3"/>
  <c r="O591" i="3" s="1"/>
  <c r="P591" i="3" s="1"/>
  <c r="D591" i="3"/>
  <c r="N591" i="3" s="1"/>
  <c r="C591" i="3"/>
  <c r="B591" i="3"/>
  <c r="A591" i="3"/>
  <c r="L590" i="3"/>
  <c r="J590" i="3"/>
  <c r="M590" i="3" s="1"/>
  <c r="I590" i="3"/>
  <c r="H590" i="3"/>
  <c r="G590" i="3"/>
  <c r="F590" i="3"/>
  <c r="E590" i="3"/>
  <c r="O590" i="3" s="1"/>
  <c r="P590" i="3" s="1"/>
  <c r="D590" i="3"/>
  <c r="N590" i="3" s="1"/>
  <c r="C590" i="3"/>
  <c r="B590" i="3"/>
  <c r="A590" i="3"/>
  <c r="L589" i="3"/>
  <c r="J589" i="3"/>
  <c r="M589" i="3" s="1"/>
  <c r="I589" i="3"/>
  <c r="H589" i="3"/>
  <c r="G589" i="3"/>
  <c r="F589" i="3"/>
  <c r="E589" i="3"/>
  <c r="O589" i="3" s="1"/>
  <c r="P589" i="3" s="1"/>
  <c r="D589" i="3"/>
  <c r="N589" i="3" s="1"/>
  <c r="C589" i="3"/>
  <c r="B589" i="3"/>
  <c r="A589" i="3"/>
  <c r="L588" i="3"/>
  <c r="J588" i="3"/>
  <c r="M588" i="3" s="1"/>
  <c r="I588" i="3"/>
  <c r="H588" i="3"/>
  <c r="G588" i="3"/>
  <c r="F588" i="3"/>
  <c r="E588" i="3"/>
  <c r="O588" i="3" s="1"/>
  <c r="P588" i="3" s="1"/>
  <c r="D588" i="3"/>
  <c r="N588" i="3" s="1"/>
  <c r="C588" i="3"/>
  <c r="B588" i="3"/>
  <c r="A588" i="3"/>
  <c r="L587" i="3"/>
  <c r="J587" i="3"/>
  <c r="M587" i="3" s="1"/>
  <c r="I587" i="3"/>
  <c r="H587" i="3"/>
  <c r="G587" i="3"/>
  <c r="F587" i="3"/>
  <c r="E587" i="3"/>
  <c r="O587" i="3" s="1"/>
  <c r="P587" i="3" s="1"/>
  <c r="D587" i="3"/>
  <c r="N587" i="3" s="1"/>
  <c r="C587" i="3"/>
  <c r="B587" i="3"/>
  <c r="A587" i="3"/>
  <c r="L586" i="3"/>
  <c r="J586" i="3"/>
  <c r="M586" i="3" s="1"/>
  <c r="I586" i="3"/>
  <c r="H586" i="3"/>
  <c r="G586" i="3"/>
  <c r="F586" i="3"/>
  <c r="E586" i="3"/>
  <c r="O586" i="3" s="1"/>
  <c r="P586" i="3" s="1"/>
  <c r="D586" i="3"/>
  <c r="N586" i="3" s="1"/>
  <c r="C586" i="3"/>
  <c r="B586" i="3"/>
  <c r="A586" i="3"/>
  <c r="L585" i="3"/>
  <c r="J585" i="3"/>
  <c r="M585" i="3" s="1"/>
  <c r="I585" i="3"/>
  <c r="H585" i="3"/>
  <c r="G585" i="3"/>
  <c r="F585" i="3"/>
  <c r="E585" i="3"/>
  <c r="O585" i="3" s="1"/>
  <c r="P585" i="3" s="1"/>
  <c r="D585" i="3"/>
  <c r="N585" i="3" s="1"/>
  <c r="C585" i="3"/>
  <c r="B585" i="3"/>
  <c r="A585" i="3"/>
  <c r="L584" i="3"/>
  <c r="J584" i="3"/>
  <c r="M584" i="3" s="1"/>
  <c r="I584" i="3"/>
  <c r="H584" i="3"/>
  <c r="G584" i="3"/>
  <c r="F584" i="3"/>
  <c r="E584" i="3"/>
  <c r="O584" i="3" s="1"/>
  <c r="P584" i="3" s="1"/>
  <c r="D584" i="3"/>
  <c r="N584" i="3" s="1"/>
  <c r="C584" i="3"/>
  <c r="B584" i="3"/>
  <c r="A584" i="3"/>
  <c r="L583" i="3"/>
  <c r="J583" i="3"/>
  <c r="M583" i="3" s="1"/>
  <c r="I583" i="3"/>
  <c r="H583" i="3"/>
  <c r="G583" i="3"/>
  <c r="F583" i="3"/>
  <c r="E583" i="3"/>
  <c r="O583" i="3" s="1"/>
  <c r="P583" i="3" s="1"/>
  <c r="D583" i="3"/>
  <c r="N583" i="3" s="1"/>
  <c r="C583" i="3"/>
  <c r="B583" i="3"/>
  <c r="A583" i="3"/>
  <c r="L582" i="3"/>
  <c r="J582" i="3"/>
  <c r="M582" i="3" s="1"/>
  <c r="I582" i="3"/>
  <c r="H582" i="3"/>
  <c r="G582" i="3"/>
  <c r="F582" i="3"/>
  <c r="E582" i="3"/>
  <c r="O582" i="3" s="1"/>
  <c r="P582" i="3" s="1"/>
  <c r="D582" i="3"/>
  <c r="N582" i="3" s="1"/>
  <c r="C582" i="3"/>
  <c r="B582" i="3"/>
  <c r="A582" i="3"/>
  <c r="L581" i="3"/>
  <c r="J581" i="3"/>
  <c r="M581" i="3" s="1"/>
  <c r="I581" i="3"/>
  <c r="H581" i="3"/>
  <c r="G581" i="3"/>
  <c r="F581" i="3"/>
  <c r="E581" i="3"/>
  <c r="O581" i="3" s="1"/>
  <c r="P581" i="3" s="1"/>
  <c r="D581" i="3"/>
  <c r="N581" i="3" s="1"/>
  <c r="C581" i="3"/>
  <c r="B581" i="3"/>
  <c r="A581" i="3"/>
  <c r="L580" i="3"/>
  <c r="J580" i="3"/>
  <c r="M580" i="3" s="1"/>
  <c r="I580" i="3"/>
  <c r="H580" i="3"/>
  <c r="G580" i="3"/>
  <c r="F580" i="3"/>
  <c r="E580" i="3"/>
  <c r="O580" i="3" s="1"/>
  <c r="P580" i="3" s="1"/>
  <c r="D580" i="3"/>
  <c r="N580" i="3" s="1"/>
  <c r="C580" i="3"/>
  <c r="B580" i="3"/>
  <c r="A580" i="3"/>
  <c r="L579" i="3"/>
  <c r="J579" i="3"/>
  <c r="M579" i="3" s="1"/>
  <c r="I579" i="3"/>
  <c r="H579" i="3"/>
  <c r="G579" i="3"/>
  <c r="F579" i="3"/>
  <c r="E579" i="3"/>
  <c r="O579" i="3" s="1"/>
  <c r="P579" i="3" s="1"/>
  <c r="D579" i="3"/>
  <c r="N579" i="3" s="1"/>
  <c r="C579" i="3"/>
  <c r="B579" i="3"/>
  <c r="A579" i="3"/>
  <c r="L578" i="3"/>
  <c r="J578" i="3"/>
  <c r="M578" i="3" s="1"/>
  <c r="I578" i="3"/>
  <c r="H578" i="3"/>
  <c r="G578" i="3"/>
  <c r="F578" i="3"/>
  <c r="E578" i="3"/>
  <c r="O578" i="3" s="1"/>
  <c r="P578" i="3" s="1"/>
  <c r="D578" i="3"/>
  <c r="N578" i="3" s="1"/>
  <c r="C578" i="3"/>
  <c r="B578" i="3"/>
  <c r="A578" i="3"/>
  <c r="L577" i="3"/>
  <c r="J577" i="3"/>
  <c r="M577" i="3" s="1"/>
  <c r="I577" i="3"/>
  <c r="H577" i="3"/>
  <c r="G577" i="3"/>
  <c r="F577" i="3"/>
  <c r="E577" i="3"/>
  <c r="O577" i="3" s="1"/>
  <c r="P577" i="3" s="1"/>
  <c r="D577" i="3"/>
  <c r="N577" i="3" s="1"/>
  <c r="C577" i="3"/>
  <c r="B577" i="3"/>
  <c r="A577" i="3"/>
  <c r="L576" i="3"/>
  <c r="J576" i="3"/>
  <c r="M576" i="3" s="1"/>
  <c r="I576" i="3"/>
  <c r="H576" i="3"/>
  <c r="G576" i="3"/>
  <c r="F576" i="3"/>
  <c r="E576" i="3"/>
  <c r="O576" i="3" s="1"/>
  <c r="P576" i="3" s="1"/>
  <c r="D576" i="3"/>
  <c r="N576" i="3" s="1"/>
  <c r="C576" i="3"/>
  <c r="B576" i="3"/>
  <c r="A576" i="3"/>
  <c r="L575" i="3"/>
  <c r="J575" i="3"/>
  <c r="M575" i="3" s="1"/>
  <c r="I575" i="3"/>
  <c r="H575" i="3"/>
  <c r="G575" i="3"/>
  <c r="F575" i="3"/>
  <c r="E575" i="3"/>
  <c r="O575" i="3" s="1"/>
  <c r="P575" i="3" s="1"/>
  <c r="D575" i="3"/>
  <c r="N575" i="3" s="1"/>
  <c r="C575" i="3"/>
  <c r="B575" i="3"/>
  <c r="A575" i="3"/>
  <c r="L574" i="3"/>
  <c r="J574" i="3"/>
  <c r="M574" i="3" s="1"/>
  <c r="I574" i="3"/>
  <c r="H574" i="3"/>
  <c r="G574" i="3"/>
  <c r="F574" i="3"/>
  <c r="E574" i="3"/>
  <c r="O574" i="3" s="1"/>
  <c r="P574" i="3" s="1"/>
  <c r="D574" i="3"/>
  <c r="N574" i="3" s="1"/>
  <c r="C574" i="3"/>
  <c r="B574" i="3"/>
  <c r="A574" i="3"/>
  <c r="L573" i="3"/>
  <c r="J573" i="3"/>
  <c r="M573" i="3" s="1"/>
  <c r="I573" i="3"/>
  <c r="H573" i="3"/>
  <c r="G573" i="3"/>
  <c r="F573" i="3"/>
  <c r="E573" i="3"/>
  <c r="O573" i="3" s="1"/>
  <c r="P573" i="3" s="1"/>
  <c r="D573" i="3"/>
  <c r="N573" i="3" s="1"/>
  <c r="C573" i="3"/>
  <c r="B573" i="3"/>
  <c r="A573" i="3"/>
  <c r="L572" i="3"/>
  <c r="J572" i="3"/>
  <c r="M572" i="3" s="1"/>
  <c r="I572" i="3"/>
  <c r="H572" i="3"/>
  <c r="G572" i="3"/>
  <c r="F572" i="3"/>
  <c r="E572" i="3"/>
  <c r="O572" i="3" s="1"/>
  <c r="P572" i="3" s="1"/>
  <c r="D572" i="3"/>
  <c r="N572" i="3" s="1"/>
  <c r="C572" i="3"/>
  <c r="B572" i="3"/>
  <c r="A572" i="3"/>
  <c r="L571" i="3"/>
  <c r="J571" i="3"/>
  <c r="M571" i="3" s="1"/>
  <c r="I571" i="3"/>
  <c r="H571" i="3"/>
  <c r="G571" i="3"/>
  <c r="F571" i="3"/>
  <c r="E571" i="3"/>
  <c r="O571" i="3" s="1"/>
  <c r="P571" i="3" s="1"/>
  <c r="D571" i="3"/>
  <c r="N571" i="3" s="1"/>
  <c r="C571" i="3"/>
  <c r="B571" i="3"/>
  <c r="A571" i="3"/>
  <c r="L570" i="3"/>
  <c r="J570" i="3"/>
  <c r="M570" i="3" s="1"/>
  <c r="I570" i="3"/>
  <c r="H570" i="3"/>
  <c r="G570" i="3"/>
  <c r="F570" i="3"/>
  <c r="E570" i="3"/>
  <c r="O570" i="3" s="1"/>
  <c r="P570" i="3" s="1"/>
  <c r="D570" i="3"/>
  <c r="N570" i="3" s="1"/>
  <c r="C570" i="3"/>
  <c r="B570" i="3"/>
  <c r="A570" i="3"/>
  <c r="L569" i="3"/>
  <c r="J569" i="3"/>
  <c r="M569" i="3" s="1"/>
  <c r="I569" i="3"/>
  <c r="H569" i="3"/>
  <c r="G569" i="3"/>
  <c r="F569" i="3"/>
  <c r="E569" i="3"/>
  <c r="O569" i="3" s="1"/>
  <c r="P569" i="3" s="1"/>
  <c r="D569" i="3"/>
  <c r="N569" i="3" s="1"/>
  <c r="C569" i="3"/>
  <c r="B569" i="3"/>
  <c r="A569" i="3"/>
  <c r="L568" i="3"/>
  <c r="J568" i="3"/>
  <c r="M568" i="3" s="1"/>
  <c r="I568" i="3"/>
  <c r="H568" i="3"/>
  <c r="G568" i="3"/>
  <c r="F568" i="3"/>
  <c r="E568" i="3"/>
  <c r="O568" i="3" s="1"/>
  <c r="P568" i="3" s="1"/>
  <c r="D568" i="3"/>
  <c r="N568" i="3" s="1"/>
  <c r="C568" i="3"/>
  <c r="B568" i="3"/>
  <c r="A568" i="3"/>
  <c r="L567" i="3"/>
  <c r="J567" i="3"/>
  <c r="M567" i="3" s="1"/>
  <c r="I567" i="3"/>
  <c r="H567" i="3"/>
  <c r="G567" i="3"/>
  <c r="F567" i="3"/>
  <c r="E567" i="3"/>
  <c r="O567" i="3" s="1"/>
  <c r="P567" i="3" s="1"/>
  <c r="D567" i="3"/>
  <c r="N567" i="3" s="1"/>
  <c r="C567" i="3"/>
  <c r="B567" i="3"/>
  <c r="A567" i="3"/>
  <c r="L566" i="3"/>
  <c r="J566" i="3"/>
  <c r="M566" i="3" s="1"/>
  <c r="I566" i="3"/>
  <c r="H566" i="3"/>
  <c r="G566" i="3"/>
  <c r="F566" i="3"/>
  <c r="E566" i="3"/>
  <c r="O566" i="3" s="1"/>
  <c r="P566" i="3" s="1"/>
  <c r="D566" i="3"/>
  <c r="N566" i="3" s="1"/>
  <c r="C566" i="3"/>
  <c r="B566" i="3"/>
  <c r="A566" i="3"/>
  <c r="L565" i="3"/>
  <c r="J565" i="3"/>
  <c r="M565" i="3" s="1"/>
  <c r="I565" i="3"/>
  <c r="H565" i="3"/>
  <c r="G565" i="3"/>
  <c r="F565" i="3"/>
  <c r="E565" i="3"/>
  <c r="O565" i="3" s="1"/>
  <c r="P565" i="3" s="1"/>
  <c r="D565" i="3"/>
  <c r="N565" i="3" s="1"/>
  <c r="C565" i="3"/>
  <c r="B565" i="3"/>
  <c r="A565" i="3"/>
  <c r="J564" i="3"/>
  <c r="M564" i="3" s="1"/>
  <c r="I564" i="3"/>
  <c r="H564" i="3"/>
  <c r="G564" i="3"/>
  <c r="F564" i="3"/>
  <c r="L564" i="3" s="1"/>
  <c r="E564" i="3"/>
  <c r="D564" i="3"/>
  <c r="N564" i="3" s="1"/>
  <c r="C564" i="3"/>
  <c r="B564" i="3"/>
  <c r="A564" i="3"/>
  <c r="L563" i="3"/>
  <c r="J563" i="3"/>
  <c r="M563" i="3" s="1"/>
  <c r="I563" i="3"/>
  <c r="H563" i="3"/>
  <c r="G563" i="3"/>
  <c r="F563" i="3"/>
  <c r="E563" i="3"/>
  <c r="O563" i="3" s="1"/>
  <c r="P563" i="3" s="1"/>
  <c r="D563" i="3"/>
  <c r="N563" i="3" s="1"/>
  <c r="C563" i="3"/>
  <c r="B563" i="3"/>
  <c r="A563" i="3"/>
  <c r="J562" i="3"/>
  <c r="M562" i="3" s="1"/>
  <c r="I562" i="3"/>
  <c r="H562" i="3"/>
  <c r="G562" i="3"/>
  <c r="F562" i="3"/>
  <c r="L562" i="3" s="1"/>
  <c r="E562" i="3"/>
  <c r="D562" i="3"/>
  <c r="N562" i="3" s="1"/>
  <c r="C562" i="3"/>
  <c r="B562" i="3"/>
  <c r="A562" i="3"/>
  <c r="L561" i="3"/>
  <c r="J561" i="3"/>
  <c r="M561" i="3" s="1"/>
  <c r="I561" i="3"/>
  <c r="H561" i="3"/>
  <c r="G561" i="3"/>
  <c r="F561" i="3"/>
  <c r="E561" i="3"/>
  <c r="O561" i="3" s="1"/>
  <c r="P561" i="3" s="1"/>
  <c r="D561" i="3"/>
  <c r="N561" i="3" s="1"/>
  <c r="C561" i="3"/>
  <c r="B561" i="3"/>
  <c r="A561" i="3"/>
  <c r="J560" i="3"/>
  <c r="M560" i="3" s="1"/>
  <c r="I560" i="3"/>
  <c r="H560" i="3"/>
  <c r="G560" i="3"/>
  <c r="F560" i="3"/>
  <c r="L560" i="3" s="1"/>
  <c r="E560" i="3"/>
  <c r="D560" i="3"/>
  <c r="N560" i="3" s="1"/>
  <c r="C560" i="3"/>
  <c r="B560" i="3"/>
  <c r="A560" i="3"/>
  <c r="L559" i="3"/>
  <c r="J559" i="3"/>
  <c r="M559" i="3" s="1"/>
  <c r="I559" i="3"/>
  <c r="H559" i="3"/>
  <c r="G559" i="3"/>
  <c r="F559" i="3"/>
  <c r="E559" i="3"/>
  <c r="O559" i="3" s="1"/>
  <c r="P559" i="3" s="1"/>
  <c r="D559" i="3"/>
  <c r="N559" i="3" s="1"/>
  <c r="C559" i="3"/>
  <c r="B559" i="3"/>
  <c r="A559" i="3"/>
  <c r="J558" i="3"/>
  <c r="M558" i="3" s="1"/>
  <c r="I558" i="3"/>
  <c r="H558" i="3"/>
  <c r="G558" i="3"/>
  <c r="F558" i="3"/>
  <c r="L558" i="3" s="1"/>
  <c r="E558" i="3"/>
  <c r="D558" i="3"/>
  <c r="N558" i="3" s="1"/>
  <c r="C558" i="3"/>
  <c r="B558" i="3"/>
  <c r="A558" i="3"/>
  <c r="L557" i="3"/>
  <c r="J557" i="3"/>
  <c r="M557" i="3" s="1"/>
  <c r="I557" i="3"/>
  <c r="H557" i="3"/>
  <c r="G557" i="3"/>
  <c r="F557" i="3"/>
  <c r="E557" i="3"/>
  <c r="O557" i="3" s="1"/>
  <c r="P557" i="3" s="1"/>
  <c r="D557" i="3"/>
  <c r="N557" i="3" s="1"/>
  <c r="C557" i="3"/>
  <c r="B557" i="3"/>
  <c r="A557" i="3"/>
  <c r="J556" i="3"/>
  <c r="M556" i="3" s="1"/>
  <c r="I556" i="3"/>
  <c r="H556" i="3"/>
  <c r="G556" i="3"/>
  <c r="F556" i="3"/>
  <c r="L556" i="3" s="1"/>
  <c r="E556" i="3"/>
  <c r="D556" i="3"/>
  <c r="N556" i="3" s="1"/>
  <c r="C556" i="3"/>
  <c r="B556" i="3"/>
  <c r="A556" i="3"/>
  <c r="L555" i="3"/>
  <c r="J555" i="3"/>
  <c r="M555" i="3" s="1"/>
  <c r="I555" i="3"/>
  <c r="H555" i="3"/>
  <c r="G555" i="3"/>
  <c r="F555" i="3"/>
  <c r="E555" i="3"/>
  <c r="O555" i="3" s="1"/>
  <c r="P555" i="3" s="1"/>
  <c r="D555" i="3"/>
  <c r="N555" i="3" s="1"/>
  <c r="C555" i="3"/>
  <c r="B555" i="3"/>
  <c r="A555" i="3"/>
  <c r="J554" i="3"/>
  <c r="M554" i="3" s="1"/>
  <c r="I554" i="3"/>
  <c r="H554" i="3"/>
  <c r="G554" i="3"/>
  <c r="F554" i="3"/>
  <c r="L554" i="3" s="1"/>
  <c r="E554" i="3"/>
  <c r="D554" i="3"/>
  <c r="N554" i="3" s="1"/>
  <c r="C554" i="3"/>
  <c r="B554" i="3"/>
  <c r="A554" i="3"/>
  <c r="L553" i="3"/>
  <c r="J553" i="3"/>
  <c r="M553" i="3" s="1"/>
  <c r="I553" i="3"/>
  <c r="H553" i="3"/>
  <c r="G553" i="3"/>
  <c r="F553" i="3"/>
  <c r="E553" i="3"/>
  <c r="O553" i="3" s="1"/>
  <c r="P553" i="3" s="1"/>
  <c r="D553" i="3"/>
  <c r="N553" i="3" s="1"/>
  <c r="C553" i="3"/>
  <c r="B553" i="3"/>
  <c r="A553" i="3"/>
  <c r="J552" i="3"/>
  <c r="M552" i="3" s="1"/>
  <c r="I552" i="3"/>
  <c r="H552" i="3"/>
  <c r="G552" i="3"/>
  <c r="F552" i="3"/>
  <c r="L552" i="3" s="1"/>
  <c r="E552" i="3"/>
  <c r="D552" i="3"/>
  <c r="N552" i="3" s="1"/>
  <c r="C552" i="3"/>
  <c r="B552" i="3"/>
  <c r="A552" i="3"/>
  <c r="L551" i="3"/>
  <c r="J551" i="3"/>
  <c r="M551" i="3" s="1"/>
  <c r="I551" i="3"/>
  <c r="H551" i="3"/>
  <c r="G551" i="3"/>
  <c r="F551" i="3"/>
  <c r="E551" i="3"/>
  <c r="O551" i="3" s="1"/>
  <c r="P551" i="3" s="1"/>
  <c r="D551" i="3"/>
  <c r="N551" i="3" s="1"/>
  <c r="C551" i="3"/>
  <c r="B551" i="3"/>
  <c r="A551" i="3"/>
  <c r="J550" i="3"/>
  <c r="M550" i="3" s="1"/>
  <c r="I550" i="3"/>
  <c r="H550" i="3"/>
  <c r="G550" i="3"/>
  <c r="F550" i="3"/>
  <c r="L550" i="3" s="1"/>
  <c r="E550" i="3"/>
  <c r="D550" i="3"/>
  <c r="N550" i="3" s="1"/>
  <c r="C550" i="3"/>
  <c r="B550" i="3"/>
  <c r="A550" i="3"/>
  <c r="L549" i="3"/>
  <c r="J549" i="3"/>
  <c r="M549" i="3" s="1"/>
  <c r="I549" i="3"/>
  <c r="H549" i="3"/>
  <c r="G549" i="3"/>
  <c r="F549" i="3"/>
  <c r="E549" i="3"/>
  <c r="O549" i="3" s="1"/>
  <c r="P549" i="3" s="1"/>
  <c r="D549" i="3"/>
  <c r="N549" i="3" s="1"/>
  <c r="C549" i="3"/>
  <c r="B549" i="3"/>
  <c r="A549" i="3"/>
  <c r="J548" i="3"/>
  <c r="M548" i="3" s="1"/>
  <c r="I548" i="3"/>
  <c r="H548" i="3"/>
  <c r="G548" i="3"/>
  <c r="F548" i="3"/>
  <c r="L548" i="3" s="1"/>
  <c r="E548" i="3"/>
  <c r="D548" i="3"/>
  <c r="N548" i="3" s="1"/>
  <c r="C548" i="3"/>
  <c r="B548" i="3"/>
  <c r="A548" i="3"/>
  <c r="L547" i="3"/>
  <c r="J547" i="3"/>
  <c r="M547" i="3" s="1"/>
  <c r="I547" i="3"/>
  <c r="H547" i="3"/>
  <c r="G547" i="3"/>
  <c r="F547" i="3"/>
  <c r="E547" i="3"/>
  <c r="O547" i="3" s="1"/>
  <c r="P547" i="3" s="1"/>
  <c r="D547" i="3"/>
  <c r="N547" i="3" s="1"/>
  <c r="C547" i="3"/>
  <c r="B547" i="3"/>
  <c r="A547" i="3"/>
  <c r="J546" i="3"/>
  <c r="M546" i="3" s="1"/>
  <c r="I546" i="3"/>
  <c r="H546" i="3"/>
  <c r="G546" i="3"/>
  <c r="F546" i="3"/>
  <c r="L546" i="3" s="1"/>
  <c r="E546" i="3"/>
  <c r="D546" i="3"/>
  <c r="N546" i="3" s="1"/>
  <c r="C546" i="3"/>
  <c r="B546" i="3"/>
  <c r="A546" i="3"/>
  <c r="L545" i="3"/>
  <c r="J545" i="3"/>
  <c r="M545" i="3" s="1"/>
  <c r="I545" i="3"/>
  <c r="H545" i="3"/>
  <c r="G545" i="3"/>
  <c r="F545" i="3"/>
  <c r="E545" i="3"/>
  <c r="O545" i="3" s="1"/>
  <c r="P545" i="3" s="1"/>
  <c r="D545" i="3"/>
  <c r="N545" i="3" s="1"/>
  <c r="C545" i="3"/>
  <c r="B545" i="3"/>
  <c r="A545" i="3"/>
  <c r="J544" i="3"/>
  <c r="M544" i="3" s="1"/>
  <c r="I544" i="3"/>
  <c r="H544" i="3"/>
  <c r="G544" i="3"/>
  <c r="F544" i="3"/>
  <c r="L544" i="3" s="1"/>
  <c r="E544" i="3"/>
  <c r="D544" i="3"/>
  <c r="N544" i="3" s="1"/>
  <c r="C544" i="3"/>
  <c r="B544" i="3"/>
  <c r="A544" i="3"/>
  <c r="L543" i="3"/>
  <c r="J543" i="3"/>
  <c r="M543" i="3" s="1"/>
  <c r="I543" i="3"/>
  <c r="H543" i="3"/>
  <c r="G543" i="3"/>
  <c r="F543" i="3"/>
  <c r="E543" i="3"/>
  <c r="O543" i="3" s="1"/>
  <c r="P543" i="3" s="1"/>
  <c r="D543" i="3"/>
  <c r="N543" i="3" s="1"/>
  <c r="C543" i="3"/>
  <c r="B543" i="3"/>
  <c r="A543" i="3"/>
  <c r="J542" i="3"/>
  <c r="M542" i="3" s="1"/>
  <c r="I542" i="3"/>
  <c r="H542" i="3"/>
  <c r="G542" i="3"/>
  <c r="F542" i="3"/>
  <c r="L542" i="3" s="1"/>
  <c r="E542" i="3"/>
  <c r="D542" i="3"/>
  <c r="N542" i="3" s="1"/>
  <c r="C542" i="3"/>
  <c r="B542" i="3"/>
  <c r="A542" i="3"/>
  <c r="L541" i="3"/>
  <c r="J541" i="3"/>
  <c r="M541" i="3" s="1"/>
  <c r="I541" i="3"/>
  <c r="H541" i="3"/>
  <c r="G541" i="3"/>
  <c r="F541" i="3"/>
  <c r="E541" i="3"/>
  <c r="O541" i="3" s="1"/>
  <c r="P541" i="3" s="1"/>
  <c r="D541" i="3"/>
  <c r="N541" i="3" s="1"/>
  <c r="C541" i="3"/>
  <c r="B541" i="3"/>
  <c r="A541" i="3"/>
  <c r="J540" i="3"/>
  <c r="M540" i="3" s="1"/>
  <c r="I540" i="3"/>
  <c r="H540" i="3"/>
  <c r="G540" i="3"/>
  <c r="F540" i="3"/>
  <c r="L540" i="3" s="1"/>
  <c r="E540" i="3"/>
  <c r="D540" i="3"/>
  <c r="N540" i="3" s="1"/>
  <c r="C540" i="3"/>
  <c r="B540" i="3"/>
  <c r="A540" i="3"/>
  <c r="L539" i="3"/>
  <c r="J539" i="3"/>
  <c r="M539" i="3" s="1"/>
  <c r="I539" i="3"/>
  <c r="H539" i="3"/>
  <c r="G539" i="3"/>
  <c r="F539" i="3"/>
  <c r="E539" i="3"/>
  <c r="O539" i="3" s="1"/>
  <c r="P539" i="3" s="1"/>
  <c r="D539" i="3"/>
  <c r="N539" i="3" s="1"/>
  <c r="C539" i="3"/>
  <c r="B539" i="3"/>
  <c r="A539" i="3"/>
  <c r="J538" i="3"/>
  <c r="M538" i="3" s="1"/>
  <c r="I538" i="3"/>
  <c r="H538" i="3"/>
  <c r="G538" i="3"/>
  <c r="F538" i="3"/>
  <c r="L538" i="3" s="1"/>
  <c r="E538" i="3"/>
  <c r="D538" i="3"/>
  <c r="N538" i="3" s="1"/>
  <c r="C538" i="3"/>
  <c r="B538" i="3"/>
  <c r="A538" i="3"/>
  <c r="L537" i="3"/>
  <c r="J537" i="3"/>
  <c r="M537" i="3" s="1"/>
  <c r="I537" i="3"/>
  <c r="H537" i="3"/>
  <c r="G537" i="3"/>
  <c r="F537" i="3"/>
  <c r="E537" i="3"/>
  <c r="O537" i="3" s="1"/>
  <c r="P537" i="3" s="1"/>
  <c r="D537" i="3"/>
  <c r="N537" i="3" s="1"/>
  <c r="C537" i="3"/>
  <c r="B537" i="3"/>
  <c r="A537" i="3"/>
  <c r="J536" i="3"/>
  <c r="M536" i="3" s="1"/>
  <c r="I536" i="3"/>
  <c r="H536" i="3"/>
  <c r="G536" i="3"/>
  <c r="F536" i="3"/>
  <c r="L536" i="3" s="1"/>
  <c r="E536" i="3"/>
  <c r="D536" i="3"/>
  <c r="N536" i="3" s="1"/>
  <c r="C536" i="3"/>
  <c r="B536" i="3"/>
  <c r="A536" i="3"/>
  <c r="M535" i="3"/>
  <c r="J535" i="3"/>
  <c r="I535" i="3"/>
  <c r="H535" i="3"/>
  <c r="G535" i="3"/>
  <c r="F535" i="3"/>
  <c r="L535" i="3" s="1"/>
  <c r="E535" i="3"/>
  <c r="D535" i="3"/>
  <c r="C535" i="3"/>
  <c r="B535" i="3"/>
  <c r="A535" i="3"/>
  <c r="N535" i="3" s="1"/>
  <c r="J534" i="3"/>
  <c r="M534" i="3" s="1"/>
  <c r="I534" i="3"/>
  <c r="H534" i="3"/>
  <c r="G534" i="3"/>
  <c r="F534" i="3"/>
  <c r="L534" i="3" s="1"/>
  <c r="E534" i="3"/>
  <c r="D534" i="3"/>
  <c r="C534" i="3"/>
  <c r="B534" i="3"/>
  <c r="A534" i="3"/>
  <c r="N534" i="3" s="1"/>
  <c r="M533" i="3"/>
  <c r="J533" i="3"/>
  <c r="I533" i="3"/>
  <c r="H533" i="3"/>
  <c r="G533" i="3"/>
  <c r="F533" i="3"/>
  <c r="L533" i="3" s="1"/>
  <c r="E533" i="3"/>
  <c r="D533" i="3"/>
  <c r="C533" i="3"/>
  <c r="B533" i="3"/>
  <c r="A533" i="3"/>
  <c r="N533" i="3" s="1"/>
  <c r="J532" i="3"/>
  <c r="M532" i="3" s="1"/>
  <c r="I532" i="3"/>
  <c r="H532" i="3"/>
  <c r="G532" i="3"/>
  <c r="F532" i="3"/>
  <c r="L532" i="3" s="1"/>
  <c r="E532" i="3"/>
  <c r="D532" i="3"/>
  <c r="C532" i="3"/>
  <c r="B532" i="3"/>
  <c r="A532" i="3"/>
  <c r="N532" i="3" s="1"/>
  <c r="M531" i="3"/>
  <c r="J531" i="3"/>
  <c r="I531" i="3"/>
  <c r="H531" i="3"/>
  <c r="G531" i="3"/>
  <c r="F531" i="3"/>
  <c r="L531" i="3" s="1"/>
  <c r="E531" i="3"/>
  <c r="D531" i="3"/>
  <c r="C531" i="3"/>
  <c r="B531" i="3"/>
  <c r="A531" i="3"/>
  <c r="N531" i="3" s="1"/>
  <c r="J530" i="3"/>
  <c r="M530" i="3" s="1"/>
  <c r="I530" i="3"/>
  <c r="H530" i="3"/>
  <c r="G530" i="3"/>
  <c r="F530" i="3"/>
  <c r="L530" i="3" s="1"/>
  <c r="E530" i="3"/>
  <c r="D530" i="3"/>
  <c r="C530" i="3"/>
  <c r="B530" i="3"/>
  <c r="A530" i="3"/>
  <c r="N530" i="3" s="1"/>
  <c r="M529" i="3"/>
  <c r="J529" i="3"/>
  <c r="I529" i="3"/>
  <c r="H529" i="3"/>
  <c r="G529" i="3"/>
  <c r="F529" i="3"/>
  <c r="L529" i="3" s="1"/>
  <c r="E529" i="3"/>
  <c r="D529" i="3"/>
  <c r="C529" i="3"/>
  <c r="B529" i="3"/>
  <c r="A529" i="3"/>
  <c r="N529" i="3" s="1"/>
  <c r="J528" i="3"/>
  <c r="M528" i="3" s="1"/>
  <c r="I528" i="3"/>
  <c r="H528" i="3"/>
  <c r="G528" i="3"/>
  <c r="F528" i="3"/>
  <c r="L528" i="3" s="1"/>
  <c r="E528" i="3"/>
  <c r="D528" i="3"/>
  <c r="C528" i="3"/>
  <c r="B528" i="3"/>
  <c r="A528" i="3"/>
  <c r="N528" i="3" s="1"/>
  <c r="M527" i="3"/>
  <c r="J527" i="3"/>
  <c r="I527" i="3"/>
  <c r="H527" i="3"/>
  <c r="G527" i="3"/>
  <c r="F527" i="3"/>
  <c r="L527" i="3" s="1"/>
  <c r="E527" i="3"/>
  <c r="D527" i="3"/>
  <c r="C527" i="3"/>
  <c r="B527" i="3"/>
  <c r="A527" i="3"/>
  <c r="N527" i="3" s="1"/>
  <c r="L526" i="3"/>
  <c r="J526" i="3"/>
  <c r="I526" i="3"/>
  <c r="H526" i="3"/>
  <c r="K526" i="3" s="1"/>
  <c r="G526" i="3"/>
  <c r="M526" i="3" s="1"/>
  <c r="F526" i="3"/>
  <c r="O526" i="3" s="1"/>
  <c r="P526" i="3" s="1"/>
  <c r="E526" i="3"/>
  <c r="D526" i="3"/>
  <c r="N526" i="3" s="1"/>
  <c r="C526" i="3"/>
  <c r="B526" i="3"/>
  <c r="A526" i="3"/>
  <c r="L525" i="3"/>
  <c r="J525" i="3"/>
  <c r="I525" i="3"/>
  <c r="H525" i="3"/>
  <c r="K525" i="3" s="1"/>
  <c r="G525" i="3"/>
  <c r="M525" i="3" s="1"/>
  <c r="F525" i="3"/>
  <c r="O525" i="3" s="1"/>
  <c r="P525" i="3" s="1"/>
  <c r="E525" i="3"/>
  <c r="D525" i="3"/>
  <c r="N525" i="3" s="1"/>
  <c r="C525" i="3"/>
  <c r="B525" i="3"/>
  <c r="A525" i="3"/>
  <c r="L524" i="3"/>
  <c r="J524" i="3"/>
  <c r="I524" i="3"/>
  <c r="H524" i="3"/>
  <c r="K524" i="3" s="1"/>
  <c r="G524" i="3"/>
  <c r="M524" i="3" s="1"/>
  <c r="F524" i="3"/>
  <c r="O524" i="3" s="1"/>
  <c r="P524" i="3" s="1"/>
  <c r="E524" i="3"/>
  <c r="D524" i="3"/>
  <c r="N524" i="3" s="1"/>
  <c r="C524" i="3"/>
  <c r="B524" i="3"/>
  <c r="A524" i="3"/>
  <c r="L523" i="3"/>
  <c r="J523" i="3"/>
  <c r="I523" i="3"/>
  <c r="H523" i="3"/>
  <c r="K523" i="3" s="1"/>
  <c r="G523" i="3"/>
  <c r="M523" i="3" s="1"/>
  <c r="F523" i="3"/>
  <c r="O523" i="3" s="1"/>
  <c r="P523" i="3" s="1"/>
  <c r="E523" i="3"/>
  <c r="D523" i="3"/>
  <c r="N523" i="3" s="1"/>
  <c r="C523" i="3"/>
  <c r="B523" i="3"/>
  <c r="A523" i="3"/>
  <c r="L522" i="3"/>
  <c r="J522" i="3"/>
  <c r="I522" i="3"/>
  <c r="H522" i="3"/>
  <c r="K522" i="3" s="1"/>
  <c r="G522" i="3"/>
  <c r="M522" i="3" s="1"/>
  <c r="F522" i="3"/>
  <c r="O522" i="3" s="1"/>
  <c r="P522" i="3" s="1"/>
  <c r="E522" i="3"/>
  <c r="D522" i="3"/>
  <c r="N522" i="3" s="1"/>
  <c r="C522" i="3"/>
  <c r="B522" i="3"/>
  <c r="A522" i="3"/>
  <c r="L521" i="3"/>
  <c r="J521" i="3"/>
  <c r="I521" i="3"/>
  <c r="H521" i="3"/>
  <c r="K521" i="3" s="1"/>
  <c r="G521" i="3"/>
  <c r="M521" i="3" s="1"/>
  <c r="F521" i="3"/>
  <c r="O521" i="3" s="1"/>
  <c r="P521" i="3" s="1"/>
  <c r="E521" i="3"/>
  <c r="D521" i="3"/>
  <c r="N521" i="3" s="1"/>
  <c r="C521" i="3"/>
  <c r="B521" i="3"/>
  <c r="A521" i="3"/>
  <c r="L520" i="3"/>
  <c r="J520" i="3"/>
  <c r="I520" i="3"/>
  <c r="H520" i="3"/>
  <c r="K520" i="3" s="1"/>
  <c r="G520" i="3"/>
  <c r="M520" i="3" s="1"/>
  <c r="F520" i="3"/>
  <c r="O520" i="3" s="1"/>
  <c r="P520" i="3" s="1"/>
  <c r="E520" i="3"/>
  <c r="D520" i="3"/>
  <c r="N520" i="3" s="1"/>
  <c r="C520" i="3"/>
  <c r="B520" i="3"/>
  <c r="A520" i="3"/>
  <c r="L519" i="3"/>
  <c r="J519" i="3"/>
  <c r="I519" i="3"/>
  <c r="H519" i="3"/>
  <c r="K519" i="3" s="1"/>
  <c r="G519" i="3"/>
  <c r="M519" i="3" s="1"/>
  <c r="F519" i="3"/>
  <c r="O519" i="3" s="1"/>
  <c r="P519" i="3" s="1"/>
  <c r="E519" i="3"/>
  <c r="D519" i="3"/>
  <c r="N519" i="3" s="1"/>
  <c r="C519" i="3"/>
  <c r="B519" i="3"/>
  <c r="A519" i="3"/>
  <c r="L518" i="3"/>
  <c r="J518" i="3"/>
  <c r="I518" i="3"/>
  <c r="H518" i="3"/>
  <c r="K518" i="3" s="1"/>
  <c r="G518" i="3"/>
  <c r="M518" i="3" s="1"/>
  <c r="F518" i="3"/>
  <c r="O518" i="3" s="1"/>
  <c r="P518" i="3" s="1"/>
  <c r="E518" i="3"/>
  <c r="D518" i="3"/>
  <c r="N518" i="3" s="1"/>
  <c r="C518" i="3"/>
  <c r="B518" i="3"/>
  <c r="A518" i="3"/>
  <c r="L517" i="3"/>
  <c r="J517" i="3"/>
  <c r="I517" i="3"/>
  <c r="H517" i="3"/>
  <c r="K517" i="3" s="1"/>
  <c r="G517" i="3"/>
  <c r="M517" i="3" s="1"/>
  <c r="F517" i="3"/>
  <c r="O517" i="3" s="1"/>
  <c r="P517" i="3" s="1"/>
  <c r="E517" i="3"/>
  <c r="D517" i="3"/>
  <c r="N517" i="3" s="1"/>
  <c r="C517" i="3"/>
  <c r="B517" i="3"/>
  <c r="A517" i="3"/>
  <c r="L516" i="3"/>
  <c r="J516" i="3"/>
  <c r="I516" i="3"/>
  <c r="H516" i="3"/>
  <c r="K516" i="3" s="1"/>
  <c r="G516" i="3"/>
  <c r="M516" i="3" s="1"/>
  <c r="F516" i="3"/>
  <c r="O516" i="3" s="1"/>
  <c r="P516" i="3" s="1"/>
  <c r="E516" i="3"/>
  <c r="D516" i="3"/>
  <c r="N516" i="3" s="1"/>
  <c r="C516" i="3"/>
  <c r="B516" i="3"/>
  <c r="A516" i="3"/>
  <c r="L515" i="3"/>
  <c r="J515" i="3"/>
  <c r="I515" i="3"/>
  <c r="H515" i="3"/>
  <c r="K515" i="3" s="1"/>
  <c r="G515" i="3"/>
  <c r="M515" i="3" s="1"/>
  <c r="F515" i="3"/>
  <c r="O515" i="3" s="1"/>
  <c r="P515" i="3" s="1"/>
  <c r="E515" i="3"/>
  <c r="D515" i="3"/>
  <c r="N515" i="3" s="1"/>
  <c r="C515" i="3"/>
  <c r="B515" i="3"/>
  <c r="A515" i="3"/>
  <c r="L514" i="3"/>
  <c r="J514" i="3"/>
  <c r="I514" i="3"/>
  <c r="H514" i="3"/>
  <c r="K514" i="3" s="1"/>
  <c r="G514" i="3"/>
  <c r="M514" i="3" s="1"/>
  <c r="F514" i="3"/>
  <c r="O514" i="3" s="1"/>
  <c r="P514" i="3" s="1"/>
  <c r="E514" i="3"/>
  <c r="D514" i="3"/>
  <c r="N514" i="3" s="1"/>
  <c r="C514" i="3"/>
  <c r="B514" i="3"/>
  <c r="A514" i="3"/>
  <c r="L513" i="3"/>
  <c r="J513" i="3"/>
  <c r="I513" i="3"/>
  <c r="H513" i="3"/>
  <c r="K513" i="3" s="1"/>
  <c r="G513" i="3"/>
  <c r="M513" i="3" s="1"/>
  <c r="F513" i="3"/>
  <c r="O513" i="3" s="1"/>
  <c r="P513" i="3" s="1"/>
  <c r="E513" i="3"/>
  <c r="D513" i="3"/>
  <c r="N513" i="3" s="1"/>
  <c r="C513" i="3"/>
  <c r="B513" i="3"/>
  <c r="A513" i="3"/>
  <c r="L512" i="3"/>
  <c r="J512" i="3"/>
  <c r="I512" i="3"/>
  <c r="H512" i="3"/>
  <c r="K512" i="3" s="1"/>
  <c r="G512" i="3"/>
  <c r="M512" i="3" s="1"/>
  <c r="F512" i="3"/>
  <c r="O512" i="3" s="1"/>
  <c r="P512" i="3" s="1"/>
  <c r="E512" i="3"/>
  <c r="D512" i="3"/>
  <c r="N512" i="3" s="1"/>
  <c r="C512" i="3"/>
  <c r="B512" i="3"/>
  <c r="A512" i="3"/>
  <c r="L511" i="3"/>
  <c r="J511" i="3"/>
  <c r="I511" i="3"/>
  <c r="H511" i="3"/>
  <c r="K511" i="3" s="1"/>
  <c r="G511" i="3"/>
  <c r="M511" i="3" s="1"/>
  <c r="F511" i="3"/>
  <c r="O511" i="3" s="1"/>
  <c r="P511" i="3" s="1"/>
  <c r="E511" i="3"/>
  <c r="D511" i="3"/>
  <c r="N511" i="3" s="1"/>
  <c r="C511" i="3"/>
  <c r="B511" i="3"/>
  <c r="A511" i="3"/>
  <c r="L510" i="3"/>
  <c r="J510" i="3"/>
  <c r="I510" i="3"/>
  <c r="H510" i="3"/>
  <c r="K510" i="3" s="1"/>
  <c r="G510" i="3"/>
  <c r="M510" i="3" s="1"/>
  <c r="F510" i="3"/>
  <c r="O510" i="3" s="1"/>
  <c r="P510" i="3" s="1"/>
  <c r="E510" i="3"/>
  <c r="D510" i="3"/>
  <c r="N510" i="3" s="1"/>
  <c r="C510" i="3"/>
  <c r="B510" i="3"/>
  <c r="A510" i="3"/>
  <c r="L509" i="3"/>
  <c r="J509" i="3"/>
  <c r="I509" i="3"/>
  <c r="H509" i="3"/>
  <c r="K509" i="3" s="1"/>
  <c r="G509" i="3"/>
  <c r="M509" i="3" s="1"/>
  <c r="F509" i="3"/>
  <c r="O509" i="3" s="1"/>
  <c r="P509" i="3" s="1"/>
  <c r="E509" i="3"/>
  <c r="D509" i="3"/>
  <c r="N509" i="3" s="1"/>
  <c r="C509" i="3"/>
  <c r="B509" i="3"/>
  <c r="A509" i="3"/>
  <c r="L508" i="3"/>
  <c r="J508" i="3"/>
  <c r="I508" i="3"/>
  <c r="H508" i="3"/>
  <c r="K508" i="3" s="1"/>
  <c r="G508" i="3"/>
  <c r="M508" i="3" s="1"/>
  <c r="F508" i="3"/>
  <c r="O508" i="3" s="1"/>
  <c r="P508" i="3" s="1"/>
  <c r="E508" i="3"/>
  <c r="D508" i="3"/>
  <c r="N508" i="3" s="1"/>
  <c r="C508" i="3"/>
  <c r="B508" i="3"/>
  <c r="A508" i="3"/>
  <c r="L507" i="3"/>
  <c r="J507" i="3"/>
  <c r="I507" i="3"/>
  <c r="H507" i="3"/>
  <c r="K507" i="3" s="1"/>
  <c r="G507" i="3"/>
  <c r="M507" i="3" s="1"/>
  <c r="F507" i="3"/>
  <c r="O507" i="3" s="1"/>
  <c r="P507" i="3" s="1"/>
  <c r="E507" i="3"/>
  <c r="D507" i="3"/>
  <c r="N507" i="3" s="1"/>
  <c r="C507" i="3"/>
  <c r="B507" i="3"/>
  <c r="A507" i="3"/>
  <c r="L506" i="3"/>
  <c r="J506" i="3"/>
  <c r="I506" i="3"/>
  <c r="H506" i="3"/>
  <c r="K506" i="3" s="1"/>
  <c r="G506" i="3"/>
  <c r="M506" i="3" s="1"/>
  <c r="F506" i="3"/>
  <c r="O506" i="3" s="1"/>
  <c r="P506" i="3" s="1"/>
  <c r="E506" i="3"/>
  <c r="D506" i="3"/>
  <c r="N506" i="3" s="1"/>
  <c r="C506" i="3"/>
  <c r="B506" i="3"/>
  <c r="A506" i="3"/>
  <c r="L505" i="3"/>
  <c r="J505" i="3"/>
  <c r="I505" i="3"/>
  <c r="H505" i="3"/>
  <c r="K505" i="3" s="1"/>
  <c r="G505" i="3"/>
  <c r="M505" i="3" s="1"/>
  <c r="F505" i="3"/>
  <c r="O505" i="3" s="1"/>
  <c r="P505" i="3" s="1"/>
  <c r="E505" i="3"/>
  <c r="D505" i="3"/>
  <c r="N505" i="3" s="1"/>
  <c r="C505" i="3"/>
  <c r="B505" i="3"/>
  <c r="A505" i="3"/>
  <c r="L504" i="3"/>
  <c r="J504" i="3"/>
  <c r="I504" i="3"/>
  <c r="H504" i="3"/>
  <c r="K504" i="3" s="1"/>
  <c r="G504" i="3"/>
  <c r="M504" i="3" s="1"/>
  <c r="F504" i="3"/>
  <c r="O504" i="3" s="1"/>
  <c r="P504" i="3" s="1"/>
  <c r="E504" i="3"/>
  <c r="D504" i="3"/>
  <c r="N504" i="3" s="1"/>
  <c r="C504" i="3"/>
  <c r="B504" i="3"/>
  <c r="A504" i="3"/>
  <c r="L503" i="3"/>
  <c r="J503" i="3"/>
  <c r="I503" i="3"/>
  <c r="H503" i="3"/>
  <c r="K503" i="3" s="1"/>
  <c r="G503" i="3"/>
  <c r="M503" i="3" s="1"/>
  <c r="F503" i="3"/>
  <c r="O503" i="3" s="1"/>
  <c r="P503" i="3" s="1"/>
  <c r="E503" i="3"/>
  <c r="D503" i="3"/>
  <c r="N503" i="3" s="1"/>
  <c r="C503" i="3"/>
  <c r="B503" i="3"/>
  <c r="A503" i="3"/>
  <c r="L502" i="3"/>
  <c r="J502" i="3"/>
  <c r="I502" i="3"/>
  <c r="H502" i="3"/>
  <c r="K502" i="3" s="1"/>
  <c r="G502" i="3"/>
  <c r="M502" i="3" s="1"/>
  <c r="F502" i="3"/>
  <c r="O502" i="3" s="1"/>
  <c r="P502" i="3" s="1"/>
  <c r="E502" i="3"/>
  <c r="D502" i="3"/>
  <c r="N502" i="3" s="1"/>
  <c r="C502" i="3"/>
  <c r="B502" i="3"/>
  <c r="A502" i="3"/>
  <c r="L501" i="3"/>
  <c r="J501" i="3"/>
  <c r="I501" i="3"/>
  <c r="H501" i="3"/>
  <c r="K501" i="3" s="1"/>
  <c r="G501" i="3"/>
  <c r="M501" i="3" s="1"/>
  <c r="F501" i="3"/>
  <c r="O501" i="3" s="1"/>
  <c r="P501" i="3" s="1"/>
  <c r="E501" i="3"/>
  <c r="D501" i="3"/>
  <c r="N501" i="3" s="1"/>
  <c r="C501" i="3"/>
  <c r="B501" i="3"/>
  <c r="A501" i="3"/>
  <c r="L500" i="3"/>
  <c r="J500" i="3"/>
  <c r="I500" i="3"/>
  <c r="H500" i="3"/>
  <c r="K500" i="3" s="1"/>
  <c r="G500" i="3"/>
  <c r="M500" i="3" s="1"/>
  <c r="F500" i="3"/>
  <c r="O500" i="3" s="1"/>
  <c r="P500" i="3" s="1"/>
  <c r="E500" i="3"/>
  <c r="D500" i="3"/>
  <c r="N500" i="3" s="1"/>
  <c r="C500" i="3"/>
  <c r="B500" i="3"/>
  <c r="A500" i="3"/>
  <c r="L499" i="3"/>
  <c r="J499" i="3"/>
  <c r="I499" i="3"/>
  <c r="H499" i="3"/>
  <c r="K499" i="3" s="1"/>
  <c r="G499" i="3"/>
  <c r="M499" i="3" s="1"/>
  <c r="F499" i="3"/>
  <c r="O499" i="3" s="1"/>
  <c r="P499" i="3" s="1"/>
  <c r="E499" i="3"/>
  <c r="D499" i="3"/>
  <c r="N499" i="3" s="1"/>
  <c r="C499" i="3"/>
  <c r="B499" i="3"/>
  <c r="A499" i="3"/>
  <c r="L498" i="3"/>
  <c r="J498" i="3"/>
  <c r="I498" i="3"/>
  <c r="H498" i="3"/>
  <c r="K498" i="3" s="1"/>
  <c r="G498" i="3"/>
  <c r="M498" i="3" s="1"/>
  <c r="F498" i="3"/>
  <c r="O498" i="3" s="1"/>
  <c r="P498" i="3" s="1"/>
  <c r="E498" i="3"/>
  <c r="D498" i="3"/>
  <c r="N498" i="3" s="1"/>
  <c r="C498" i="3"/>
  <c r="B498" i="3"/>
  <c r="A498" i="3"/>
  <c r="L497" i="3"/>
  <c r="J497" i="3"/>
  <c r="I497" i="3"/>
  <c r="H497" i="3"/>
  <c r="K497" i="3" s="1"/>
  <c r="G497" i="3"/>
  <c r="M497" i="3" s="1"/>
  <c r="F497" i="3"/>
  <c r="O497" i="3" s="1"/>
  <c r="P497" i="3" s="1"/>
  <c r="E497" i="3"/>
  <c r="D497" i="3"/>
  <c r="N497" i="3" s="1"/>
  <c r="C497" i="3"/>
  <c r="B497" i="3"/>
  <c r="A497" i="3"/>
  <c r="L496" i="3"/>
  <c r="J496" i="3"/>
  <c r="I496" i="3"/>
  <c r="H496" i="3"/>
  <c r="K496" i="3" s="1"/>
  <c r="G496" i="3"/>
  <c r="M496" i="3" s="1"/>
  <c r="F496" i="3"/>
  <c r="O496" i="3" s="1"/>
  <c r="P496" i="3" s="1"/>
  <c r="E496" i="3"/>
  <c r="D496" i="3"/>
  <c r="N496" i="3" s="1"/>
  <c r="C496" i="3"/>
  <c r="B496" i="3"/>
  <c r="A496" i="3"/>
  <c r="L495" i="3"/>
  <c r="J495" i="3"/>
  <c r="I495" i="3"/>
  <c r="H495" i="3"/>
  <c r="K495" i="3" s="1"/>
  <c r="G495" i="3"/>
  <c r="M495" i="3" s="1"/>
  <c r="F495" i="3"/>
  <c r="O495" i="3" s="1"/>
  <c r="P495" i="3" s="1"/>
  <c r="E495" i="3"/>
  <c r="D495" i="3"/>
  <c r="N495" i="3" s="1"/>
  <c r="C495" i="3"/>
  <c r="B495" i="3"/>
  <c r="A495" i="3"/>
  <c r="L494" i="3"/>
  <c r="J494" i="3"/>
  <c r="I494" i="3"/>
  <c r="H494" i="3"/>
  <c r="K494" i="3" s="1"/>
  <c r="G494" i="3"/>
  <c r="M494" i="3" s="1"/>
  <c r="F494" i="3"/>
  <c r="O494" i="3" s="1"/>
  <c r="P494" i="3" s="1"/>
  <c r="E494" i="3"/>
  <c r="D494" i="3"/>
  <c r="N494" i="3" s="1"/>
  <c r="C494" i="3"/>
  <c r="B494" i="3"/>
  <c r="A494" i="3"/>
  <c r="L493" i="3"/>
  <c r="J493" i="3"/>
  <c r="I493" i="3"/>
  <c r="H493" i="3"/>
  <c r="K493" i="3" s="1"/>
  <c r="G493" i="3"/>
  <c r="M493" i="3" s="1"/>
  <c r="F493" i="3"/>
  <c r="O493" i="3" s="1"/>
  <c r="P493" i="3" s="1"/>
  <c r="E493" i="3"/>
  <c r="D493" i="3"/>
  <c r="N493" i="3" s="1"/>
  <c r="C493" i="3"/>
  <c r="B493" i="3"/>
  <c r="A493" i="3"/>
  <c r="L492" i="3"/>
  <c r="J492" i="3"/>
  <c r="I492" i="3"/>
  <c r="H492" i="3"/>
  <c r="K492" i="3" s="1"/>
  <c r="G492" i="3"/>
  <c r="M492" i="3" s="1"/>
  <c r="F492" i="3"/>
  <c r="O492" i="3" s="1"/>
  <c r="P492" i="3" s="1"/>
  <c r="E492" i="3"/>
  <c r="D492" i="3"/>
  <c r="N492" i="3" s="1"/>
  <c r="C492" i="3"/>
  <c r="B492" i="3"/>
  <c r="A492" i="3"/>
  <c r="L491" i="3"/>
  <c r="J491" i="3"/>
  <c r="I491" i="3"/>
  <c r="H491" i="3"/>
  <c r="K491" i="3" s="1"/>
  <c r="G491" i="3"/>
  <c r="M491" i="3" s="1"/>
  <c r="F491" i="3"/>
  <c r="O491" i="3" s="1"/>
  <c r="P491" i="3" s="1"/>
  <c r="E491" i="3"/>
  <c r="D491" i="3"/>
  <c r="N491" i="3" s="1"/>
  <c r="C491" i="3"/>
  <c r="B491" i="3"/>
  <c r="A491" i="3"/>
  <c r="L490" i="3"/>
  <c r="J490" i="3"/>
  <c r="I490" i="3"/>
  <c r="H490" i="3"/>
  <c r="K490" i="3" s="1"/>
  <c r="G490" i="3"/>
  <c r="M490" i="3" s="1"/>
  <c r="F490" i="3"/>
  <c r="O490" i="3" s="1"/>
  <c r="P490" i="3" s="1"/>
  <c r="E490" i="3"/>
  <c r="D490" i="3"/>
  <c r="N490" i="3" s="1"/>
  <c r="C490" i="3"/>
  <c r="B490" i="3"/>
  <c r="A490" i="3"/>
  <c r="L489" i="3"/>
  <c r="J489" i="3"/>
  <c r="I489" i="3"/>
  <c r="H489" i="3"/>
  <c r="K489" i="3" s="1"/>
  <c r="G489" i="3"/>
  <c r="M489" i="3" s="1"/>
  <c r="F489" i="3"/>
  <c r="O489" i="3" s="1"/>
  <c r="P489" i="3" s="1"/>
  <c r="E489" i="3"/>
  <c r="D489" i="3"/>
  <c r="N489" i="3" s="1"/>
  <c r="C489" i="3"/>
  <c r="B489" i="3"/>
  <c r="A489" i="3"/>
  <c r="L488" i="3"/>
  <c r="J488" i="3"/>
  <c r="I488" i="3"/>
  <c r="H488" i="3"/>
  <c r="K488" i="3" s="1"/>
  <c r="G488" i="3"/>
  <c r="M488" i="3" s="1"/>
  <c r="F488" i="3"/>
  <c r="O488" i="3" s="1"/>
  <c r="P488" i="3" s="1"/>
  <c r="E488" i="3"/>
  <c r="D488" i="3"/>
  <c r="N488" i="3" s="1"/>
  <c r="C488" i="3"/>
  <c r="B488" i="3"/>
  <c r="A488" i="3"/>
  <c r="L487" i="3"/>
  <c r="J487" i="3"/>
  <c r="I487" i="3"/>
  <c r="H487" i="3"/>
  <c r="K487" i="3" s="1"/>
  <c r="G487" i="3"/>
  <c r="M487" i="3" s="1"/>
  <c r="F487" i="3"/>
  <c r="O487" i="3" s="1"/>
  <c r="P487" i="3" s="1"/>
  <c r="E487" i="3"/>
  <c r="D487" i="3"/>
  <c r="N487" i="3" s="1"/>
  <c r="C487" i="3"/>
  <c r="B487" i="3"/>
  <c r="A487" i="3"/>
  <c r="L486" i="3"/>
  <c r="J486" i="3"/>
  <c r="I486" i="3"/>
  <c r="H486" i="3"/>
  <c r="K486" i="3" s="1"/>
  <c r="G486" i="3"/>
  <c r="M486" i="3" s="1"/>
  <c r="F486" i="3"/>
  <c r="O486" i="3" s="1"/>
  <c r="P486" i="3" s="1"/>
  <c r="E486" i="3"/>
  <c r="D486" i="3"/>
  <c r="N486" i="3" s="1"/>
  <c r="C486" i="3"/>
  <c r="B486" i="3"/>
  <c r="A486" i="3"/>
  <c r="L485" i="3"/>
  <c r="J485" i="3"/>
  <c r="I485" i="3"/>
  <c r="H485" i="3"/>
  <c r="K485" i="3" s="1"/>
  <c r="G485" i="3"/>
  <c r="M485" i="3" s="1"/>
  <c r="F485" i="3"/>
  <c r="O485" i="3" s="1"/>
  <c r="P485" i="3" s="1"/>
  <c r="E485" i="3"/>
  <c r="D485" i="3"/>
  <c r="N485" i="3" s="1"/>
  <c r="C485" i="3"/>
  <c r="B485" i="3"/>
  <c r="A485" i="3"/>
  <c r="L484" i="3"/>
  <c r="J484" i="3"/>
  <c r="I484" i="3"/>
  <c r="H484" i="3"/>
  <c r="K484" i="3" s="1"/>
  <c r="G484" i="3"/>
  <c r="M484" i="3" s="1"/>
  <c r="F484" i="3"/>
  <c r="O484" i="3" s="1"/>
  <c r="P484" i="3" s="1"/>
  <c r="E484" i="3"/>
  <c r="D484" i="3"/>
  <c r="N484" i="3" s="1"/>
  <c r="C484" i="3"/>
  <c r="B484" i="3"/>
  <c r="A484" i="3"/>
  <c r="L483" i="3"/>
  <c r="J483" i="3"/>
  <c r="I483" i="3"/>
  <c r="H483" i="3"/>
  <c r="K483" i="3" s="1"/>
  <c r="G483" i="3"/>
  <c r="M483" i="3" s="1"/>
  <c r="F483" i="3"/>
  <c r="O483" i="3" s="1"/>
  <c r="P483" i="3" s="1"/>
  <c r="E483" i="3"/>
  <c r="D483" i="3"/>
  <c r="N483" i="3" s="1"/>
  <c r="C483" i="3"/>
  <c r="B483" i="3"/>
  <c r="A483" i="3"/>
  <c r="L482" i="3"/>
  <c r="J482" i="3"/>
  <c r="I482" i="3"/>
  <c r="H482" i="3"/>
  <c r="K482" i="3" s="1"/>
  <c r="G482" i="3"/>
  <c r="M482" i="3" s="1"/>
  <c r="F482" i="3"/>
  <c r="O482" i="3" s="1"/>
  <c r="P482" i="3" s="1"/>
  <c r="E482" i="3"/>
  <c r="D482" i="3"/>
  <c r="N482" i="3" s="1"/>
  <c r="C482" i="3"/>
  <c r="B482" i="3"/>
  <c r="A482" i="3"/>
  <c r="L481" i="3"/>
  <c r="J481" i="3"/>
  <c r="I481" i="3"/>
  <c r="H481" i="3"/>
  <c r="K481" i="3" s="1"/>
  <c r="G481" i="3"/>
  <c r="M481" i="3" s="1"/>
  <c r="F481" i="3"/>
  <c r="O481" i="3" s="1"/>
  <c r="P481" i="3" s="1"/>
  <c r="E481" i="3"/>
  <c r="D481" i="3"/>
  <c r="N481" i="3" s="1"/>
  <c r="C481" i="3"/>
  <c r="B481" i="3"/>
  <c r="A481" i="3"/>
  <c r="L480" i="3"/>
  <c r="J480" i="3"/>
  <c r="I480" i="3"/>
  <c r="H480" i="3"/>
  <c r="K480" i="3" s="1"/>
  <c r="G480" i="3"/>
  <c r="M480" i="3" s="1"/>
  <c r="F480" i="3"/>
  <c r="O480" i="3" s="1"/>
  <c r="P480" i="3" s="1"/>
  <c r="E480" i="3"/>
  <c r="D480" i="3"/>
  <c r="N480" i="3" s="1"/>
  <c r="C480" i="3"/>
  <c r="B480" i="3"/>
  <c r="A480" i="3"/>
  <c r="L479" i="3"/>
  <c r="J479" i="3"/>
  <c r="I479" i="3"/>
  <c r="H479" i="3"/>
  <c r="K479" i="3" s="1"/>
  <c r="G479" i="3"/>
  <c r="M479" i="3" s="1"/>
  <c r="F479" i="3"/>
  <c r="O479" i="3" s="1"/>
  <c r="P479" i="3" s="1"/>
  <c r="E479" i="3"/>
  <c r="D479" i="3"/>
  <c r="N479" i="3" s="1"/>
  <c r="C479" i="3"/>
  <c r="B479" i="3"/>
  <c r="A479" i="3"/>
  <c r="L478" i="3"/>
  <c r="J478" i="3"/>
  <c r="I478" i="3"/>
  <c r="H478" i="3"/>
  <c r="K478" i="3" s="1"/>
  <c r="G478" i="3"/>
  <c r="M478" i="3" s="1"/>
  <c r="F478" i="3"/>
  <c r="O478" i="3" s="1"/>
  <c r="P478" i="3" s="1"/>
  <c r="E478" i="3"/>
  <c r="D478" i="3"/>
  <c r="N478" i="3" s="1"/>
  <c r="C478" i="3"/>
  <c r="B478" i="3"/>
  <c r="A478" i="3"/>
  <c r="L477" i="3"/>
  <c r="J477" i="3"/>
  <c r="I477" i="3"/>
  <c r="H477" i="3"/>
  <c r="K477" i="3" s="1"/>
  <c r="G477" i="3"/>
  <c r="M477" i="3" s="1"/>
  <c r="F477" i="3"/>
  <c r="O477" i="3" s="1"/>
  <c r="P477" i="3" s="1"/>
  <c r="E477" i="3"/>
  <c r="D477" i="3"/>
  <c r="N477" i="3" s="1"/>
  <c r="C477" i="3"/>
  <c r="B477" i="3"/>
  <c r="A477" i="3"/>
  <c r="L476" i="3"/>
  <c r="J476" i="3"/>
  <c r="I476" i="3"/>
  <c r="H476" i="3"/>
  <c r="K476" i="3" s="1"/>
  <c r="G476" i="3"/>
  <c r="M476" i="3" s="1"/>
  <c r="F476" i="3"/>
  <c r="O476" i="3" s="1"/>
  <c r="P476" i="3" s="1"/>
  <c r="E476" i="3"/>
  <c r="D476" i="3"/>
  <c r="N476" i="3" s="1"/>
  <c r="C476" i="3"/>
  <c r="B476" i="3"/>
  <c r="A476" i="3"/>
  <c r="L475" i="3"/>
  <c r="J475" i="3"/>
  <c r="I475" i="3"/>
  <c r="H475" i="3"/>
  <c r="K475" i="3" s="1"/>
  <c r="G475" i="3"/>
  <c r="M475" i="3" s="1"/>
  <c r="F475" i="3"/>
  <c r="O475" i="3" s="1"/>
  <c r="P475" i="3" s="1"/>
  <c r="E475" i="3"/>
  <c r="D475" i="3"/>
  <c r="N475" i="3" s="1"/>
  <c r="C475" i="3"/>
  <c r="B475" i="3"/>
  <c r="A475" i="3"/>
  <c r="L474" i="3"/>
  <c r="J474" i="3"/>
  <c r="I474" i="3"/>
  <c r="H474" i="3"/>
  <c r="K474" i="3" s="1"/>
  <c r="G474" i="3"/>
  <c r="M474" i="3" s="1"/>
  <c r="F474" i="3"/>
  <c r="O474" i="3" s="1"/>
  <c r="P474" i="3" s="1"/>
  <c r="E474" i="3"/>
  <c r="D474" i="3"/>
  <c r="N474" i="3" s="1"/>
  <c r="C474" i="3"/>
  <c r="B474" i="3"/>
  <c r="A474" i="3"/>
  <c r="L473" i="3"/>
  <c r="J473" i="3"/>
  <c r="I473" i="3"/>
  <c r="H473" i="3"/>
  <c r="K473" i="3" s="1"/>
  <c r="G473" i="3"/>
  <c r="M473" i="3" s="1"/>
  <c r="F473" i="3"/>
  <c r="O473" i="3" s="1"/>
  <c r="P473" i="3" s="1"/>
  <c r="E473" i="3"/>
  <c r="D473" i="3"/>
  <c r="N473" i="3" s="1"/>
  <c r="C473" i="3"/>
  <c r="B473" i="3"/>
  <c r="A473" i="3"/>
  <c r="L472" i="3"/>
  <c r="J472" i="3"/>
  <c r="I472" i="3"/>
  <c r="H472" i="3"/>
  <c r="K472" i="3" s="1"/>
  <c r="G472" i="3"/>
  <c r="M472" i="3" s="1"/>
  <c r="F472" i="3"/>
  <c r="O472" i="3" s="1"/>
  <c r="P472" i="3" s="1"/>
  <c r="E472" i="3"/>
  <c r="D472" i="3"/>
  <c r="N472" i="3" s="1"/>
  <c r="C472" i="3"/>
  <c r="B472" i="3"/>
  <c r="A472" i="3"/>
  <c r="L471" i="3"/>
  <c r="J471" i="3"/>
  <c r="I471" i="3"/>
  <c r="H471" i="3"/>
  <c r="K471" i="3" s="1"/>
  <c r="G471" i="3"/>
  <c r="M471" i="3" s="1"/>
  <c r="F471" i="3"/>
  <c r="O471" i="3" s="1"/>
  <c r="P471" i="3" s="1"/>
  <c r="E471" i="3"/>
  <c r="D471" i="3"/>
  <c r="N471" i="3" s="1"/>
  <c r="C471" i="3"/>
  <c r="B471" i="3"/>
  <c r="A471" i="3"/>
  <c r="L470" i="3"/>
  <c r="J470" i="3"/>
  <c r="I470" i="3"/>
  <c r="H470" i="3"/>
  <c r="K470" i="3" s="1"/>
  <c r="G470" i="3"/>
  <c r="M470" i="3" s="1"/>
  <c r="F470" i="3"/>
  <c r="O470" i="3" s="1"/>
  <c r="P470" i="3" s="1"/>
  <c r="E470" i="3"/>
  <c r="D470" i="3"/>
  <c r="N470" i="3" s="1"/>
  <c r="C470" i="3"/>
  <c r="B470" i="3"/>
  <c r="A470" i="3"/>
  <c r="L469" i="3"/>
  <c r="J469" i="3"/>
  <c r="I469" i="3"/>
  <c r="H469" i="3"/>
  <c r="K469" i="3" s="1"/>
  <c r="G469" i="3"/>
  <c r="M469" i="3" s="1"/>
  <c r="F469" i="3"/>
  <c r="O469" i="3" s="1"/>
  <c r="P469" i="3" s="1"/>
  <c r="E469" i="3"/>
  <c r="D469" i="3"/>
  <c r="N469" i="3" s="1"/>
  <c r="C469" i="3"/>
  <c r="B469" i="3"/>
  <c r="A469" i="3"/>
  <c r="L468" i="3"/>
  <c r="J468" i="3"/>
  <c r="I468" i="3"/>
  <c r="H468" i="3"/>
  <c r="K468" i="3" s="1"/>
  <c r="G468" i="3"/>
  <c r="M468" i="3" s="1"/>
  <c r="F468" i="3"/>
  <c r="O468" i="3" s="1"/>
  <c r="P468" i="3" s="1"/>
  <c r="E468" i="3"/>
  <c r="D468" i="3"/>
  <c r="N468" i="3" s="1"/>
  <c r="C468" i="3"/>
  <c r="B468" i="3"/>
  <c r="A468" i="3"/>
  <c r="L467" i="3"/>
  <c r="J467" i="3"/>
  <c r="I467" i="3"/>
  <c r="H467" i="3"/>
  <c r="K467" i="3" s="1"/>
  <c r="G467" i="3"/>
  <c r="M467" i="3" s="1"/>
  <c r="F467" i="3"/>
  <c r="O467" i="3" s="1"/>
  <c r="P467" i="3" s="1"/>
  <c r="E467" i="3"/>
  <c r="D467" i="3"/>
  <c r="N467" i="3" s="1"/>
  <c r="C467" i="3"/>
  <c r="B467" i="3"/>
  <c r="A467" i="3"/>
  <c r="L466" i="3"/>
  <c r="J466" i="3"/>
  <c r="I466" i="3"/>
  <c r="H466" i="3"/>
  <c r="K466" i="3" s="1"/>
  <c r="G466" i="3"/>
  <c r="M466" i="3" s="1"/>
  <c r="F466" i="3"/>
  <c r="O466" i="3" s="1"/>
  <c r="P466" i="3" s="1"/>
  <c r="E466" i="3"/>
  <c r="D466" i="3"/>
  <c r="N466" i="3" s="1"/>
  <c r="C466" i="3"/>
  <c r="B466" i="3"/>
  <c r="A466" i="3"/>
  <c r="L465" i="3"/>
  <c r="J465" i="3"/>
  <c r="I465" i="3"/>
  <c r="H465" i="3"/>
  <c r="K465" i="3" s="1"/>
  <c r="G465" i="3"/>
  <c r="M465" i="3" s="1"/>
  <c r="F465" i="3"/>
  <c r="O465" i="3" s="1"/>
  <c r="P465" i="3" s="1"/>
  <c r="E465" i="3"/>
  <c r="D465" i="3"/>
  <c r="N465" i="3" s="1"/>
  <c r="C465" i="3"/>
  <c r="B465" i="3"/>
  <c r="A465" i="3"/>
  <c r="L464" i="3"/>
  <c r="J464" i="3"/>
  <c r="I464" i="3"/>
  <c r="H464" i="3"/>
  <c r="K464" i="3" s="1"/>
  <c r="G464" i="3"/>
  <c r="M464" i="3" s="1"/>
  <c r="F464" i="3"/>
  <c r="O464" i="3" s="1"/>
  <c r="P464" i="3" s="1"/>
  <c r="E464" i="3"/>
  <c r="D464" i="3"/>
  <c r="N464" i="3" s="1"/>
  <c r="C464" i="3"/>
  <c r="B464" i="3"/>
  <c r="A464" i="3"/>
  <c r="L463" i="3"/>
  <c r="J463" i="3"/>
  <c r="I463" i="3"/>
  <c r="H463" i="3"/>
  <c r="K463" i="3" s="1"/>
  <c r="G463" i="3"/>
  <c r="M463" i="3" s="1"/>
  <c r="F463" i="3"/>
  <c r="O463" i="3" s="1"/>
  <c r="P463" i="3" s="1"/>
  <c r="E463" i="3"/>
  <c r="D463" i="3"/>
  <c r="N463" i="3" s="1"/>
  <c r="C463" i="3"/>
  <c r="B463" i="3"/>
  <c r="A463" i="3"/>
  <c r="L462" i="3"/>
  <c r="J462" i="3"/>
  <c r="I462" i="3"/>
  <c r="H462" i="3"/>
  <c r="K462" i="3" s="1"/>
  <c r="G462" i="3"/>
  <c r="M462" i="3" s="1"/>
  <c r="F462" i="3"/>
  <c r="O462" i="3" s="1"/>
  <c r="P462" i="3" s="1"/>
  <c r="E462" i="3"/>
  <c r="D462" i="3"/>
  <c r="N462" i="3" s="1"/>
  <c r="C462" i="3"/>
  <c r="B462" i="3"/>
  <c r="A462" i="3"/>
  <c r="L461" i="3"/>
  <c r="J461" i="3"/>
  <c r="I461" i="3"/>
  <c r="H461" i="3"/>
  <c r="K461" i="3" s="1"/>
  <c r="G461" i="3"/>
  <c r="M461" i="3" s="1"/>
  <c r="F461" i="3"/>
  <c r="O461" i="3" s="1"/>
  <c r="P461" i="3" s="1"/>
  <c r="E461" i="3"/>
  <c r="D461" i="3"/>
  <c r="N461" i="3" s="1"/>
  <c r="C461" i="3"/>
  <c r="B461" i="3"/>
  <c r="A461" i="3"/>
  <c r="L460" i="3"/>
  <c r="J460" i="3"/>
  <c r="I460" i="3"/>
  <c r="H460" i="3"/>
  <c r="K460" i="3" s="1"/>
  <c r="G460" i="3"/>
  <c r="M460" i="3" s="1"/>
  <c r="F460" i="3"/>
  <c r="O460" i="3" s="1"/>
  <c r="P460" i="3" s="1"/>
  <c r="E460" i="3"/>
  <c r="D460" i="3"/>
  <c r="N460" i="3" s="1"/>
  <c r="C460" i="3"/>
  <c r="B460" i="3"/>
  <c r="A460" i="3"/>
  <c r="L459" i="3"/>
  <c r="J459" i="3"/>
  <c r="I459" i="3"/>
  <c r="H459" i="3"/>
  <c r="K459" i="3" s="1"/>
  <c r="G459" i="3"/>
  <c r="M459" i="3" s="1"/>
  <c r="F459" i="3"/>
  <c r="O459" i="3" s="1"/>
  <c r="P459" i="3" s="1"/>
  <c r="E459" i="3"/>
  <c r="D459" i="3"/>
  <c r="N459" i="3" s="1"/>
  <c r="C459" i="3"/>
  <c r="B459" i="3"/>
  <c r="A459" i="3"/>
  <c r="L458" i="3"/>
  <c r="J458" i="3"/>
  <c r="I458" i="3"/>
  <c r="H458" i="3"/>
  <c r="K458" i="3" s="1"/>
  <c r="G458" i="3"/>
  <c r="M458" i="3" s="1"/>
  <c r="F458" i="3"/>
  <c r="O458" i="3" s="1"/>
  <c r="P458" i="3" s="1"/>
  <c r="E458" i="3"/>
  <c r="D458" i="3"/>
  <c r="N458" i="3" s="1"/>
  <c r="C458" i="3"/>
  <c r="B458" i="3"/>
  <c r="A458" i="3"/>
  <c r="L457" i="3"/>
  <c r="J457" i="3"/>
  <c r="I457" i="3"/>
  <c r="H457" i="3"/>
  <c r="K457" i="3" s="1"/>
  <c r="G457" i="3"/>
  <c r="M457" i="3" s="1"/>
  <c r="F457" i="3"/>
  <c r="O457" i="3" s="1"/>
  <c r="P457" i="3" s="1"/>
  <c r="E457" i="3"/>
  <c r="D457" i="3"/>
  <c r="N457" i="3" s="1"/>
  <c r="C457" i="3"/>
  <c r="B457" i="3"/>
  <c r="A457" i="3"/>
  <c r="L456" i="3"/>
  <c r="J456" i="3"/>
  <c r="I456" i="3"/>
  <c r="H456" i="3"/>
  <c r="K456" i="3" s="1"/>
  <c r="G456" i="3"/>
  <c r="M456" i="3" s="1"/>
  <c r="F456" i="3"/>
  <c r="O456" i="3" s="1"/>
  <c r="P456" i="3" s="1"/>
  <c r="E456" i="3"/>
  <c r="D456" i="3"/>
  <c r="N456" i="3" s="1"/>
  <c r="C456" i="3"/>
  <c r="B456" i="3"/>
  <c r="A456" i="3"/>
  <c r="L455" i="3"/>
  <c r="J455" i="3"/>
  <c r="I455" i="3"/>
  <c r="H455" i="3"/>
  <c r="K455" i="3" s="1"/>
  <c r="G455" i="3"/>
  <c r="M455" i="3" s="1"/>
  <c r="F455" i="3"/>
  <c r="O455" i="3" s="1"/>
  <c r="P455" i="3" s="1"/>
  <c r="E455" i="3"/>
  <c r="D455" i="3"/>
  <c r="N455" i="3" s="1"/>
  <c r="C455" i="3"/>
  <c r="B455" i="3"/>
  <c r="A455" i="3"/>
  <c r="L454" i="3"/>
  <c r="J454" i="3"/>
  <c r="I454" i="3"/>
  <c r="H454" i="3"/>
  <c r="K454" i="3" s="1"/>
  <c r="G454" i="3"/>
  <c r="M454" i="3" s="1"/>
  <c r="F454" i="3"/>
  <c r="O454" i="3" s="1"/>
  <c r="P454" i="3" s="1"/>
  <c r="E454" i="3"/>
  <c r="D454" i="3"/>
  <c r="N454" i="3" s="1"/>
  <c r="C454" i="3"/>
  <c r="B454" i="3"/>
  <c r="A454" i="3"/>
  <c r="L453" i="3"/>
  <c r="J453" i="3"/>
  <c r="I453" i="3"/>
  <c r="H453" i="3"/>
  <c r="K453" i="3" s="1"/>
  <c r="G453" i="3"/>
  <c r="M453" i="3" s="1"/>
  <c r="F453" i="3"/>
  <c r="O453" i="3" s="1"/>
  <c r="P453" i="3" s="1"/>
  <c r="E453" i="3"/>
  <c r="D453" i="3"/>
  <c r="N453" i="3" s="1"/>
  <c r="C453" i="3"/>
  <c r="B453" i="3"/>
  <c r="A453" i="3"/>
  <c r="L452" i="3"/>
  <c r="J452" i="3"/>
  <c r="I452" i="3"/>
  <c r="H452" i="3"/>
  <c r="K452" i="3" s="1"/>
  <c r="G452" i="3"/>
  <c r="M452" i="3" s="1"/>
  <c r="F452" i="3"/>
  <c r="O452" i="3" s="1"/>
  <c r="P452" i="3" s="1"/>
  <c r="E452" i="3"/>
  <c r="D452" i="3"/>
  <c r="N452" i="3" s="1"/>
  <c r="C452" i="3"/>
  <c r="B452" i="3"/>
  <c r="A452" i="3"/>
  <c r="L451" i="3"/>
  <c r="J451" i="3"/>
  <c r="I451" i="3"/>
  <c r="H451" i="3"/>
  <c r="K451" i="3" s="1"/>
  <c r="G451" i="3"/>
  <c r="M451" i="3" s="1"/>
  <c r="F451" i="3"/>
  <c r="O451" i="3" s="1"/>
  <c r="P451" i="3" s="1"/>
  <c r="E451" i="3"/>
  <c r="D451" i="3"/>
  <c r="N451" i="3" s="1"/>
  <c r="C451" i="3"/>
  <c r="B451" i="3"/>
  <c r="A451" i="3"/>
  <c r="L450" i="3"/>
  <c r="J450" i="3"/>
  <c r="I450" i="3"/>
  <c r="H450" i="3"/>
  <c r="K450" i="3" s="1"/>
  <c r="G450" i="3"/>
  <c r="M450" i="3" s="1"/>
  <c r="F450" i="3"/>
  <c r="O450" i="3" s="1"/>
  <c r="P450" i="3" s="1"/>
  <c r="E450" i="3"/>
  <c r="D450" i="3"/>
  <c r="N450" i="3" s="1"/>
  <c r="C450" i="3"/>
  <c r="B450" i="3"/>
  <c r="A450" i="3"/>
  <c r="J449" i="3"/>
  <c r="I449" i="3"/>
  <c r="H449" i="3"/>
  <c r="K449" i="3" s="1"/>
  <c r="G449" i="3"/>
  <c r="M449" i="3" s="1"/>
  <c r="F449" i="3"/>
  <c r="L449" i="3" s="1"/>
  <c r="E449" i="3"/>
  <c r="D449" i="3"/>
  <c r="N449" i="3" s="1"/>
  <c r="C449" i="3"/>
  <c r="B449" i="3"/>
  <c r="A449" i="3"/>
  <c r="J448" i="3"/>
  <c r="I448" i="3"/>
  <c r="H448" i="3"/>
  <c r="K448" i="3" s="1"/>
  <c r="G448" i="3"/>
  <c r="M448" i="3" s="1"/>
  <c r="F448" i="3"/>
  <c r="L448" i="3" s="1"/>
  <c r="E448" i="3"/>
  <c r="D448" i="3"/>
  <c r="N448" i="3" s="1"/>
  <c r="C448" i="3"/>
  <c r="B448" i="3"/>
  <c r="A448" i="3"/>
  <c r="J447" i="3"/>
  <c r="I447" i="3"/>
  <c r="H447" i="3"/>
  <c r="K447" i="3" s="1"/>
  <c r="G447" i="3"/>
  <c r="M447" i="3" s="1"/>
  <c r="F447" i="3"/>
  <c r="L447" i="3" s="1"/>
  <c r="E447" i="3"/>
  <c r="D447" i="3"/>
  <c r="N447" i="3" s="1"/>
  <c r="C447" i="3"/>
  <c r="B447" i="3"/>
  <c r="A447" i="3"/>
  <c r="J446" i="3"/>
  <c r="I446" i="3"/>
  <c r="H446" i="3"/>
  <c r="K446" i="3" s="1"/>
  <c r="G446" i="3"/>
  <c r="M446" i="3" s="1"/>
  <c r="F446" i="3"/>
  <c r="L446" i="3" s="1"/>
  <c r="E446" i="3"/>
  <c r="D446" i="3"/>
  <c r="N446" i="3" s="1"/>
  <c r="C446" i="3"/>
  <c r="B446" i="3"/>
  <c r="A446" i="3"/>
  <c r="J445" i="3"/>
  <c r="I445" i="3"/>
  <c r="H445" i="3"/>
  <c r="K445" i="3" s="1"/>
  <c r="G445" i="3"/>
  <c r="M445" i="3" s="1"/>
  <c r="F445" i="3"/>
  <c r="L445" i="3" s="1"/>
  <c r="E445" i="3"/>
  <c r="D445" i="3"/>
  <c r="N445" i="3" s="1"/>
  <c r="C445" i="3"/>
  <c r="B445" i="3"/>
  <c r="A445" i="3"/>
  <c r="J444" i="3"/>
  <c r="I444" i="3"/>
  <c r="H444" i="3"/>
  <c r="K444" i="3" s="1"/>
  <c r="G444" i="3"/>
  <c r="M444" i="3" s="1"/>
  <c r="F444" i="3"/>
  <c r="L444" i="3" s="1"/>
  <c r="E444" i="3"/>
  <c r="D444" i="3"/>
  <c r="N444" i="3" s="1"/>
  <c r="C444" i="3"/>
  <c r="B444" i="3"/>
  <c r="A444" i="3"/>
  <c r="J443" i="3"/>
  <c r="I443" i="3"/>
  <c r="H443" i="3"/>
  <c r="K443" i="3" s="1"/>
  <c r="G443" i="3"/>
  <c r="M443" i="3" s="1"/>
  <c r="F443" i="3"/>
  <c r="L443" i="3" s="1"/>
  <c r="E443" i="3"/>
  <c r="D443" i="3"/>
  <c r="N443" i="3" s="1"/>
  <c r="C443" i="3"/>
  <c r="B443" i="3"/>
  <c r="A443" i="3"/>
  <c r="J442" i="3"/>
  <c r="I442" i="3"/>
  <c r="H442" i="3"/>
  <c r="K442" i="3" s="1"/>
  <c r="G442" i="3"/>
  <c r="M442" i="3" s="1"/>
  <c r="F442" i="3"/>
  <c r="L442" i="3" s="1"/>
  <c r="E442" i="3"/>
  <c r="D442" i="3"/>
  <c r="N442" i="3" s="1"/>
  <c r="C442" i="3"/>
  <c r="B442" i="3"/>
  <c r="A442" i="3"/>
  <c r="J441" i="3"/>
  <c r="I441" i="3"/>
  <c r="H441" i="3"/>
  <c r="K441" i="3" s="1"/>
  <c r="G441" i="3"/>
  <c r="M441" i="3" s="1"/>
  <c r="F441" i="3"/>
  <c r="L441" i="3" s="1"/>
  <c r="E441" i="3"/>
  <c r="D441" i="3"/>
  <c r="N441" i="3" s="1"/>
  <c r="C441" i="3"/>
  <c r="B441" i="3"/>
  <c r="A441" i="3"/>
  <c r="J440" i="3"/>
  <c r="I440" i="3"/>
  <c r="H440" i="3"/>
  <c r="K440" i="3" s="1"/>
  <c r="G440" i="3"/>
  <c r="M440" i="3" s="1"/>
  <c r="F440" i="3"/>
  <c r="L440" i="3" s="1"/>
  <c r="E440" i="3"/>
  <c r="D440" i="3"/>
  <c r="N440" i="3" s="1"/>
  <c r="C440" i="3"/>
  <c r="B440" i="3"/>
  <c r="A440" i="3"/>
  <c r="J439" i="3"/>
  <c r="I439" i="3"/>
  <c r="H439" i="3"/>
  <c r="K439" i="3" s="1"/>
  <c r="G439" i="3"/>
  <c r="M439" i="3" s="1"/>
  <c r="F439" i="3"/>
  <c r="L439" i="3" s="1"/>
  <c r="E439" i="3"/>
  <c r="D439" i="3"/>
  <c r="N439" i="3" s="1"/>
  <c r="C439" i="3"/>
  <c r="B439" i="3"/>
  <c r="A439" i="3"/>
  <c r="N438" i="3"/>
  <c r="J438" i="3"/>
  <c r="I438" i="3"/>
  <c r="H438" i="3"/>
  <c r="K438" i="3" s="1"/>
  <c r="G438" i="3"/>
  <c r="M438" i="3" s="1"/>
  <c r="F438" i="3"/>
  <c r="L438" i="3" s="1"/>
  <c r="E438" i="3"/>
  <c r="D438" i="3"/>
  <c r="C438" i="3"/>
  <c r="B438" i="3"/>
  <c r="A438" i="3"/>
  <c r="N437" i="3"/>
  <c r="J437" i="3"/>
  <c r="I437" i="3"/>
  <c r="H437" i="3"/>
  <c r="K437" i="3" s="1"/>
  <c r="G437" i="3"/>
  <c r="M437" i="3" s="1"/>
  <c r="F437" i="3"/>
  <c r="L437" i="3" s="1"/>
  <c r="E437" i="3"/>
  <c r="D437" i="3"/>
  <c r="C437" i="3"/>
  <c r="B437" i="3"/>
  <c r="A437" i="3"/>
  <c r="N436" i="3"/>
  <c r="J436" i="3"/>
  <c r="I436" i="3"/>
  <c r="H436" i="3"/>
  <c r="K436" i="3" s="1"/>
  <c r="G436" i="3"/>
  <c r="M436" i="3" s="1"/>
  <c r="F436" i="3"/>
  <c r="L436" i="3" s="1"/>
  <c r="E436" i="3"/>
  <c r="D436" i="3"/>
  <c r="C436" i="3"/>
  <c r="B436" i="3"/>
  <c r="A436" i="3"/>
  <c r="N435" i="3"/>
  <c r="J435" i="3"/>
  <c r="I435" i="3"/>
  <c r="H435" i="3"/>
  <c r="K435" i="3" s="1"/>
  <c r="G435" i="3"/>
  <c r="M435" i="3" s="1"/>
  <c r="F435" i="3"/>
  <c r="L435" i="3" s="1"/>
  <c r="E435" i="3"/>
  <c r="D435" i="3"/>
  <c r="C435" i="3"/>
  <c r="B435" i="3"/>
  <c r="A435" i="3"/>
  <c r="N434" i="3"/>
  <c r="J434" i="3"/>
  <c r="I434" i="3"/>
  <c r="H434" i="3"/>
  <c r="K434" i="3" s="1"/>
  <c r="G434" i="3"/>
  <c r="M434" i="3" s="1"/>
  <c r="F434" i="3"/>
  <c r="L434" i="3" s="1"/>
  <c r="E434" i="3"/>
  <c r="D434" i="3"/>
  <c r="C434" i="3"/>
  <c r="B434" i="3"/>
  <c r="A434" i="3"/>
  <c r="N433" i="3"/>
  <c r="J433" i="3"/>
  <c r="I433" i="3"/>
  <c r="H433" i="3"/>
  <c r="K433" i="3" s="1"/>
  <c r="G433" i="3"/>
  <c r="M433" i="3" s="1"/>
  <c r="F433" i="3"/>
  <c r="L433" i="3" s="1"/>
  <c r="E433" i="3"/>
  <c r="D433" i="3"/>
  <c r="C433" i="3"/>
  <c r="B433" i="3"/>
  <c r="A433" i="3"/>
  <c r="N432" i="3"/>
  <c r="J432" i="3"/>
  <c r="I432" i="3"/>
  <c r="H432" i="3"/>
  <c r="K432" i="3" s="1"/>
  <c r="G432" i="3"/>
  <c r="M432" i="3" s="1"/>
  <c r="F432" i="3"/>
  <c r="L432" i="3" s="1"/>
  <c r="E432" i="3"/>
  <c r="D432" i="3"/>
  <c r="C432" i="3"/>
  <c r="B432" i="3"/>
  <c r="A432" i="3"/>
  <c r="N431" i="3"/>
  <c r="J431" i="3"/>
  <c r="I431" i="3"/>
  <c r="H431" i="3"/>
  <c r="K431" i="3" s="1"/>
  <c r="G431" i="3"/>
  <c r="M431" i="3" s="1"/>
  <c r="F431" i="3"/>
  <c r="L431" i="3" s="1"/>
  <c r="E431" i="3"/>
  <c r="D431" i="3"/>
  <c r="C431" i="3"/>
  <c r="B431" i="3"/>
  <c r="A431" i="3"/>
  <c r="N430" i="3"/>
  <c r="J430" i="3"/>
  <c r="I430" i="3"/>
  <c r="H430" i="3"/>
  <c r="K430" i="3" s="1"/>
  <c r="G430" i="3"/>
  <c r="M430" i="3" s="1"/>
  <c r="F430" i="3"/>
  <c r="L430" i="3" s="1"/>
  <c r="E430" i="3"/>
  <c r="D430" i="3"/>
  <c r="C430" i="3"/>
  <c r="B430" i="3"/>
  <c r="A430" i="3"/>
  <c r="N429" i="3"/>
  <c r="J429" i="3"/>
  <c r="I429" i="3"/>
  <c r="H429" i="3"/>
  <c r="K429" i="3" s="1"/>
  <c r="G429" i="3"/>
  <c r="M429" i="3" s="1"/>
  <c r="F429" i="3"/>
  <c r="L429" i="3" s="1"/>
  <c r="E429" i="3"/>
  <c r="D429" i="3"/>
  <c r="C429" i="3"/>
  <c r="B429" i="3"/>
  <c r="A429" i="3"/>
  <c r="N428" i="3"/>
  <c r="J428" i="3"/>
  <c r="I428" i="3"/>
  <c r="H428" i="3"/>
  <c r="K428" i="3" s="1"/>
  <c r="G428" i="3"/>
  <c r="M428" i="3" s="1"/>
  <c r="F428" i="3"/>
  <c r="L428" i="3" s="1"/>
  <c r="E428" i="3"/>
  <c r="D428" i="3"/>
  <c r="C428" i="3"/>
  <c r="B428" i="3"/>
  <c r="A428" i="3"/>
  <c r="N427" i="3"/>
  <c r="J427" i="3"/>
  <c r="I427" i="3"/>
  <c r="H427" i="3"/>
  <c r="K427" i="3" s="1"/>
  <c r="G427" i="3"/>
  <c r="M427" i="3" s="1"/>
  <c r="F427" i="3"/>
  <c r="L427" i="3" s="1"/>
  <c r="E427" i="3"/>
  <c r="D427" i="3"/>
  <c r="C427" i="3"/>
  <c r="B427" i="3"/>
  <c r="A427" i="3"/>
  <c r="N426" i="3"/>
  <c r="J426" i="3"/>
  <c r="I426" i="3"/>
  <c r="H426" i="3"/>
  <c r="K426" i="3" s="1"/>
  <c r="G426" i="3"/>
  <c r="M426" i="3" s="1"/>
  <c r="F426" i="3"/>
  <c r="L426" i="3" s="1"/>
  <c r="E426" i="3"/>
  <c r="D426" i="3"/>
  <c r="C426" i="3"/>
  <c r="B426" i="3"/>
  <c r="A426" i="3"/>
  <c r="N425" i="3"/>
  <c r="J425" i="3"/>
  <c r="I425" i="3"/>
  <c r="H425" i="3"/>
  <c r="K425" i="3" s="1"/>
  <c r="G425" i="3"/>
  <c r="M425" i="3" s="1"/>
  <c r="F425" i="3"/>
  <c r="L425" i="3" s="1"/>
  <c r="E425" i="3"/>
  <c r="D425" i="3"/>
  <c r="C425" i="3"/>
  <c r="B425" i="3"/>
  <c r="A425" i="3"/>
  <c r="N424" i="3"/>
  <c r="J424" i="3"/>
  <c r="I424" i="3"/>
  <c r="H424" i="3"/>
  <c r="K424" i="3" s="1"/>
  <c r="G424" i="3"/>
  <c r="M424" i="3" s="1"/>
  <c r="F424" i="3"/>
  <c r="L424" i="3" s="1"/>
  <c r="E424" i="3"/>
  <c r="D424" i="3"/>
  <c r="C424" i="3"/>
  <c r="B424" i="3"/>
  <c r="A424" i="3"/>
  <c r="N423" i="3"/>
  <c r="J423" i="3"/>
  <c r="I423" i="3"/>
  <c r="H423" i="3"/>
  <c r="K423" i="3" s="1"/>
  <c r="G423" i="3"/>
  <c r="M423" i="3" s="1"/>
  <c r="F423" i="3"/>
  <c r="L423" i="3" s="1"/>
  <c r="E423" i="3"/>
  <c r="D423" i="3"/>
  <c r="C423" i="3"/>
  <c r="B423" i="3"/>
  <c r="A423" i="3"/>
  <c r="N422" i="3"/>
  <c r="J422" i="3"/>
  <c r="I422" i="3"/>
  <c r="H422" i="3"/>
  <c r="K422" i="3" s="1"/>
  <c r="G422" i="3"/>
  <c r="M422" i="3" s="1"/>
  <c r="F422" i="3"/>
  <c r="L422" i="3" s="1"/>
  <c r="E422" i="3"/>
  <c r="D422" i="3"/>
  <c r="C422" i="3"/>
  <c r="B422" i="3"/>
  <c r="A422" i="3"/>
  <c r="N421" i="3"/>
  <c r="J421" i="3"/>
  <c r="I421" i="3"/>
  <c r="H421" i="3"/>
  <c r="K421" i="3" s="1"/>
  <c r="G421" i="3"/>
  <c r="M421" i="3" s="1"/>
  <c r="F421" i="3"/>
  <c r="L421" i="3" s="1"/>
  <c r="E421" i="3"/>
  <c r="D421" i="3"/>
  <c r="C421" i="3"/>
  <c r="B421" i="3"/>
  <c r="A421" i="3"/>
  <c r="N420" i="3"/>
  <c r="J420" i="3"/>
  <c r="I420" i="3"/>
  <c r="H420" i="3"/>
  <c r="K420" i="3" s="1"/>
  <c r="G420" i="3"/>
  <c r="M420" i="3" s="1"/>
  <c r="F420" i="3"/>
  <c r="L420" i="3" s="1"/>
  <c r="E420" i="3"/>
  <c r="D420" i="3"/>
  <c r="C420" i="3"/>
  <c r="B420" i="3"/>
  <c r="A420" i="3"/>
  <c r="N419" i="3"/>
  <c r="J419" i="3"/>
  <c r="I419" i="3"/>
  <c r="H419" i="3"/>
  <c r="K419" i="3" s="1"/>
  <c r="G419" i="3"/>
  <c r="M419" i="3" s="1"/>
  <c r="F419" i="3"/>
  <c r="L419" i="3" s="1"/>
  <c r="E419" i="3"/>
  <c r="D419" i="3"/>
  <c r="C419" i="3"/>
  <c r="B419" i="3"/>
  <c r="A419" i="3"/>
  <c r="N418" i="3"/>
  <c r="J418" i="3"/>
  <c r="I418" i="3"/>
  <c r="H418" i="3"/>
  <c r="K418" i="3" s="1"/>
  <c r="G418" i="3"/>
  <c r="M418" i="3" s="1"/>
  <c r="F418" i="3"/>
  <c r="L418" i="3" s="1"/>
  <c r="E418" i="3"/>
  <c r="D418" i="3"/>
  <c r="C418" i="3"/>
  <c r="B418" i="3"/>
  <c r="A418" i="3"/>
  <c r="N417" i="3"/>
  <c r="J417" i="3"/>
  <c r="I417" i="3"/>
  <c r="H417" i="3"/>
  <c r="K417" i="3" s="1"/>
  <c r="G417" i="3"/>
  <c r="M417" i="3" s="1"/>
  <c r="F417" i="3"/>
  <c r="L417" i="3" s="1"/>
  <c r="E417" i="3"/>
  <c r="D417" i="3"/>
  <c r="C417" i="3"/>
  <c r="B417" i="3"/>
  <c r="A417" i="3"/>
  <c r="N416" i="3"/>
  <c r="J416" i="3"/>
  <c r="I416" i="3"/>
  <c r="H416" i="3"/>
  <c r="K416" i="3" s="1"/>
  <c r="G416" i="3"/>
  <c r="M416" i="3" s="1"/>
  <c r="F416" i="3"/>
  <c r="L416" i="3" s="1"/>
  <c r="E416" i="3"/>
  <c r="D416" i="3"/>
  <c r="C416" i="3"/>
  <c r="B416" i="3"/>
  <c r="A416" i="3"/>
  <c r="N415" i="3"/>
  <c r="J415" i="3"/>
  <c r="I415" i="3"/>
  <c r="H415" i="3"/>
  <c r="K415" i="3" s="1"/>
  <c r="G415" i="3"/>
  <c r="M415" i="3" s="1"/>
  <c r="F415" i="3"/>
  <c r="L415" i="3" s="1"/>
  <c r="E415" i="3"/>
  <c r="D415" i="3"/>
  <c r="C415" i="3"/>
  <c r="B415" i="3"/>
  <c r="A415" i="3"/>
  <c r="N414" i="3"/>
  <c r="J414" i="3"/>
  <c r="I414" i="3"/>
  <c r="H414" i="3"/>
  <c r="K414" i="3" s="1"/>
  <c r="G414" i="3"/>
  <c r="M414" i="3" s="1"/>
  <c r="F414" i="3"/>
  <c r="L414" i="3" s="1"/>
  <c r="E414" i="3"/>
  <c r="D414" i="3"/>
  <c r="C414" i="3"/>
  <c r="B414" i="3"/>
  <c r="A414" i="3"/>
  <c r="N413" i="3"/>
  <c r="J413" i="3"/>
  <c r="I413" i="3"/>
  <c r="H413" i="3"/>
  <c r="K413" i="3" s="1"/>
  <c r="G413" i="3"/>
  <c r="M413" i="3" s="1"/>
  <c r="F413" i="3"/>
  <c r="L413" i="3" s="1"/>
  <c r="E413" i="3"/>
  <c r="D413" i="3"/>
  <c r="C413" i="3"/>
  <c r="B413" i="3"/>
  <c r="A413" i="3"/>
  <c r="N412" i="3"/>
  <c r="J412" i="3"/>
  <c r="I412" i="3"/>
  <c r="H412" i="3"/>
  <c r="K412" i="3" s="1"/>
  <c r="G412" i="3"/>
  <c r="M412" i="3" s="1"/>
  <c r="F412" i="3"/>
  <c r="L412" i="3" s="1"/>
  <c r="E412" i="3"/>
  <c r="D412" i="3"/>
  <c r="C412" i="3"/>
  <c r="B412" i="3"/>
  <c r="A412" i="3"/>
  <c r="J411" i="3"/>
  <c r="I411" i="3"/>
  <c r="H411" i="3"/>
  <c r="G411" i="3"/>
  <c r="M411" i="3" s="1"/>
  <c r="F411" i="3"/>
  <c r="E411" i="3"/>
  <c r="D411" i="3"/>
  <c r="C411" i="3"/>
  <c r="B411" i="3"/>
  <c r="A411" i="3"/>
  <c r="J410" i="3"/>
  <c r="I410" i="3"/>
  <c r="H410" i="3"/>
  <c r="G410" i="3"/>
  <c r="F410" i="3"/>
  <c r="E410" i="3"/>
  <c r="D410" i="3"/>
  <c r="C410" i="3"/>
  <c r="B410" i="3"/>
  <c r="A410" i="3"/>
  <c r="J409" i="3"/>
  <c r="I409" i="3"/>
  <c r="H409" i="3"/>
  <c r="G409" i="3"/>
  <c r="M409" i="3" s="1"/>
  <c r="F409" i="3"/>
  <c r="E409" i="3"/>
  <c r="D409" i="3"/>
  <c r="C409" i="3"/>
  <c r="B409" i="3"/>
  <c r="A409" i="3"/>
  <c r="J408" i="3"/>
  <c r="I408" i="3"/>
  <c r="H408" i="3"/>
  <c r="G408" i="3"/>
  <c r="F408" i="3"/>
  <c r="E408" i="3"/>
  <c r="D408" i="3"/>
  <c r="C408" i="3"/>
  <c r="B408" i="3"/>
  <c r="A408" i="3"/>
  <c r="J407" i="3"/>
  <c r="I407" i="3"/>
  <c r="H407" i="3"/>
  <c r="G407" i="3"/>
  <c r="M407" i="3" s="1"/>
  <c r="F407" i="3"/>
  <c r="E407" i="3"/>
  <c r="D407" i="3"/>
  <c r="C407" i="3"/>
  <c r="B407" i="3"/>
  <c r="A407" i="3"/>
  <c r="J406" i="3"/>
  <c r="I406" i="3"/>
  <c r="H406" i="3"/>
  <c r="G406" i="3"/>
  <c r="F406" i="3"/>
  <c r="E406" i="3"/>
  <c r="D406" i="3"/>
  <c r="C406" i="3"/>
  <c r="B406" i="3"/>
  <c r="A406" i="3"/>
  <c r="J405" i="3"/>
  <c r="I405" i="3"/>
  <c r="H405" i="3"/>
  <c r="G405" i="3"/>
  <c r="M405" i="3" s="1"/>
  <c r="F405" i="3"/>
  <c r="E405" i="3"/>
  <c r="D405" i="3"/>
  <c r="C405" i="3"/>
  <c r="B405" i="3"/>
  <c r="A405" i="3"/>
  <c r="J404" i="3"/>
  <c r="I404" i="3"/>
  <c r="H404" i="3"/>
  <c r="G404" i="3"/>
  <c r="F404" i="3"/>
  <c r="E404" i="3"/>
  <c r="D404" i="3"/>
  <c r="C404" i="3"/>
  <c r="B404" i="3"/>
  <c r="A404" i="3"/>
  <c r="J403" i="3"/>
  <c r="I403" i="3"/>
  <c r="H403" i="3"/>
  <c r="G403" i="3"/>
  <c r="F403" i="3"/>
  <c r="E403" i="3"/>
  <c r="D403" i="3"/>
  <c r="C403" i="3"/>
  <c r="B403" i="3"/>
  <c r="A403" i="3"/>
  <c r="J402" i="3"/>
  <c r="I402" i="3"/>
  <c r="H402" i="3"/>
  <c r="G402" i="3"/>
  <c r="F402" i="3"/>
  <c r="E402" i="3"/>
  <c r="D402" i="3"/>
  <c r="C402" i="3"/>
  <c r="B402" i="3"/>
  <c r="A402" i="3"/>
  <c r="J401" i="3"/>
  <c r="I401" i="3"/>
  <c r="H401" i="3"/>
  <c r="G401" i="3"/>
  <c r="F401" i="3"/>
  <c r="E401" i="3"/>
  <c r="D401" i="3"/>
  <c r="C401" i="3"/>
  <c r="B401" i="3"/>
  <c r="A401" i="3"/>
  <c r="J400" i="3"/>
  <c r="I400" i="3"/>
  <c r="H400" i="3"/>
  <c r="G400" i="3"/>
  <c r="F400" i="3"/>
  <c r="E400" i="3"/>
  <c r="D400" i="3"/>
  <c r="C400" i="3"/>
  <c r="B400" i="3"/>
  <c r="A400" i="3"/>
  <c r="J399" i="3"/>
  <c r="I399" i="3"/>
  <c r="H399" i="3"/>
  <c r="G399" i="3"/>
  <c r="F399" i="3"/>
  <c r="E399" i="3"/>
  <c r="D399" i="3"/>
  <c r="C399" i="3"/>
  <c r="B399" i="3"/>
  <c r="A399" i="3"/>
  <c r="J398" i="3"/>
  <c r="I398" i="3"/>
  <c r="H398" i="3"/>
  <c r="G398" i="3"/>
  <c r="F398" i="3"/>
  <c r="E398" i="3"/>
  <c r="D398" i="3"/>
  <c r="C398" i="3"/>
  <c r="B398" i="3"/>
  <c r="A398" i="3"/>
  <c r="J397" i="3"/>
  <c r="I397" i="3"/>
  <c r="H397" i="3"/>
  <c r="G397" i="3"/>
  <c r="F397" i="3"/>
  <c r="E397" i="3"/>
  <c r="D397" i="3"/>
  <c r="C397" i="3"/>
  <c r="B397" i="3"/>
  <c r="A397" i="3"/>
  <c r="J396" i="3"/>
  <c r="I396" i="3"/>
  <c r="H396" i="3"/>
  <c r="G396" i="3"/>
  <c r="F396" i="3"/>
  <c r="E396" i="3"/>
  <c r="D396" i="3"/>
  <c r="C396" i="3"/>
  <c r="B396" i="3"/>
  <c r="A396" i="3"/>
  <c r="J395" i="3"/>
  <c r="I395" i="3"/>
  <c r="H395" i="3"/>
  <c r="G395" i="3"/>
  <c r="F395" i="3"/>
  <c r="E395" i="3"/>
  <c r="D395" i="3"/>
  <c r="C395" i="3"/>
  <c r="B395" i="3"/>
  <c r="A395" i="3"/>
  <c r="J394" i="3"/>
  <c r="I394" i="3"/>
  <c r="H394" i="3"/>
  <c r="G394" i="3"/>
  <c r="F394" i="3"/>
  <c r="E394" i="3"/>
  <c r="D394" i="3"/>
  <c r="C394" i="3"/>
  <c r="B394" i="3"/>
  <c r="A394" i="3"/>
  <c r="J393" i="3"/>
  <c r="I393" i="3"/>
  <c r="H393" i="3"/>
  <c r="G393" i="3"/>
  <c r="F393" i="3"/>
  <c r="E393" i="3"/>
  <c r="D393" i="3"/>
  <c r="C393" i="3"/>
  <c r="B393" i="3"/>
  <c r="A393" i="3"/>
  <c r="J392" i="3"/>
  <c r="I392" i="3"/>
  <c r="H392" i="3"/>
  <c r="G392" i="3"/>
  <c r="F392" i="3"/>
  <c r="E392" i="3"/>
  <c r="D392" i="3"/>
  <c r="C392" i="3"/>
  <c r="B392" i="3"/>
  <c r="A392" i="3"/>
  <c r="J391" i="3"/>
  <c r="I391" i="3"/>
  <c r="H391" i="3"/>
  <c r="G391" i="3"/>
  <c r="F391" i="3"/>
  <c r="E391" i="3"/>
  <c r="D391" i="3"/>
  <c r="C391" i="3"/>
  <c r="B391" i="3"/>
  <c r="A391" i="3"/>
  <c r="J390" i="3"/>
  <c r="I390" i="3"/>
  <c r="H390" i="3"/>
  <c r="G390" i="3"/>
  <c r="F390" i="3"/>
  <c r="E390" i="3"/>
  <c r="D390" i="3"/>
  <c r="C390" i="3"/>
  <c r="B390" i="3"/>
  <c r="A390" i="3"/>
  <c r="J389" i="3"/>
  <c r="I389" i="3"/>
  <c r="H389" i="3"/>
  <c r="G389" i="3"/>
  <c r="F389" i="3"/>
  <c r="E389" i="3"/>
  <c r="D389" i="3"/>
  <c r="C389" i="3"/>
  <c r="B389" i="3"/>
  <c r="A389" i="3"/>
  <c r="J388" i="3"/>
  <c r="I388" i="3"/>
  <c r="H388" i="3"/>
  <c r="G388" i="3"/>
  <c r="F388" i="3"/>
  <c r="E388" i="3"/>
  <c r="D388" i="3"/>
  <c r="C388" i="3"/>
  <c r="B388" i="3"/>
  <c r="A388" i="3"/>
  <c r="J387" i="3"/>
  <c r="I387" i="3"/>
  <c r="H387" i="3"/>
  <c r="G387" i="3"/>
  <c r="F387" i="3"/>
  <c r="E387" i="3"/>
  <c r="D387" i="3"/>
  <c r="C387" i="3"/>
  <c r="B387" i="3"/>
  <c r="A387" i="3"/>
  <c r="J386" i="3"/>
  <c r="I386" i="3"/>
  <c r="H386" i="3"/>
  <c r="G386" i="3"/>
  <c r="F386" i="3"/>
  <c r="E386" i="3"/>
  <c r="D386" i="3"/>
  <c r="C386" i="3"/>
  <c r="B386" i="3"/>
  <c r="A386" i="3"/>
  <c r="J385" i="3"/>
  <c r="I385" i="3"/>
  <c r="H385" i="3"/>
  <c r="G385" i="3"/>
  <c r="F385" i="3"/>
  <c r="E385" i="3"/>
  <c r="D385" i="3"/>
  <c r="C385" i="3"/>
  <c r="B385" i="3"/>
  <c r="A385" i="3"/>
  <c r="J384" i="3"/>
  <c r="I384" i="3"/>
  <c r="H384" i="3"/>
  <c r="G384" i="3"/>
  <c r="F384" i="3"/>
  <c r="E384" i="3"/>
  <c r="D384" i="3"/>
  <c r="C384" i="3"/>
  <c r="B384" i="3"/>
  <c r="A384" i="3"/>
  <c r="J383" i="3"/>
  <c r="I383" i="3"/>
  <c r="H383" i="3"/>
  <c r="G383" i="3"/>
  <c r="F383" i="3"/>
  <c r="E383" i="3"/>
  <c r="D383" i="3"/>
  <c r="C383" i="3"/>
  <c r="B383" i="3"/>
  <c r="A383" i="3"/>
  <c r="J382" i="3"/>
  <c r="I382" i="3"/>
  <c r="H382" i="3"/>
  <c r="G382" i="3"/>
  <c r="F382" i="3"/>
  <c r="E382" i="3"/>
  <c r="D382" i="3"/>
  <c r="C382" i="3"/>
  <c r="B382" i="3"/>
  <c r="A382" i="3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33" i="2"/>
  <c r="N332" i="2"/>
  <c r="N331" i="2"/>
  <c r="N330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9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9" i="2"/>
  <c r="N268" i="2"/>
  <c r="N267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50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5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7" i="2"/>
  <c r="N206" i="2"/>
  <c r="N205" i="2"/>
  <c r="N204" i="2"/>
  <c r="N203" i="2"/>
  <c r="N202" i="2"/>
  <c r="N201" i="2"/>
  <c r="N200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6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1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7" i="2"/>
  <c r="N146" i="2"/>
  <c r="N145" i="2"/>
  <c r="N144" i="2"/>
  <c r="N143" i="2"/>
  <c r="N142" i="2"/>
  <c r="N141" i="2"/>
  <c r="N140" i="2"/>
  <c r="N139" i="2"/>
  <c r="N138" i="2"/>
  <c r="N137" i="2"/>
  <c r="N136" i="2"/>
  <c r="N135" i="2"/>
  <c r="N134" i="2"/>
  <c r="N133" i="2"/>
  <c r="N132" i="2"/>
  <c r="N131" i="2"/>
  <c r="N130" i="2"/>
  <c r="N129" i="2"/>
  <c r="N128" i="2"/>
  <c r="N127" i="2"/>
  <c r="N126" i="2"/>
  <c r="N125" i="2"/>
  <c r="N124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91" i="2"/>
  <c r="N90" i="2"/>
  <c r="N89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71" i="2"/>
  <c r="N70" i="2"/>
  <c r="N69" i="2"/>
  <c r="N68" i="2"/>
  <c r="N67" i="2"/>
  <c r="N66" i="2"/>
  <c r="N65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9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AO4" i="3" a="1"/>
  <c r="AO4" i="3" s="1"/>
  <c r="A11" i="5"/>
  <c r="A12" i="5" s="1"/>
  <c r="A13" i="5" s="1"/>
  <c r="A4" i="5"/>
  <c r="A5" i="5" s="1"/>
  <c r="A6" i="5" s="1"/>
  <c r="A7" i="5" s="1"/>
  <c r="A8" i="5" s="1"/>
  <c r="A9" i="5" s="1"/>
  <c r="A10" i="5" s="1"/>
  <c r="A3" i="5"/>
  <c r="Q117" i="4" l="1"/>
  <c r="K138" i="4"/>
  <c r="H118" i="4"/>
  <c r="K113" i="4"/>
  <c r="Q133" i="4"/>
  <c r="Q125" i="4"/>
  <c r="E146" i="4"/>
  <c r="H156" i="4"/>
  <c r="Q153" i="4"/>
  <c r="N148" i="4"/>
  <c r="N178" i="4"/>
  <c r="E167" i="4"/>
  <c r="E178" i="4"/>
  <c r="Q163" i="4"/>
  <c r="K186" i="4"/>
  <c r="Q204" i="4"/>
  <c r="K209" i="4"/>
  <c r="K217" i="4"/>
  <c r="Q208" i="4"/>
  <c r="K220" i="4"/>
  <c r="K224" i="4"/>
  <c r="Q227" i="4"/>
  <c r="H240" i="4"/>
  <c r="Q270" i="4"/>
  <c r="Q242" i="4"/>
  <c r="H277" i="4"/>
  <c r="Q301" i="4"/>
  <c r="E292" i="4"/>
  <c r="K298" i="4"/>
  <c r="Q305" i="4"/>
  <c r="Q309" i="4"/>
  <c r="K330" i="4"/>
  <c r="E321" i="4"/>
  <c r="Q337" i="4"/>
  <c r="K345" i="4"/>
  <c r="Q353" i="4"/>
  <c r="H358" i="4"/>
  <c r="Q361" i="4"/>
  <c r="H366" i="4"/>
  <c r="Q369" i="4"/>
  <c r="H374" i="4"/>
  <c r="Q377" i="4"/>
  <c r="H382" i="4"/>
  <c r="Q385" i="4"/>
  <c r="H390" i="4"/>
  <c r="Q393" i="4"/>
  <c r="H398" i="4"/>
  <c r="Q401" i="4"/>
  <c r="H406" i="4"/>
  <c r="H422" i="4"/>
  <c r="N129" i="4"/>
  <c r="E138" i="4"/>
  <c r="H121" i="4"/>
  <c r="N134" i="4"/>
  <c r="Q159" i="4"/>
  <c r="E142" i="4"/>
  <c r="Q160" i="4"/>
  <c r="H160" i="4"/>
  <c r="E171" i="4"/>
  <c r="Q182" i="4"/>
  <c r="Q190" i="4"/>
  <c r="K178" i="4"/>
  <c r="Q192" i="4"/>
  <c r="E223" i="4"/>
  <c r="Q240" i="4"/>
  <c r="N248" i="4"/>
  <c r="N256" i="4"/>
  <c r="N264" i="4"/>
  <c r="Q277" i="4"/>
  <c r="E284" i="4"/>
  <c r="Q285" i="4"/>
  <c r="H293" i="4"/>
  <c r="E293" i="4"/>
  <c r="K322" i="4"/>
  <c r="E348" i="4"/>
  <c r="E329" i="4"/>
  <c r="E345" i="4"/>
  <c r="Q313" i="4"/>
  <c r="H418" i="4"/>
  <c r="E133" i="4"/>
  <c r="N186" i="4"/>
  <c r="K269" i="4"/>
  <c r="Q280" i="4"/>
  <c r="Q317" i="4"/>
  <c r="E337" i="4"/>
  <c r="K329" i="4"/>
  <c r="H354" i="4"/>
  <c r="Q357" i="4"/>
  <c r="H362" i="4"/>
  <c r="Q365" i="4"/>
  <c r="H370" i="4"/>
  <c r="Q373" i="4"/>
  <c r="H378" i="4"/>
  <c r="Q381" i="4"/>
  <c r="H386" i="4"/>
  <c r="Q389" i="4"/>
  <c r="H394" i="4"/>
  <c r="Q397" i="4"/>
  <c r="H402" i="4"/>
  <c r="Q405" i="4"/>
  <c r="H414" i="4"/>
  <c r="H126" i="4"/>
  <c r="E129" i="4"/>
  <c r="Q134" i="4"/>
  <c r="Q138" i="4"/>
  <c r="Q113" i="4"/>
  <c r="E121" i="4"/>
  <c r="H130" i="4"/>
  <c r="N164" i="4"/>
  <c r="Q178" i="4"/>
  <c r="H200" i="4"/>
  <c r="H209" i="4"/>
  <c r="E211" i="4"/>
  <c r="H217" i="4"/>
  <c r="E219" i="4"/>
  <c r="E212" i="4"/>
  <c r="E216" i="4"/>
  <c r="Q223" i="4"/>
  <c r="E232" i="4"/>
  <c r="Q235" i="4"/>
  <c r="E240" i="4"/>
  <c r="N244" i="4"/>
  <c r="Q253" i="4"/>
  <c r="Q261" i="4"/>
  <c r="Q269" i="4"/>
  <c r="Q244" i="4"/>
  <c r="K253" i="4"/>
  <c r="K261" i="4"/>
  <c r="Q276" i="4"/>
  <c r="Q284" i="4"/>
  <c r="H285" i="4"/>
  <c r="H281" i="4"/>
  <c r="K306" i="4"/>
  <c r="K314" i="4"/>
  <c r="E288" i="4"/>
  <c r="Q293" i="4"/>
  <c r="Q297" i="4"/>
  <c r="K301" i="4"/>
  <c r="E332" i="4"/>
  <c r="N350" i="4"/>
  <c r="E313" i="4"/>
  <c r="K337" i="4"/>
  <c r="H410" i="4"/>
  <c r="M410" i="3"/>
  <c r="N411" i="3"/>
  <c r="L409" i="3"/>
  <c r="K410" i="3"/>
  <c r="N408" i="3"/>
  <c r="N409" i="3"/>
  <c r="L406" i="3"/>
  <c r="L408" i="3"/>
  <c r="L410" i="3"/>
  <c r="N410" i="3"/>
  <c r="K383" i="3"/>
  <c r="N387" i="3"/>
  <c r="N389" i="3"/>
  <c r="K389" i="3"/>
  <c r="N391" i="3"/>
  <c r="K391" i="3"/>
  <c r="N393" i="3"/>
  <c r="K393" i="3"/>
  <c r="N395" i="3"/>
  <c r="K395" i="3"/>
  <c r="N397" i="3"/>
  <c r="K397" i="3"/>
  <c r="N399" i="3"/>
  <c r="K399" i="3"/>
  <c r="N401" i="3"/>
  <c r="K401" i="3"/>
  <c r="N403" i="3"/>
  <c r="K403" i="3"/>
  <c r="N406" i="3"/>
  <c r="M406" i="3"/>
  <c r="N407" i="3"/>
  <c r="M408" i="3"/>
  <c r="K409" i="3"/>
  <c r="L411" i="3"/>
  <c r="K382" i="3"/>
  <c r="K408" i="3"/>
  <c r="K411" i="3"/>
  <c r="K384" i="3"/>
  <c r="K388" i="3"/>
  <c r="K390" i="3"/>
  <c r="K392" i="3"/>
  <c r="K394" i="3"/>
  <c r="K396" i="3"/>
  <c r="K398" i="3"/>
  <c r="K400" i="3"/>
  <c r="K402" i="3"/>
  <c r="L385" i="3"/>
  <c r="N384" i="3"/>
  <c r="K385" i="3"/>
  <c r="N383" i="3"/>
  <c r="K386" i="3"/>
  <c r="L387" i="3"/>
  <c r="L389" i="3"/>
  <c r="L393" i="3"/>
  <c r="L399" i="3"/>
  <c r="L401" i="3"/>
  <c r="L403" i="3"/>
  <c r="L405" i="3"/>
  <c r="K406" i="3"/>
  <c r="N382" i="3"/>
  <c r="N386" i="3"/>
  <c r="N388" i="3"/>
  <c r="N390" i="3"/>
  <c r="N392" i="3"/>
  <c r="N394" i="3"/>
  <c r="N396" i="3"/>
  <c r="N398" i="3"/>
  <c r="N400" i="3"/>
  <c r="N402" i="3"/>
  <c r="N404" i="3"/>
  <c r="N405" i="3"/>
  <c r="L382" i="3"/>
  <c r="N385" i="3"/>
  <c r="L386" i="3"/>
  <c r="K387" i="3"/>
  <c r="L388" i="3"/>
  <c r="L390" i="3"/>
  <c r="L394" i="3"/>
  <c r="L398" i="3"/>
  <c r="L400" i="3"/>
  <c r="L402" i="3"/>
  <c r="L404" i="3"/>
  <c r="M382" i="3"/>
  <c r="M383" i="3"/>
  <c r="M384" i="3"/>
  <c r="O384" i="3" s="1"/>
  <c r="P384" i="3" s="1"/>
  <c r="M385" i="3"/>
  <c r="M386" i="3"/>
  <c r="M387" i="3"/>
  <c r="M388" i="3"/>
  <c r="M389" i="3"/>
  <c r="M390" i="3"/>
  <c r="O390" i="3" s="1"/>
  <c r="P390" i="3" s="1"/>
  <c r="M391" i="3"/>
  <c r="M392" i="3"/>
  <c r="O392" i="3" s="1"/>
  <c r="P392" i="3" s="1"/>
  <c r="M393" i="3"/>
  <c r="M394" i="3"/>
  <c r="O394" i="3" s="1"/>
  <c r="P394" i="3" s="1"/>
  <c r="M395" i="3"/>
  <c r="M396" i="3"/>
  <c r="O396" i="3" s="1"/>
  <c r="P396" i="3" s="1"/>
  <c r="M397" i="3"/>
  <c r="O397" i="3" s="1"/>
  <c r="P397" i="3" s="1"/>
  <c r="M398" i="3"/>
  <c r="M399" i="3"/>
  <c r="M400" i="3"/>
  <c r="O400" i="3" s="1"/>
  <c r="P400" i="3" s="1"/>
  <c r="M401" i="3"/>
  <c r="M402" i="3"/>
  <c r="M403" i="3"/>
  <c r="M404" i="3"/>
  <c r="O404" i="3" s="1"/>
  <c r="P404" i="3" s="1"/>
  <c r="K405" i="3"/>
  <c r="L407" i="3"/>
  <c r="O383" i="3"/>
  <c r="P383" i="3" s="1"/>
  <c r="O395" i="3"/>
  <c r="P395" i="3" s="1"/>
  <c r="K404" i="3"/>
  <c r="O391" i="3"/>
  <c r="P391" i="3" s="1"/>
  <c r="K407" i="3"/>
  <c r="O388" i="3"/>
  <c r="P388" i="3" s="1"/>
  <c r="L383" i="3"/>
  <c r="L384" i="3"/>
  <c r="L391" i="3"/>
  <c r="L392" i="3"/>
  <c r="L395" i="3"/>
  <c r="L396" i="3"/>
  <c r="L397" i="3"/>
  <c r="O527" i="3"/>
  <c r="P527" i="3" s="1"/>
  <c r="K527" i="3"/>
  <c r="O529" i="3"/>
  <c r="P529" i="3" s="1"/>
  <c r="K529" i="3"/>
  <c r="O531" i="3"/>
  <c r="P531" i="3" s="1"/>
  <c r="K531" i="3"/>
  <c r="O533" i="3"/>
  <c r="P533" i="3" s="1"/>
  <c r="K533" i="3"/>
  <c r="O535" i="3"/>
  <c r="P535" i="3" s="1"/>
  <c r="K535" i="3"/>
  <c r="O538" i="3"/>
  <c r="P538" i="3" s="1"/>
  <c r="O542" i="3"/>
  <c r="P542" i="3" s="1"/>
  <c r="O546" i="3"/>
  <c r="P546" i="3" s="1"/>
  <c r="O550" i="3"/>
  <c r="P550" i="3" s="1"/>
  <c r="O554" i="3"/>
  <c r="P554" i="3" s="1"/>
  <c r="O558" i="3"/>
  <c r="P558" i="3" s="1"/>
  <c r="O562" i="3"/>
  <c r="P562" i="3" s="1"/>
  <c r="O387" i="3"/>
  <c r="P387" i="3" s="1"/>
  <c r="O389" i="3"/>
  <c r="P389" i="3" s="1"/>
  <c r="O393" i="3"/>
  <c r="P393" i="3" s="1"/>
  <c r="O398" i="3"/>
  <c r="P398" i="3" s="1"/>
  <c r="O399" i="3"/>
  <c r="P399" i="3" s="1"/>
  <c r="O401" i="3"/>
  <c r="P401" i="3" s="1"/>
  <c r="O402" i="3"/>
  <c r="P402" i="3" s="1"/>
  <c r="O403" i="3"/>
  <c r="P403" i="3" s="1"/>
  <c r="O405" i="3"/>
  <c r="P405" i="3" s="1"/>
  <c r="O406" i="3"/>
  <c r="P406" i="3" s="1"/>
  <c r="O407" i="3"/>
  <c r="P407" i="3" s="1"/>
  <c r="O408" i="3"/>
  <c r="P408" i="3" s="1"/>
  <c r="O409" i="3"/>
  <c r="P409" i="3" s="1"/>
  <c r="O410" i="3"/>
  <c r="P410" i="3" s="1"/>
  <c r="O411" i="3"/>
  <c r="P411" i="3" s="1"/>
  <c r="O412" i="3"/>
  <c r="P412" i="3" s="1"/>
  <c r="O413" i="3"/>
  <c r="P413" i="3" s="1"/>
  <c r="O414" i="3"/>
  <c r="P414" i="3" s="1"/>
  <c r="O415" i="3"/>
  <c r="P415" i="3" s="1"/>
  <c r="O416" i="3"/>
  <c r="P416" i="3" s="1"/>
  <c r="O417" i="3"/>
  <c r="P417" i="3" s="1"/>
  <c r="O418" i="3"/>
  <c r="P418" i="3" s="1"/>
  <c r="O419" i="3"/>
  <c r="P419" i="3" s="1"/>
  <c r="O420" i="3"/>
  <c r="P420" i="3" s="1"/>
  <c r="O421" i="3"/>
  <c r="P421" i="3" s="1"/>
  <c r="O422" i="3"/>
  <c r="P422" i="3" s="1"/>
  <c r="O423" i="3"/>
  <c r="P423" i="3" s="1"/>
  <c r="O424" i="3"/>
  <c r="P424" i="3" s="1"/>
  <c r="O425" i="3"/>
  <c r="P425" i="3" s="1"/>
  <c r="O426" i="3"/>
  <c r="P426" i="3" s="1"/>
  <c r="O427" i="3"/>
  <c r="P427" i="3" s="1"/>
  <c r="O428" i="3"/>
  <c r="P428" i="3" s="1"/>
  <c r="O429" i="3"/>
  <c r="P429" i="3" s="1"/>
  <c r="O430" i="3"/>
  <c r="P430" i="3" s="1"/>
  <c r="O431" i="3"/>
  <c r="P431" i="3" s="1"/>
  <c r="O432" i="3"/>
  <c r="P432" i="3" s="1"/>
  <c r="O433" i="3"/>
  <c r="P433" i="3" s="1"/>
  <c r="O434" i="3"/>
  <c r="P434" i="3" s="1"/>
  <c r="O435" i="3"/>
  <c r="P435" i="3" s="1"/>
  <c r="O436" i="3"/>
  <c r="P436" i="3" s="1"/>
  <c r="O437" i="3"/>
  <c r="P437" i="3" s="1"/>
  <c r="O438" i="3"/>
  <c r="P438" i="3" s="1"/>
  <c r="O439" i="3"/>
  <c r="P439" i="3" s="1"/>
  <c r="O440" i="3"/>
  <c r="P440" i="3" s="1"/>
  <c r="O441" i="3"/>
  <c r="P441" i="3" s="1"/>
  <c r="O442" i="3"/>
  <c r="P442" i="3" s="1"/>
  <c r="O443" i="3"/>
  <c r="P443" i="3" s="1"/>
  <c r="O444" i="3"/>
  <c r="P444" i="3" s="1"/>
  <c r="O445" i="3"/>
  <c r="P445" i="3" s="1"/>
  <c r="O446" i="3"/>
  <c r="P446" i="3" s="1"/>
  <c r="O447" i="3"/>
  <c r="P447" i="3" s="1"/>
  <c r="O448" i="3"/>
  <c r="P448" i="3" s="1"/>
  <c r="O449" i="3"/>
  <c r="P449" i="3" s="1"/>
  <c r="O528" i="3"/>
  <c r="P528" i="3" s="1"/>
  <c r="K528" i="3"/>
  <c r="O530" i="3"/>
  <c r="P530" i="3" s="1"/>
  <c r="K530" i="3"/>
  <c r="O532" i="3"/>
  <c r="P532" i="3" s="1"/>
  <c r="K532" i="3"/>
  <c r="O534" i="3"/>
  <c r="P534" i="3" s="1"/>
  <c r="K534" i="3"/>
  <c r="O536" i="3"/>
  <c r="P536" i="3" s="1"/>
  <c r="O540" i="3"/>
  <c r="P540" i="3" s="1"/>
  <c r="O544" i="3"/>
  <c r="P544" i="3" s="1"/>
  <c r="O548" i="3"/>
  <c r="P548" i="3" s="1"/>
  <c r="O552" i="3"/>
  <c r="P552" i="3" s="1"/>
  <c r="O556" i="3"/>
  <c r="P556" i="3" s="1"/>
  <c r="O560" i="3"/>
  <c r="P560" i="3" s="1"/>
  <c r="O564" i="3"/>
  <c r="P564" i="3" s="1"/>
  <c r="O382" i="3"/>
  <c r="P382" i="3" s="1"/>
  <c r="O385" i="3"/>
  <c r="P385" i="3" s="1"/>
  <c r="O386" i="3"/>
  <c r="P386" i="3" s="1"/>
  <c r="K536" i="3"/>
  <c r="K537" i="3"/>
  <c r="K538" i="3"/>
  <c r="K539" i="3"/>
  <c r="K540" i="3"/>
  <c r="K541" i="3"/>
  <c r="K542" i="3"/>
  <c r="K543" i="3"/>
  <c r="K544" i="3"/>
  <c r="K545" i="3"/>
  <c r="K546" i="3"/>
  <c r="K547" i="3"/>
  <c r="K548" i="3"/>
  <c r="K549" i="3"/>
  <c r="K550" i="3"/>
  <c r="K551" i="3"/>
  <c r="K552" i="3"/>
  <c r="K553" i="3"/>
  <c r="K554" i="3"/>
  <c r="K555" i="3"/>
  <c r="K556" i="3"/>
  <c r="K557" i="3"/>
  <c r="K558" i="3"/>
  <c r="K559" i="3"/>
  <c r="K560" i="3"/>
  <c r="K561" i="3"/>
  <c r="K562" i="3"/>
  <c r="K563" i="3"/>
  <c r="K564" i="3"/>
  <c r="K565" i="3"/>
  <c r="K566" i="3"/>
  <c r="K567" i="3"/>
  <c r="K568" i="3"/>
  <c r="K569" i="3"/>
  <c r="K570" i="3"/>
  <c r="K571" i="3"/>
  <c r="K572" i="3"/>
  <c r="K573" i="3"/>
  <c r="K574" i="3"/>
  <c r="K575" i="3"/>
  <c r="K576" i="3"/>
  <c r="K577" i="3"/>
  <c r="K578" i="3"/>
  <c r="K579" i="3"/>
  <c r="K580" i="3"/>
  <c r="K581" i="3"/>
  <c r="K582" i="3"/>
  <c r="K583" i="3"/>
  <c r="K584" i="3"/>
  <c r="K585" i="3"/>
  <c r="K586" i="3"/>
  <c r="K587" i="3"/>
  <c r="K588" i="3"/>
  <c r="K589" i="3"/>
  <c r="K590" i="3"/>
  <c r="K591" i="3"/>
  <c r="K592" i="3"/>
  <c r="K593" i="3"/>
  <c r="K594" i="3"/>
  <c r="K595" i="3"/>
  <c r="K596" i="3"/>
  <c r="K597" i="3"/>
  <c r="K598" i="3"/>
  <c r="K599" i="3"/>
  <c r="K600" i="3"/>
  <c r="K601" i="3"/>
  <c r="K602" i="3"/>
  <c r="K603" i="3"/>
  <c r="K604" i="3"/>
  <c r="K605" i="3"/>
  <c r="M611" i="3"/>
  <c r="O613" i="3"/>
  <c r="P613" i="3" s="1"/>
  <c r="M615" i="3"/>
  <c r="O617" i="3"/>
  <c r="P617" i="3" s="1"/>
  <c r="M619" i="3"/>
  <c r="O607" i="3"/>
  <c r="P607" i="3" s="1"/>
  <c r="L621" i="3"/>
  <c r="O621" i="3"/>
  <c r="P621" i="3" s="1"/>
  <c r="L622" i="3"/>
  <c r="O622" i="3"/>
  <c r="P622" i="3" s="1"/>
  <c r="L623" i="3"/>
  <c r="O623" i="3"/>
  <c r="P623" i="3" s="1"/>
  <c r="L624" i="3"/>
  <c r="O624" i="3"/>
  <c r="P624" i="3" s="1"/>
  <c r="L625" i="3"/>
  <c r="O625" i="3"/>
  <c r="P625" i="3" s="1"/>
  <c r="L626" i="3"/>
  <c r="O626" i="3"/>
  <c r="P626" i="3" s="1"/>
  <c r="L627" i="3"/>
  <c r="O627" i="3"/>
  <c r="P627" i="3" s="1"/>
  <c r="L628" i="3"/>
  <c r="O628" i="3"/>
  <c r="P628" i="3" s="1"/>
  <c r="L629" i="3"/>
  <c r="O629" i="3"/>
  <c r="P629" i="3" s="1"/>
  <c r="L630" i="3"/>
  <c r="O630" i="3"/>
  <c r="P630" i="3" s="1"/>
  <c r="L631" i="3"/>
  <c r="O631" i="3"/>
  <c r="P631" i="3" s="1"/>
  <c r="L632" i="3"/>
  <c r="O632" i="3"/>
  <c r="P632" i="3" s="1"/>
  <c r="L633" i="3"/>
  <c r="O633" i="3"/>
  <c r="P633" i="3" s="1"/>
  <c r="L634" i="3"/>
  <c r="O634" i="3"/>
  <c r="P634" i="3" s="1"/>
  <c r="L635" i="3"/>
  <c r="O635" i="3"/>
  <c r="P635" i="3" s="1"/>
  <c r="L636" i="3"/>
  <c r="O636" i="3"/>
  <c r="P636" i="3" s="1"/>
  <c r="L637" i="3"/>
  <c r="O637" i="3"/>
  <c r="P637" i="3" s="1"/>
  <c r="L638" i="3"/>
  <c r="O638" i="3"/>
  <c r="P638" i="3" s="1"/>
  <c r="L639" i="3"/>
  <c r="O639" i="3"/>
  <c r="P639" i="3" s="1"/>
  <c r="L640" i="3"/>
  <c r="O640" i="3"/>
  <c r="P640" i="3" s="1"/>
  <c r="L641" i="3"/>
  <c r="O641" i="3"/>
  <c r="P641" i="3" s="1"/>
  <c r="L642" i="3"/>
  <c r="O642" i="3"/>
  <c r="P642" i="3" s="1"/>
  <c r="L643" i="3"/>
  <c r="O643" i="3"/>
  <c r="P643" i="3" s="1"/>
  <c r="L644" i="3"/>
  <c r="O644" i="3"/>
  <c r="P644" i="3" s="1"/>
  <c r="L645" i="3"/>
  <c r="O645" i="3"/>
  <c r="P645" i="3" s="1"/>
  <c r="L646" i="3"/>
  <c r="O646" i="3"/>
  <c r="P646" i="3" s="1"/>
  <c r="L647" i="3"/>
  <c r="O647" i="3"/>
  <c r="P647" i="3" s="1"/>
  <c r="L648" i="3"/>
  <c r="O648" i="3"/>
  <c r="P648" i="3" s="1"/>
  <c r="L649" i="3"/>
  <c r="O649" i="3"/>
  <c r="P649" i="3" s="1"/>
  <c r="L650" i="3"/>
  <c r="O650" i="3"/>
  <c r="P650" i="3" s="1"/>
  <c r="L651" i="3"/>
  <c r="O651" i="3"/>
  <c r="P651" i="3" s="1"/>
  <c r="L652" i="3"/>
  <c r="O652" i="3"/>
  <c r="P652" i="3" s="1"/>
  <c r="M609" i="3"/>
  <c r="O611" i="3"/>
  <c r="P611" i="3" s="1"/>
  <c r="M613" i="3"/>
  <c r="O615" i="3"/>
  <c r="P615" i="3" s="1"/>
  <c r="M617" i="3"/>
  <c r="O619" i="3"/>
  <c r="P619" i="3" s="1"/>
  <c r="M621" i="3"/>
  <c r="M622" i="3"/>
  <c r="M623" i="3"/>
  <c r="M624" i="3"/>
  <c r="M625" i="3"/>
  <c r="M626" i="3"/>
  <c r="M627" i="3"/>
  <c r="M628" i="3"/>
  <c r="M629" i="3"/>
  <c r="M630" i="3"/>
  <c r="M631" i="3"/>
  <c r="M632" i="3"/>
  <c r="M633" i="3"/>
  <c r="M634" i="3"/>
  <c r="M635" i="3"/>
  <c r="M636" i="3"/>
  <c r="M637" i="3"/>
  <c r="M638" i="3"/>
  <c r="M639" i="3"/>
  <c r="M640" i="3"/>
  <c r="M641" i="3"/>
  <c r="M642" i="3"/>
  <c r="M643" i="3"/>
  <c r="M644" i="3"/>
  <c r="M645" i="3"/>
  <c r="M646" i="3"/>
  <c r="M647" i="3"/>
  <c r="M648" i="3"/>
  <c r="M649" i="3"/>
  <c r="M650" i="3"/>
  <c r="M651" i="3"/>
  <c r="O606" i="3"/>
  <c r="P606" i="3" s="1"/>
  <c r="O608" i="3"/>
  <c r="P608" i="3" s="1"/>
  <c r="O612" i="3"/>
  <c r="P612" i="3" s="1"/>
  <c r="O616" i="3"/>
  <c r="P616" i="3" s="1"/>
  <c r="O620" i="3"/>
  <c r="P620" i="3" s="1"/>
  <c r="O653" i="3"/>
  <c r="P653" i="3" s="1"/>
  <c r="O654" i="3"/>
  <c r="P654" i="3" s="1"/>
  <c r="O655" i="3"/>
  <c r="P655" i="3" s="1"/>
  <c r="O656" i="3"/>
  <c r="P656" i="3" s="1"/>
  <c r="O657" i="3"/>
  <c r="P657" i="3" s="1"/>
  <c r="O658" i="3"/>
  <c r="P658" i="3" s="1"/>
  <c r="O659" i="3"/>
  <c r="P659" i="3" s="1"/>
  <c r="O660" i="3"/>
  <c r="P660" i="3" s="1"/>
  <c r="O661" i="3"/>
  <c r="P661" i="3" s="1"/>
  <c r="O662" i="3"/>
  <c r="P662" i="3" s="1"/>
  <c r="O663" i="3"/>
  <c r="P663" i="3" s="1"/>
  <c r="O664" i="3"/>
  <c r="P664" i="3" s="1"/>
  <c r="O665" i="3"/>
  <c r="P665" i="3" s="1"/>
  <c r="O666" i="3"/>
  <c r="P666" i="3" s="1"/>
  <c r="O667" i="3"/>
  <c r="P667" i="3" s="1"/>
  <c r="O668" i="3"/>
  <c r="P668" i="3" s="1"/>
  <c r="O669" i="3"/>
  <c r="P669" i="3" s="1"/>
  <c r="O670" i="3"/>
  <c r="P670" i="3" s="1"/>
  <c r="O671" i="3"/>
  <c r="P671" i="3" s="1"/>
  <c r="O672" i="3"/>
  <c r="P672" i="3" s="1"/>
  <c r="O673" i="3"/>
  <c r="P673" i="3" s="1"/>
  <c r="O674" i="3"/>
  <c r="P674" i="3" s="1"/>
  <c r="O675" i="3"/>
  <c r="P675" i="3" s="1"/>
  <c r="O676" i="3"/>
  <c r="P676" i="3" s="1"/>
  <c r="O677" i="3"/>
  <c r="P677" i="3" s="1"/>
  <c r="O678" i="3"/>
  <c r="P678" i="3" s="1"/>
  <c r="O679" i="3"/>
  <c r="P679" i="3" s="1"/>
  <c r="O680" i="3"/>
  <c r="P680" i="3" s="1"/>
  <c r="O681" i="3"/>
  <c r="P681" i="3" s="1"/>
  <c r="O682" i="3"/>
  <c r="P682" i="3" s="1"/>
  <c r="O683" i="3"/>
  <c r="P683" i="3" s="1"/>
  <c r="O684" i="3"/>
  <c r="P684" i="3" s="1"/>
  <c r="O685" i="3"/>
  <c r="P685" i="3" s="1"/>
  <c r="O686" i="3"/>
  <c r="P686" i="3" s="1"/>
  <c r="O688" i="3"/>
  <c r="P688" i="3" s="1"/>
  <c r="K688" i="3"/>
  <c r="O690" i="3"/>
  <c r="P690" i="3" s="1"/>
  <c r="K690" i="3"/>
  <c r="L692" i="3"/>
  <c r="O696" i="3"/>
  <c r="P696" i="3" s="1"/>
  <c r="K696" i="3"/>
  <c r="N697" i="3"/>
  <c r="N698" i="3"/>
  <c r="O698" i="3"/>
  <c r="P698" i="3" s="1"/>
  <c r="K698" i="3"/>
  <c r="O706" i="3"/>
  <c r="P706" i="3" s="1"/>
  <c r="K706" i="3"/>
  <c r="O714" i="3"/>
  <c r="P714" i="3" s="1"/>
  <c r="K714" i="3"/>
  <c r="O722" i="3"/>
  <c r="P722" i="3" s="1"/>
  <c r="K722" i="3"/>
  <c r="O726" i="3"/>
  <c r="P726" i="3" s="1"/>
  <c r="K726" i="3"/>
  <c r="O730" i="3"/>
  <c r="P730" i="3" s="1"/>
  <c r="K730" i="3"/>
  <c r="O734" i="3"/>
  <c r="P734" i="3" s="1"/>
  <c r="K734" i="3"/>
  <c r="O738" i="3"/>
  <c r="P738" i="3" s="1"/>
  <c r="K738" i="3"/>
  <c r="O704" i="3"/>
  <c r="P704" i="3" s="1"/>
  <c r="K704" i="3"/>
  <c r="O712" i="3"/>
  <c r="P712" i="3" s="1"/>
  <c r="K712" i="3"/>
  <c r="O720" i="3"/>
  <c r="P720" i="3" s="1"/>
  <c r="K720" i="3"/>
  <c r="O687" i="3"/>
  <c r="P687" i="3" s="1"/>
  <c r="K687" i="3"/>
  <c r="O689" i="3"/>
  <c r="P689" i="3" s="1"/>
  <c r="K689" i="3"/>
  <c r="O691" i="3"/>
  <c r="P691" i="3" s="1"/>
  <c r="K691" i="3"/>
  <c r="O702" i="3"/>
  <c r="P702" i="3" s="1"/>
  <c r="K702" i="3"/>
  <c r="O710" i="3"/>
  <c r="P710" i="3" s="1"/>
  <c r="K710" i="3"/>
  <c r="O718" i="3"/>
  <c r="P718" i="3" s="1"/>
  <c r="K718" i="3"/>
  <c r="O692" i="3"/>
  <c r="P692" i="3" s="1"/>
  <c r="K692" i="3"/>
  <c r="O694" i="3"/>
  <c r="P694" i="3" s="1"/>
  <c r="K694" i="3"/>
  <c r="O700" i="3"/>
  <c r="P700" i="3" s="1"/>
  <c r="K700" i="3"/>
  <c r="O708" i="3"/>
  <c r="P708" i="3" s="1"/>
  <c r="K708" i="3"/>
  <c r="O716" i="3"/>
  <c r="P716" i="3" s="1"/>
  <c r="K716" i="3"/>
  <c r="O724" i="3"/>
  <c r="P724" i="3" s="1"/>
  <c r="K724" i="3"/>
  <c r="L700" i="3"/>
  <c r="N701" i="3"/>
  <c r="L704" i="3"/>
  <c r="N705" i="3"/>
  <c r="L708" i="3"/>
  <c r="N709" i="3"/>
  <c r="L712" i="3"/>
  <c r="N713" i="3"/>
  <c r="L716" i="3"/>
  <c r="N717" i="3"/>
  <c r="L720" i="3"/>
  <c r="N721" i="3"/>
  <c r="L724" i="3"/>
  <c r="N725" i="3"/>
  <c r="L728" i="3"/>
  <c r="N729" i="3"/>
  <c r="L732" i="3"/>
  <c r="N733" i="3"/>
  <c r="L736" i="3"/>
  <c r="N737" i="3"/>
  <c r="L740" i="3"/>
  <c r="N741" i="3"/>
  <c r="L744" i="3"/>
  <c r="N745" i="3"/>
  <c r="L748" i="3"/>
  <c r="N749" i="3"/>
  <c r="L752" i="3"/>
  <c r="N753" i="3"/>
  <c r="L756" i="3"/>
  <c r="L758" i="3"/>
  <c r="O762" i="3"/>
  <c r="P762" i="3" s="1"/>
  <c r="K762" i="3"/>
  <c r="N763" i="3"/>
  <c r="O778" i="3"/>
  <c r="P778" i="3" s="1"/>
  <c r="K778" i="3"/>
  <c r="O786" i="3"/>
  <c r="P786" i="3" s="1"/>
  <c r="K786" i="3"/>
  <c r="M902" i="3"/>
  <c r="O902" i="3"/>
  <c r="P902" i="3" s="1"/>
  <c r="M918" i="3"/>
  <c r="O918" i="3"/>
  <c r="P918" i="3" s="1"/>
  <c r="M934" i="3"/>
  <c r="O934" i="3"/>
  <c r="P934" i="3" s="1"/>
  <c r="O976" i="3"/>
  <c r="P976" i="3" s="1"/>
  <c r="K976" i="3"/>
  <c r="O978" i="3"/>
  <c r="P978" i="3" s="1"/>
  <c r="K978" i="3"/>
  <c r="O742" i="3"/>
  <c r="P742" i="3" s="1"/>
  <c r="K742" i="3"/>
  <c r="O746" i="3"/>
  <c r="P746" i="3" s="1"/>
  <c r="K746" i="3"/>
  <c r="O750" i="3"/>
  <c r="P750" i="3" s="1"/>
  <c r="K750" i="3"/>
  <c r="O754" i="3"/>
  <c r="P754" i="3" s="1"/>
  <c r="K754" i="3"/>
  <c r="O766" i="3"/>
  <c r="P766" i="3" s="1"/>
  <c r="K766" i="3"/>
  <c r="O776" i="3"/>
  <c r="P776" i="3" s="1"/>
  <c r="K776" i="3"/>
  <c r="O784" i="3"/>
  <c r="P784" i="3" s="1"/>
  <c r="K784" i="3"/>
  <c r="M898" i="3"/>
  <c r="O898" i="3"/>
  <c r="P898" i="3" s="1"/>
  <c r="M914" i="3"/>
  <c r="O914" i="3"/>
  <c r="P914" i="3" s="1"/>
  <c r="M930" i="3"/>
  <c r="O930" i="3"/>
  <c r="P930" i="3" s="1"/>
  <c r="L694" i="3"/>
  <c r="N695" i="3"/>
  <c r="L698" i="3"/>
  <c r="N699" i="3"/>
  <c r="L702" i="3"/>
  <c r="N703" i="3"/>
  <c r="L706" i="3"/>
  <c r="N707" i="3"/>
  <c r="L710" i="3"/>
  <c r="N711" i="3"/>
  <c r="L714" i="3"/>
  <c r="N715" i="3"/>
  <c r="L718" i="3"/>
  <c r="N719" i="3"/>
  <c r="L722" i="3"/>
  <c r="N723" i="3"/>
  <c r="L726" i="3"/>
  <c r="N727" i="3"/>
  <c r="L730" i="3"/>
  <c r="N731" i="3"/>
  <c r="L734" i="3"/>
  <c r="N735" i="3"/>
  <c r="L738" i="3"/>
  <c r="N739" i="3"/>
  <c r="L742" i="3"/>
  <c r="N743" i="3"/>
  <c r="L746" i="3"/>
  <c r="N747" i="3"/>
  <c r="L750" i="3"/>
  <c r="N751" i="3"/>
  <c r="L754" i="3"/>
  <c r="N755" i="3"/>
  <c r="L766" i="3"/>
  <c r="O770" i="3"/>
  <c r="P770" i="3" s="1"/>
  <c r="K770" i="3"/>
  <c r="N771" i="3"/>
  <c r="O774" i="3"/>
  <c r="P774" i="3" s="1"/>
  <c r="K774" i="3"/>
  <c r="L776" i="3"/>
  <c r="O782" i="3"/>
  <c r="P782" i="3" s="1"/>
  <c r="K782" i="3"/>
  <c r="O790" i="3"/>
  <c r="P790" i="3" s="1"/>
  <c r="K790" i="3"/>
  <c r="M910" i="3"/>
  <c r="O910" i="3"/>
  <c r="P910" i="3" s="1"/>
  <c r="M926" i="3"/>
  <c r="O926" i="3"/>
  <c r="P926" i="3" s="1"/>
  <c r="O728" i="3"/>
  <c r="P728" i="3" s="1"/>
  <c r="K728" i="3"/>
  <c r="O732" i="3"/>
  <c r="P732" i="3" s="1"/>
  <c r="K732" i="3"/>
  <c r="O736" i="3"/>
  <c r="P736" i="3" s="1"/>
  <c r="K736" i="3"/>
  <c r="O740" i="3"/>
  <c r="P740" i="3" s="1"/>
  <c r="K740" i="3"/>
  <c r="O744" i="3"/>
  <c r="P744" i="3" s="1"/>
  <c r="K744" i="3"/>
  <c r="O748" i="3"/>
  <c r="P748" i="3" s="1"/>
  <c r="K748" i="3"/>
  <c r="O752" i="3"/>
  <c r="P752" i="3" s="1"/>
  <c r="K752" i="3"/>
  <c r="O756" i="3"/>
  <c r="P756" i="3" s="1"/>
  <c r="K756" i="3"/>
  <c r="O758" i="3"/>
  <c r="P758" i="3" s="1"/>
  <c r="K758" i="3"/>
  <c r="O780" i="3"/>
  <c r="P780" i="3" s="1"/>
  <c r="K780" i="3"/>
  <c r="O788" i="3"/>
  <c r="P788" i="3" s="1"/>
  <c r="K788" i="3"/>
  <c r="M906" i="3"/>
  <c r="O906" i="3"/>
  <c r="P906" i="3" s="1"/>
  <c r="M922" i="3"/>
  <c r="O922" i="3"/>
  <c r="P922" i="3" s="1"/>
  <c r="O760" i="3"/>
  <c r="P760" i="3" s="1"/>
  <c r="K760" i="3"/>
  <c r="O764" i="3"/>
  <c r="P764" i="3" s="1"/>
  <c r="K764" i="3"/>
  <c r="O768" i="3"/>
  <c r="P768" i="3" s="1"/>
  <c r="K768" i="3"/>
  <c r="O772" i="3"/>
  <c r="P772" i="3" s="1"/>
  <c r="K772" i="3"/>
  <c r="L976" i="3"/>
  <c r="L978" i="3"/>
  <c r="O792" i="3"/>
  <c r="P792" i="3" s="1"/>
  <c r="K792" i="3"/>
  <c r="O794" i="3"/>
  <c r="P794" i="3" s="1"/>
  <c r="K794" i="3"/>
  <c r="O796" i="3"/>
  <c r="P796" i="3" s="1"/>
  <c r="K796" i="3"/>
  <c r="O798" i="3"/>
  <c r="P798" i="3" s="1"/>
  <c r="K798" i="3"/>
  <c r="O800" i="3"/>
  <c r="P800" i="3" s="1"/>
  <c r="K800" i="3"/>
  <c r="O802" i="3"/>
  <c r="P802" i="3" s="1"/>
  <c r="K802" i="3"/>
  <c r="O804" i="3"/>
  <c r="P804" i="3" s="1"/>
  <c r="K804" i="3"/>
  <c r="O806" i="3"/>
  <c r="P806" i="3" s="1"/>
  <c r="K806" i="3"/>
  <c r="O808" i="3"/>
  <c r="P808" i="3" s="1"/>
  <c r="K808" i="3"/>
  <c r="O810" i="3"/>
  <c r="P810" i="3" s="1"/>
  <c r="K810" i="3"/>
  <c r="O812" i="3"/>
  <c r="P812" i="3" s="1"/>
  <c r="K812" i="3"/>
  <c r="O814" i="3"/>
  <c r="P814" i="3" s="1"/>
  <c r="K814" i="3"/>
  <c r="O816" i="3"/>
  <c r="P816" i="3" s="1"/>
  <c r="K816" i="3"/>
  <c r="O818" i="3"/>
  <c r="P818" i="3" s="1"/>
  <c r="K818" i="3"/>
  <c r="O821" i="3"/>
  <c r="P821" i="3" s="1"/>
  <c r="K821" i="3"/>
  <c r="O822" i="3"/>
  <c r="P822" i="3" s="1"/>
  <c r="K822" i="3"/>
  <c r="O825" i="3"/>
  <c r="P825" i="3" s="1"/>
  <c r="K825" i="3"/>
  <c r="O826" i="3"/>
  <c r="P826" i="3" s="1"/>
  <c r="K826" i="3"/>
  <c r="O829" i="3"/>
  <c r="P829" i="3" s="1"/>
  <c r="K829" i="3"/>
  <c r="O830" i="3"/>
  <c r="P830" i="3" s="1"/>
  <c r="K830" i="3"/>
  <c r="O833" i="3"/>
  <c r="P833" i="3" s="1"/>
  <c r="K833" i="3"/>
  <c r="O834" i="3"/>
  <c r="P834" i="3" s="1"/>
  <c r="K834" i="3"/>
  <c r="L780" i="3"/>
  <c r="L782" i="3"/>
  <c r="L784" i="3"/>
  <c r="L786" i="3"/>
  <c r="L788" i="3"/>
  <c r="L790" i="3"/>
  <c r="L792" i="3"/>
  <c r="L794" i="3"/>
  <c r="L796" i="3"/>
  <c r="L798" i="3"/>
  <c r="L800" i="3"/>
  <c r="L802" i="3"/>
  <c r="L804" i="3"/>
  <c r="L806" i="3"/>
  <c r="L808" i="3"/>
  <c r="L810" i="3"/>
  <c r="L812" i="3"/>
  <c r="L814" i="3"/>
  <c r="L816" i="3"/>
  <c r="L818" i="3"/>
  <c r="O693" i="3"/>
  <c r="P693" i="3" s="1"/>
  <c r="K693" i="3"/>
  <c r="O695" i="3"/>
  <c r="P695" i="3" s="1"/>
  <c r="K695" i="3"/>
  <c r="O697" i="3"/>
  <c r="P697" i="3" s="1"/>
  <c r="K697" i="3"/>
  <c r="O699" i="3"/>
  <c r="P699" i="3" s="1"/>
  <c r="K699" i="3"/>
  <c r="O701" i="3"/>
  <c r="P701" i="3" s="1"/>
  <c r="K701" i="3"/>
  <c r="O703" i="3"/>
  <c r="P703" i="3" s="1"/>
  <c r="K703" i="3"/>
  <c r="O705" i="3"/>
  <c r="P705" i="3" s="1"/>
  <c r="K705" i="3"/>
  <c r="O707" i="3"/>
  <c r="P707" i="3" s="1"/>
  <c r="K707" i="3"/>
  <c r="O709" i="3"/>
  <c r="P709" i="3" s="1"/>
  <c r="K709" i="3"/>
  <c r="O711" i="3"/>
  <c r="P711" i="3" s="1"/>
  <c r="K711" i="3"/>
  <c r="O713" i="3"/>
  <c r="P713" i="3" s="1"/>
  <c r="K713" i="3"/>
  <c r="O715" i="3"/>
  <c r="P715" i="3" s="1"/>
  <c r="K715" i="3"/>
  <c r="O717" i="3"/>
  <c r="P717" i="3" s="1"/>
  <c r="K717" i="3"/>
  <c r="O719" i="3"/>
  <c r="P719" i="3" s="1"/>
  <c r="K719" i="3"/>
  <c r="O721" i="3"/>
  <c r="P721" i="3" s="1"/>
  <c r="K721" i="3"/>
  <c r="O723" i="3"/>
  <c r="P723" i="3" s="1"/>
  <c r="K723" i="3"/>
  <c r="O725" i="3"/>
  <c r="P725" i="3" s="1"/>
  <c r="K725" i="3"/>
  <c r="O727" i="3"/>
  <c r="P727" i="3" s="1"/>
  <c r="K727" i="3"/>
  <c r="O729" i="3"/>
  <c r="P729" i="3" s="1"/>
  <c r="K729" i="3"/>
  <c r="O731" i="3"/>
  <c r="P731" i="3" s="1"/>
  <c r="K731" i="3"/>
  <c r="O733" i="3"/>
  <c r="P733" i="3" s="1"/>
  <c r="K733" i="3"/>
  <c r="O735" i="3"/>
  <c r="P735" i="3" s="1"/>
  <c r="K735" i="3"/>
  <c r="O737" i="3"/>
  <c r="P737" i="3" s="1"/>
  <c r="K737" i="3"/>
  <c r="O739" i="3"/>
  <c r="P739" i="3" s="1"/>
  <c r="K739" i="3"/>
  <c r="O741" i="3"/>
  <c r="P741" i="3" s="1"/>
  <c r="K741" i="3"/>
  <c r="O743" i="3"/>
  <c r="P743" i="3" s="1"/>
  <c r="K743" i="3"/>
  <c r="O745" i="3"/>
  <c r="P745" i="3" s="1"/>
  <c r="K745" i="3"/>
  <c r="O747" i="3"/>
  <c r="P747" i="3" s="1"/>
  <c r="K747" i="3"/>
  <c r="O749" i="3"/>
  <c r="P749" i="3" s="1"/>
  <c r="K749" i="3"/>
  <c r="O751" i="3"/>
  <c r="P751" i="3" s="1"/>
  <c r="K751" i="3"/>
  <c r="O753" i="3"/>
  <c r="P753" i="3" s="1"/>
  <c r="K753" i="3"/>
  <c r="O755" i="3"/>
  <c r="P755" i="3" s="1"/>
  <c r="K755" i="3"/>
  <c r="O757" i="3"/>
  <c r="P757" i="3" s="1"/>
  <c r="K757" i="3"/>
  <c r="O759" i="3"/>
  <c r="P759" i="3" s="1"/>
  <c r="K759" i="3"/>
  <c r="O761" i="3"/>
  <c r="P761" i="3" s="1"/>
  <c r="K761" i="3"/>
  <c r="O763" i="3"/>
  <c r="P763" i="3" s="1"/>
  <c r="K763" i="3"/>
  <c r="O765" i="3"/>
  <c r="P765" i="3" s="1"/>
  <c r="K765" i="3"/>
  <c r="O767" i="3"/>
  <c r="P767" i="3" s="1"/>
  <c r="K767" i="3"/>
  <c r="O769" i="3"/>
  <c r="P769" i="3" s="1"/>
  <c r="K769" i="3"/>
  <c r="O771" i="3"/>
  <c r="P771" i="3" s="1"/>
  <c r="K771" i="3"/>
  <c r="O773" i="3"/>
  <c r="P773" i="3" s="1"/>
  <c r="K773" i="3"/>
  <c r="O775" i="3"/>
  <c r="P775" i="3" s="1"/>
  <c r="K775" i="3"/>
  <c r="O777" i="3"/>
  <c r="P777" i="3" s="1"/>
  <c r="K777" i="3"/>
  <c r="O779" i="3"/>
  <c r="P779" i="3" s="1"/>
  <c r="K779" i="3"/>
  <c r="O781" i="3"/>
  <c r="P781" i="3" s="1"/>
  <c r="K781" i="3"/>
  <c r="O783" i="3"/>
  <c r="P783" i="3" s="1"/>
  <c r="K783" i="3"/>
  <c r="O785" i="3"/>
  <c r="P785" i="3" s="1"/>
  <c r="K785" i="3"/>
  <c r="O787" i="3"/>
  <c r="P787" i="3" s="1"/>
  <c r="K787" i="3"/>
  <c r="O789" i="3"/>
  <c r="P789" i="3" s="1"/>
  <c r="K789" i="3"/>
  <c r="O791" i="3"/>
  <c r="P791" i="3" s="1"/>
  <c r="K791" i="3"/>
  <c r="O793" i="3"/>
  <c r="P793" i="3" s="1"/>
  <c r="K793" i="3"/>
  <c r="O795" i="3"/>
  <c r="P795" i="3" s="1"/>
  <c r="K795" i="3"/>
  <c r="O797" i="3"/>
  <c r="P797" i="3" s="1"/>
  <c r="K797" i="3"/>
  <c r="O799" i="3"/>
  <c r="P799" i="3" s="1"/>
  <c r="K799" i="3"/>
  <c r="O801" i="3"/>
  <c r="P801" i="3" s="1"/>
  <c r="K801" i="3"/>
  <c r="O803" i="3"/>
  <c r="P803" i="3" s="1"/>
  <c r="K803" i="3"/>
  <c r="O805" i="3"/>
  <c r="P805" i="3" s="1"/>
  <c r="K805" i="3"/>
  <c r="O807" i="3"/>
  <c r="P807" i="3" s="1"/>
  <c r="K807" i="3"/>
  <c r="O809" i="3"/>
  <c r="P809" i="3" s="1"/>
  <c r="K809" i="3"/>
  <c r="O811" i="3"/>
  <c r="P811" i="3" s="1"/>
  <c r="K811" i="3"/>
  <c r="O813" i="3"/>
  <c r="P813" i="3" s="1"/>
  <c r="K813" i="3"/>
  <c r="O815" i="3"/>
  <c r="P815" i="3" s="1"/>
  <c r="K815" i="3"/>
  <c r="O817" i="3"/>
  <c r="P817" i="3" s="1"/>
  <c r="K817" i="3"/>
  <c r="N819" i="3"/>
  <c r="O819" i="3"/>
  <c r="P819" i="3" s="1"/>
  <c r="K819" i="3"/>
  <c r="N823" i="3"/>
  <c r="O823" i="3"/>
  <c r="P823" i="3" s="1"/>
  <c r="K823" i="3"/>
  <c r="N827" i="3"/>
  <c r="O827" i="3"/>
  <c r="P827" i="3" s="1"/>
  <c r="K827" i="3"/>
  <c r="N831" i="3"/>
  <c r="O831" i="3"/>
  <c r="P831" i="3" s="1"/>
  <c r="K831" i="3"/>
  <c r="N835" i="3"/>
  <c r="O835" i="3"/>
  <c r="P835" i="3" s="1"/>
  <c r="K835" i="3"/>
  <c r="N837" i="3"/>
  <c r="O837" i="3"/>
  <c r="P837" i="3" s="1"/>
  <c r="N839" i="3"/>
  <c r="O839" i="3"/>
  <c r="P839" i="3" s="1"/>
  <c r="N841" i="3"/>
  <c r="O841" i="3"/>
  <c r="P841" i="3" s="1"/>
  <c r="N843" i="3"/>
  <c r="O843" i="3"/>
  <c r="P843" i="3" s="1"/>
  <c r="O820" i="3"/>
  <c r="P820" i="3" s="1"/>
  <c r="K820" i="3"/>
  <c r="O824" i="3"/>
  <c r="P824" i="3" s="1"/>
  <c r="K824" i="3"/>
  <c r="O828" i="3"/>
  <c r="P828" i="3" s="1"/>
  <c r="K828" i="3"/>
  <c r="O832" i="3"/>
  <c r="P832" i="3" s="1"/>
  <c r="K832" i="3"/>
  <c r="O845" i="3"/>
  <c r="P845" i="3" s="1"/>
  <c r="K845" i="3"/>
  <c r="O846" i="3"/>
  <c r="P846" i="3" s="1"/>
  <c r="K846" i="3"/>
  <c r="O847" i="3"/>
  <c r="P847" i="3" s="1"/>
  <c r="K847" i="3"/>
  <c r="O848" i="3"/>
  <c r="P848" i="3" s="1"/>
  <c r="K848" i="3"/>
  <c r="O849" i="3"/>
  <c r="P849" i="3" s="1"/>
  <c r="K849" i="3"/>
  <c r="O850" i="3"/>
  <c r="P850" i="3" s="1"/>
  <c r="K850" i="3"/>
  <c r="O851" i="3"/>
  <c r="P851" i="3" s="1"/>
  <c r="K851" i="3"/>
  <c r="O852" i="3"/>
  <c r="P852" i="3" s="1"/>
  <c r="K852" i="3"/>
  <c r="O853" i="3"/>
  <c r="P853" i="3" s="1"/>
  <c r="K853" i="3"/>
  <c r="O854" i="3"/>
  <c r="P854" i="3" s="1"/>
  <c r="K854" i="3"/>
  <c r="O855" i="3"/>
  <c r="P855" i="3" s="1"/>
  <c r="K855" i="3"/>
  <c r="O856" i="3"/>
  <c r="P856" i="3" s="1"/>
  <c r="K856" i="3"/>
  <c r="O857" i="3"/>
  <c r="P857" i="3" s="1"/>
  <c r="K857" i="3"/>
  <c r="O858" i="3"/>
  <c r="P858" i="3" s="1"/>
  <c r="K858" i="3"/>
  <c r="O859" i="3"/>
  <c r="P859" i="3" s="1"/>
  <c r="K859" i="3"/>
  <c r="O860" i="3"/>
  <c r="P860" i="3" s="1"/>
  <c r="K860" i="3"/>
  <c r="O861" i="3"/>
  <c r="P861" i="3" s="1"/>
  <c r="K861" i="3"/>
  <c r="O862" i="3"/>
  <c r="P862" i="3" s="1"/>
  <c r="K862" i="3"/>
  <c r="O863" i="3"/>
  <c r="P863" i="3" s="1"/>
  <c r="K863" i="3"/>
  <c r="O864" i="3"/>
  <c r="P864" i="3" s="1"/>
  <c r="K864" i="3"/>
  <c r="O865" i="3"/>
  <c r="P865" i="3" s="1"/>
  <c r="K865" i="3"/>
  <c r="O866" i="3"/>
  <c r="P866" i="3" s="1"/>
  <c r="K866" i="3"/>
  <c r="O867" i="3"/>
  <c r="P867" i="3" s="1"/>
  <c r="K867" i="3"/>
  <c r="O868" i="3"/>
  <c r="P868" i="3" s="1"/>
  <c r="K868" i="3"/>
  <c r="O869" i="3"/>
  <c r="P869" i="3" s="1"/>
  <c r="K869" i="3"/>
  <c r="O870" i="3"/>
  <c r="P870" i="3" s="1"/>
  <c r="K870" i="3"/>
  <c r="O871" i="3"/>
  <c r="P871" i="3" s="1"/>
  <c r="K871" i="3"/>
  <c r="O872" i="3"/>
  <c r="P872" i="3" s="1"/>
  <c r="K872" i="3"/>
  <c r="O873" i="3"/>
  <c r="P873" i="3" s="1"/>
  <c r="K873" i="3"/>
  <c r="O874" i="3"/>
  <c r="P874" i="3" s="1"/>
  <c r="K874" i="3"/>
  <c r="O875" i="3"/>
  <c r="P875" i="3" s="1"/>
  <c r="K875" i="3"/>
  <c r="O876" i="3"/>
  <c r="P876" i="3" s="1"/>
  <c r="K876" i="3"/>
  <c r="O877" i="3"/>
  <c r="P877" i="3" s="1"/>
  <c r="K877" i="3"/>
  <c r="O878" i="3"/>
  <c r="P878" i="3" s="1"/>
  <c r="K878" i="3"/>
  <c r="O879" i="3"/>
  <c r="P879" i="3" s="1"/>
  <c r="K879" i="3"/>
  <c r="O880" i="3"/>
  <c r="P880" i="3" s="1"/>
  <c r="K880" i="3"/>
  <c r="O881" i="3"/>
  <c r="P881" i="3" s="1"/>
  <c r="K881" i="3"/>
  <c r="O882" i="3"/>
  <c r="P882" i="3" s="1"/>
  <c r="K882" i="3"/>
  <c r="O883" i="3"/>
  <c r="P883" i="3" s="1"/>
  <c r="K883" i="3"/>
  <c r="O884" i="3"/>
  <c r="P884" i="3" s="1"/>
  <c r="K884" i="3"/>
  <c r="O885" i="3"/>
  <c r="P885" i="3" s="1"/>
  <c r="K885" i="3"/>
  <c r="O886" i="3"/>
  <c r="P886" i="3" s="1"/>
  <c r="K886" i="3"/>
  <c r="O887" i="3"/>
  <c r="P887" i="3" s="1"/>
  <c r="K887" i="3"/>
  <c r="N889" i="3"/>
  <c r="O889" i="3"/>
  <c r="P889" i="3" s="1"/>
  <c r="N891" i="3"/>
  <c r="O891" i="3"/>
  <c r="P891" i="3" s="1"/>
  <c r="N893" i="3"/>
  <c r="O893" i="3"/>
  <c r="P893" i="3" s="1"/>
  <c r="N895" i="3"/>
  <c r="O895" i="3"/>
  <c r="P895" i="3" s="1"/>
  <c r="L837" i="3"/>
  <c r="L839" i="3"/>
  <c r="L841" i="3"/>
  <c r="L843" i="3"/>
  <c r="L845" i="3"/>
  <c r="L846" i="3"/>
  <c r="L847" i="3"/>
  <c r="L848" i="3"/>
  <c r="L849" i="3"/>
  <c r="L850" i="3"/>
  <c r="L851" i="3"/>
  <c r="L852" i="3"/>
  <c r="L853" i="3"/>
  <c r="L854" i="3"/>
  <c r="L855" i="3"/>
  <c r="L856" i="3"/>
  <c r="L857" i="3"/>
  <c r="L858" i="3"/>
  <c r="L859" i="3"/>
  <c r="L860" i="3"/>
  <c r="L861" i="3"/>
  <c r="L862" i="3"/>
  <c r="L863" i="3"/>
  <c r="L864" i="3"/>
  <c r="L865" i="3"/>
  <c r="L866" i="3"/>
  <c r="L867" i="3"/>
  <c r="L868" i="3"/>
  <c r="L869" i="3"/>
  <c r="L870" i="3"/>
  <c r="L871" i="3"/>
  <c r="L899" i="3"/>
  <c r="O899" i="3"/>
  <c r="P899" i="3" s="1"/>
  <c r="L903" i="3"/>
  <c r="O903" i="3"/>
  <c r="P903" i="3" s="1"/>
  <c r="L907" i="3"/>
  <c r="O907" i="3"/>
  <c r="P907" i="3" s="1"/>
  <c r="L911" i="3"/>
  <c r="O911" i="3"/>
  <c r="P911" i="3" s="1"/>
  <c r="L915" i="3"/>
  <c r="O915" i="3"/>
  <c r="P915" i="3" s="1"/>
  <c r="L919" i="3"/>
  <c r="O919" i="3"/>
  <c r="P919" i="3" s="1"/>
  <c r="L923" i="3"/>
  <c r="O923" i="3"/>
  <c r="P923" i="3" s="1"/>
  <c r="L927" i="3"/>
  <c r="O927" i="3"/>
  <c r="P927" i="3" s="1"/>
  <c r="L931" i="3"/>
  <c r="O931" i="3"/>
  <c r="P931" i="3" s="1"/>
  <c r="L935" i="3"/>
  <c r="O935" i="3"/>
  <c r="P935" i="3" s="1"/>
  <c r="M896" i="3"/>
  <c r="M900" i="3"/>
  <c r="M904" i="3"/>
  <c r="M908" i="3"/>
  <c r="M912" i="3"/>
  <c r="M916" i="3"/>
  <c r="M920" i="3"/>
  <c r="M924" i="3"/>
  <c r="M928" i="3"/>
  <c r="M932" i="3"/>
  <c r="M936" i="3"/>
  <c r="N938" i="3"/>
  <c r="O939" i="3"/>
  <c r="P939" i="3" s="1"/>
  <c r="K939" i="3"/>
  <c r="N940" i="3"/>
  <c r="O941" i="3"/>
  <c r="P941" i="3" s="1"/>
  <c r="K941" i="3"/>
  <c r="N942" i="3"/>
  <c r="O943" i="3"/>
  <c r="P943" i="3" s="1"/>
  <c r="K943" i="3"/>
  <c r="N944" i="3"/>
  <c r="O945" i="3"/>
  <c r="P945" i="3" s="1"/>
  <c r="K945" i="3"/>
  <c r="N946" i="3"/>
  <c r="O947" i="3"/>
  <c r="P947" i="3" s="1"/>
  <c r="K947" i="3"/>
  <c r="N948" i="3"/>
  <c r="O949" i="3"/>
  <c r="P949" i="3" s="1"/>
  <c r="K949" i="3"/>
  <c r="N950" i="3"/>
  <c r="O951" i="3"/>
  <c r="P951" i="3" s="1"/>
  <c r="K951" i="3"/>
  <c r="N952" i="3"/>
  <c r="O953" i="3"/>
  <c r="P953" i="3" s="1"/>
  <c r="K953" i="3"/>
  <c r="N954" i="3"/>
  <c r="O955" i="3"/>
  <c r="P955" i="3" s="1"/>
  <c r="K955" i="3"/>
  <c r="N956" i="3"/>
  <c r="O957" i="3"/>
  <c r="P957" i="3" s="1"/>
  <c r="K957" i="3"/>
  <c r="N958" i="3"/>
  <c r="O959" i="3"/>
  <c r="P959" i="3" s="1"/>
  <c r="K959" i="3"/>
  <c r="N960" i="3"/>
  <c r="O961" i="3"/>
  <c r="P961" i="3" s="1"/>
  <c r="K961" i="3"/>
  <c r="N962" i="3"/>
  <c r="O963" i="3"/>
  <c r="P963" i="3" s="1"/>
  <c r="K963" i="3"/>
  <c r="N964" i="3"/>
  <c r="O965" i="3"/>
  <c r="P965" i="3" s="1"/>
  <c r="K965" i="3"/>
  <c r="N966" i="3"/>
  <c r="O967" i="3"/>
  <c r="P967" i="3" s="1"/>
  <c r="K967" i="3"/>
  <c r="N968" i="3"/>
  <c r="O969" i="3"/>
  <c r="P969" i="3" s="1"/>
  <c r="K969" i="3"/>
  <c r="N970" i="3"/>
  <c r="O971" i="3"/>
  <c r="P971" i="3" s="1"/>
  <c r="K971" i="3"/>
  <c r="N972" i="3"/>
  <c r="O973" i="3"/>
  <c r="P973" i="3" s="1"/>
  <c r="K973" i="3"/>
  <c r="N974" i="3"/>
  <c r="O975" i="3"/>
  <c r="P975" i="3" s="1"/>
  <c r="K975" i="3"/>
  <c r="O977" i="3"/>
  <c r="P977" i="3" s="1"/>
  <c r="K977" i="3"/>
  <c r="O979" i="3"/>
  <c r="P979" i="3" s="1"/>
  <c r="K979" i="3"/>
  <c r="L889" i="3"/>
  <c r="L891" i="3"/>
  <c r="L893" i="3"/>
  <c r="L895" i="3"/>
  <c r="M897" i="3"/>
  <c r="M901" i="3"/>
  <c r="M905" i="3"/>
  <c r="M909" i="3"/>
  <c r="M913" i="3"/>
  <c r="M917" i="3"/>
  <c r="M921" i="3"/>
  <c r="M925" i="3"/>
  <c r="M929" i="3"/>
  <c r="M933" i="3"/>
  <c r="M937" i="3"/>
  <c r="L939" i="3"/>
  <c r="L941" i="3"/>
  <c r="L943" i="3"/>
  <c r="L945" i="3"/>
  <c r="L947" i="3"/>
  <c r="L949" i="3"/>
  <c r="L951" i="3"/>
  <c r="L953" i="3"/>
  <c r="L955" i="3"/>
  <c r="L957" i="3"/>
  <c r="L959" i="3"/>
  <c r="L961" i="3"/>
  <c r="L963" i="3"/>
  <c r="L965" i="3"/>
  <c r="L967" i="3"/>
  <c r="L969" i="3"/>
  <c r="L971" i="3"/>
  <c r="L973" i="3"/>
  <c r="L975" i="3"/>
  <c r="L977" i="3"/>
  <c r="L979" i="3"/>
  <c r="O938" i="3"/>
  <c r="P938" i="3" s="1"/>
  <c r="K938" i="3"/>
  <c r="O940" i="3"/>
  <c r="P940" i="3" s="1"/>
  <c r="K940" i="3"/>
  <c r="O942" i="3"/>
  <c r="P942" i="3" s="1"/>
  <c r="K942" i="3"/>
  <c r="O944" i="3"/>
  <c r="P944" i="3" s="1"/>
  <c r="K944" i="3"/>
  <c r="O946" i="3"/>
  <c r="P946" i="3" s="1"/>
  <c r="K946" i="3"/>
  <c r="O948" i="3"/>
  <c r="P948" i="3" s="1"/>
  <c r="K948" i="3"/>
  <c r="O950" i="3"/>
  <c r="P950" i="3" s="1"/>
  <c r="K950" i="3"/>
  <c r="O952" i="3"/>
  <c r="P952" i="3" s="1"/>
  <c r="K952" i="3"/>
  <c r="O954" i="3"/>
  <c r="P954" i="3" s="1"/>
  <c r="K954" i="3"/>
  <c r="O956" i="3"/>
  <c r="P956" i="3" s="1"/>
  <c r="K956" i="3"/>
  <c r="O958" i="3"/>
  <c r="P958" i="3" s="1"/>
  <c r="K958" i="3"/>
  <c r="O960" i="3"/>
  <c r="P960" i="3" s="1"/>
  <c r="K960" i="3"/>
  <c r="O962" i="3"/>
  <c r="P962" i="3" s="1"/>
  <c r="K962" i="3"/>
  <c r="O964" i="3"/>
  <c r="P964" i="3" s="1"/>
  <c r="K964" i="3"/>
  <c r="O966" i="3"/>
  <c r="P966" i="3" s="1"/>
  <c r="K966" i="3"/>
  <c r="O968" i="3"/>
  <c r="P968" i="3" s="1"/>
  <c r="K968" i="3"/>
  <c r="O970" i="3"/>
  <c r="P970" i="3" s="1"/>
  <c r="K970" i="3"/>
  <c r="O972" i="3"/>
  <c r="P972" i="3" s="1"/>
  <c r="K972" i="3"/>
  <c r="O974" i="3"/>
  <c r="P974" i="3" s="1"/>
  <c r="K974" i="3"/>
  <c r="O937" i="3"/>
  <c r="P937" i="3" s="1"/>
  <c r="AO5" i="3" a="1"/>
  <c r="AO5" i="3" s="1"/>
  <c r="B1" i="4"/>
  <c r="J381" i="3"/>
  <c r="I381" i="3"/>
  <c r="H381" i="3"/>
  <c r="G381" i="3"/>
  <c r="F381" i="3"/>
  <c r="E381" i="3"/>
  <c r="K381" i="3" s="1"/>
  <c r="J380" i="3"/>
  <c r="I380" i="3"/>
  <c r="H380" i="3"/>
  <c r="G380" i="3"/>
  <c r="M380" i="3" s="1"/>
  <c r="F380" i="3"/>
  <c r="E380" i="3"/>
  <c r="J379" i="3"/>
  <c r="I379" i="3"/>
  <c r="H379" i="3"/>
  <c r="G379" i="3"/>
  <c r="F379" i="3"/>
  <c r="E379" i="3"/>
  <c r="J378" i="3"/>
  <c r="I378" i="3"/>
  <c r="H378" i="3"/>
  <c r="G378" i="3"/>
  <c r="F378" i="3"/>
  <c r="E378" i="3"/>
  <c r="J377" i="3"/>
  <c r="I377" i="3"/>
  <c r="H377" i="3"/>
  <c r="G377" i="3"/>
  <c r="F377" i="3"/>
  <c r="E377" i="3"/>
  <c r="K377" i="3" s="1"/>
  <c r="J376" i="3"/>
  <c r="I376" i="3"/>
  <c r="H376" i="3"/>
  <c r="G376" i="3"/>
  <c r="F376" i="3"/>
  <c r="E376" i="3"/>
  <c r="J375" i="3"/>
  <c r="I375" i="3"/>
  <c r="H375" i="3"/>
  <c r="G375" i="3"/>
  <c r="F375" i="3"/>
  <c r="E375" i="3"/>
  <c r="J374" i="3"/>
  <c r="I374" i="3"/>
  <c r="H374" i="3"/>
  <c r="G374" i="3"/>
  <c r="F374" i="3"/>
  <c r="E374" i="3"/>
  <c r="J373" i="3"/>
  <c r="I373" i="3"/>
  <c r="H373" i="3"/>
  <c r="G373" i="3"/>
  <c r="F373" i="3"/>
  <c r="E373" i="3"/>
  <c r="K373" i="3" s="1"/>
  <c r="J372" i="3"/>
  <c r="I372" i="3"/>
  <c r="H372" i="3"/>
  <c r="G372" i="3"/>
  <c r="F372" i="3"/>
  <c r="E372" i="3"/>
  <c r="J371" i="3"/>
  <c r="I371" i="3"/>
  <c r="H371" i="3"/>
  <c r="G371" i="3"/>
  <c r="F371" i="3"/>
  <c r="E371" i="3"/>
  <c r="J370" i="3"/>
  <c r="I370" i="3"/>
  <c r="H370" i="3"/>
  <c r="G370" i="3"/>
  <c r="F370" i="3"/>
  <c r="E370" i="3"/>
  <c r="J369" i="3"/>
  <c r="I369" i="3"/>
  <c r="L369" i="3" s="1"/>
  <c r="H369" i="3"/>
  <c r="G369" i="3"/>
  <c r="F369" i="3"/>
  <c r="E369" i="3"/>
  <c r="J368" i="3"/>
  <c r="I368" i="3"/>
  <c r="H368" i="3"/>
  <c r="G368" i="3"/>
  <c r="F368" i="3"/>
  <c r="E368" i="3"/>
  <c r="J367" i="3"/>
  <c r="I367" i="3"/>
  <c r="H367" i="3"/>
  <c r="G367" i="3"/>
  <c r="F367" i="3"/>
  <c r="E367" i="3"/>
  <c r="J366" i="3"/>
  <c r="I366" i="3"/>
  <c r="H366" i="3"/>
  <c r="G366" i="3"/>
  <c r="F366" i="3"/>
  <c r="E366" i="3"/>
  <c r="J365" i="3"/>
  <c r="I365" i="3"/>
  <c r="H365" i="3"/>
  <c r="G365" i="3"/>
  <c r="F365" i="3"/>
  <c r="E365" i="3"/>
  <c r="K365" i="3" s="1"/>
  <c r="J364" i="3"/>
  <c r="I364" i="3"/>
  <c r="H364" i="3"/>
  <c r="G364" i="3"/>
  <c r="F364" i="3"/>
  <c r="E364" i="3"/>
  <c r="J363" i="3"/>
  <c r="I363" i="3"/>
  <c r="H363" i="3"/>
  <c r="G363" i="3"/>
  <c r="F363" i="3"/>
  <c r="E363" i="3"/>
  <c r="J362" i="3"/>
  <c r="I362" i="3"/>
  <c r="H362" i="3"/>
  <c r="G362" i="3"/>
  <c r="F362" i="3"/>
  <c r="E362" i="3"/>
  <c r="J361" i="3"/>
  <c r="I361" i="3"/>
  <c r="H361" i="3"/>
  <c r="G361" i="3"/>
  <c r="F361" i="3"/>
  <c r="E361" i="3"/>
  <c r="K361" i="3" s="1"/>
  <c r="J360" i="3"/>
  <c r="I360" i="3"/>
  <c r="H360" i="3"/>
  <c r="G360" i="3"/>
  <c r="F360" i="3"/>
  <c r="E360" i="3"/>
  <c r="J359" i="3"/>
  <c r="I359" i="3"/>
  <c r="H359" i="3"/>
  <c r="G359" i="3"/>
  <c r="F359" i="3"/>
  <c r="E359" i="3"/>
  <c r="J358" i="3"/>
  <c r="I358" i="3"/>
  <c r="H358" i="3"/>
  <c r="G358" i="3"/>
  <c r="F358" i="3"/>
  <c r="E358" i="3"/>
  <c r="J357" i="3"/>
  <c r="I357" i="3"/>
  <c r="L357" i="3" s="1"/>
  <c r="H357" i="3"/>
  <c r="G357" i="3"/>
  <c r="F357" i="3"/>
  <c r="E357" i="3"/>
  <c r="K357" i="3" s="1"/>
  <c r="J356" i="3"/>
  <c r="I356" i="3"/>
  <c r="H356" i="3"/>
  <c r="G356" i="3"/>
  <c r="F356" i="3"/>
  <c r="E356" i="3"/>
  <c r="J355" i="3"/>
  <c r="I355" i="3"/>
  <c r="H355" i="3"/>
  <c r="G355" i="3"/>
  <c r="F355" i="3"/>
  <c r="E355" i="3"/>
  <c r="J354" i="3"/>
  <c r="I354" i="3"/>
  <c r="H354" i="3"/>
  <c r="G354" i="3"/>
  <c r="F354" i="3"/>
  <c r="E354" i="3"/>
  <c r="J353" i="3"/>
  <c r="I353" i="3"/>
  <c r="H353" i="3"/>
  <c r="G353" i="3"/>
  <c r="F353" i="3"/>
  <c r="E353" i="3"/>
  <c r="J352" i="3"/>
  <c r="I352" i="3"/>
  <c r="H352" i="3"/>
  <c r="G352" i="3"/>
  <c r="F352" i="3"/>
  <c r="E352" i="3"/>
  <c r="J351" i="3"/>
  <c r="I351" i="3"/>
  <c r="H351" i="3"/>
  <c r="G351" i="3"/>
  <c r="F351" i="3"/>
  <c r="E351" i="3"/>
  <c r="J350" i="3"/>
  <c r="I350" i="3"/>
  <c r="H350" i="3"/>
  <c r="G350" i="3"/>
  <c r="F350" i="3"/>
  <c r="E350" i="3"/>
  <c r="J349" i="3"/>
  <c r="I349" i="3"/>
  <c r="H349" i="3"/>
  <c r="G349" i="3"/>
  <c r="F349" i="3"/>
  <c r="E349" i="3"/>
  <c r="K349" i="3" s="1"/>
  <c r="J348" i="3"/>
  <c r="I348" i="3"/>
  <c r="H348" i="3"/>
  <c r="G348" i="3"/>
  <c r="F348" i="3"/>
  <c r="E348" i="3"/>
  <c r="J347" i="3"/>
  <c r="I347" i="3"/>
  <c r="H347" i="3"/>
  <c r="G347" i="3"/>
  <c r="F347" i="3"/>
  <c r="E347" i="3"/>
  <c r="J346" i="3"/>
  <c r="I346" i="3"/>
  <c r="H346" i="3"/>
  <c r="G346" i="3"/>
  <c r="F346" i="3"/>
  <c r="E346" i="3"/>
  <c r="J345" i="3"/>
  <c r="I345" i="3"/>
  <c r="H345" i="3"/>
  <c r="G345" i="3"/>
  <c r="F345" i="3"/>
  <c r="E345" i="3"/>
  <c r="K345" i="3" s="1"/>
  <c r="J344" i="3"/>
  <c r="I344" i="3"/>
  <c r="H344" i="3"/>
  <c r="G344" i="3"/>
  <c r="F344" i="3"/>
  <c r="E344" i="3"/>
  <c r="J343" i="3"/>
  <c r="I343" i="3"/>
  <c r="H343" i="3"/>
  <c r="G343" i="3"/>
  <c r="F343" i="3"/>
  <c r="E343" i="3"/>
  <c r="J342" i="3"/>
  <c r="I342" i="3"/>
  <c r="H342" i="3"/>
  <c r="G342" i="3"/>
  <c r="F342" i="3"/>
  <c r="E342" i="3"/>
  <c r="J341" i="3"/>
  <c r="I341" i="3"/>
  <c r="H341" i="3"/>
  <c r="G341" i="3"/>
  <c r="F341" i="3"/>
  <c r="E341" i="3"/>
  <c r="K341" i="3" s="1"/>
  <c r="J340" i="3"/>
  <c r="I340" i="3"/>
  <c r="H340" i="3"/>
  <c r="G340" i="3"/>
  <c r="F340" i="3"/>
  <c r="E340" i="3"/>
  <c r="J339" i="3"/>
  <c r="I339" i="3"/>
  <c r="H339" i="3"/>
  <c r="G339" i="3"/>
  <c r="F339" i="3"/>
  <c r="E339" i="3"/>
  <c r="J338" i="3"/>
  <c r="I338" i="3"/>
  <c r="H338" i="3"/>
  <c r="G338" i="3"/>
  <c r="F338" i="3"/>
  <c r="E338" i="3"/>
  <c r="J337" i="3"/>
  <c r="I337" i="3"/>
  <c r="H337" i="3"/>
  <c r="G337" i="3"/>
  <c r="F337" i="3"/>
  <c r="E337" i="3"/>
  <c r="J336" i="3"/>
  <c r="I336" i="3"/>
  <c r="H336" i="3"/>
  <c r="G336" i="3"/>
  <c r="F336" i="3"/>
  <c r="E336" i="3"/>
  <c r="J335" i="3"/>
  <c r="I335" i="3"/>
  <c r="H335" i="3"/>
  <c r="G335" i="3"/>
  <c r="F335" i="3"/>
  <c r="E335" i="3"/>
  <c r="J334" i="3"/>
  <c r="I334" i="3"/>
  <c r="H334" i="3"/>
  <c r="G334" i="3"/>
  <c r="F334" i="3"/>
  <c r="E334" i="3"/>
  <c r="J333" i="3"/>
  <c r="I333" i="3"/>
  <c r="H333" i="3"/>
  <c r="G333" i="3"/>
  <c r="F333" i="3"/>
  <c r="E333" i="3"/>
  <c r="J332" i="3"/>
  <c r="I332" i="3"/>
  <c r="H332" i="3"/>
  <c r="G332" i="3"/>
  <c r="F332" i="3"/>
  <c r="E332" i="3"/>
  <c r="J331" i="3"/>
  <c r="I331" i="3"/>
  <c r="H331" i="3"/>
  <c r="G331" i="3"/>
  <c r="F331" i="3"/>
  <c r="E331" i="3"/>
  <c r="J330" i="3"/>
  <c r="I330" i="3"/>
  <c r="H330" i="3"/>
  <c r="G330" i="3"/>
  <c r="F330" i="3"/>
  <c r="E330" i="3"/>
  <c r="J329" i="3"/>
  <c r="I329" i="3"/>
  <c r="H329" i="3"/>
  <c r="G329" i="3"/>
  <c r="F329" i="3"/>
  <c r="E329" i="3"/>
  <c r="K329" i="3" s="1"/>
  <c r="J328" i="3"/>
  <c r="I328" i="3"/>
  <c r="H328" i="3"/>
  <c r="G328" i="3"/>
  <c r="F328" i="3"/>
  <c r="E328" i="3"/>
  <c r="J327" i="3"/>
  <c r="I327" i="3"/>
  <c r="H327" i="3"/>
  <c r="G327" i="3"/>
  <c r="F327" i="3"/>
  <c r="E327" i="3"/>
  <c r="J326" i="3"/>
  <c r="I326" i="3"/>
  <c r="H326" i="3"/>
  <c r="G326" i="3"/>
  <c r="F326" i="3"/>
  <c r="E326" i="3"/>
  <c r="J325" i="3"/>
  <c r="I325" i="3"/>
  <c r="H325" i="3"/>
  <c r="G325" i="3"/>
  <c r="F325" i="3"/>
  <c r="E325" i="3"/>
  <c r="K325" i="3" s="1"/>
  <c r="J324" i="3"/>
  <c r="I324" i="3"/>
  <c r="H324" i="3"/>
  <c r="G324" i="3"/>
  <c r="F324" i="3"/>
  <c r="E324" i="3"/>
  <c r="J323" i="3"/>
  <c r="I323" i="3"/>
  <c r="H323" i="3"/>
  <c r="G323" i="3"/>
  <c r="F323" i="3"/>
  <c r="E323" i="3"/>
  <c r="J322" i="3"/>
  <c r="I322" i="3"/>
  <c r="H322" i="3"/>
  <c r="G322" i="3"/>
  <c r="F322" i="3"/>
  <c r="E322" i="3"/>
  <c r="J321" i="3"/>
  <c r="I321" i="3"/>
  <c r="H321" i="3"/>
  <c r="G321" i="3"/>
  <c r="F321" i="3"/>
  <c r="E321" i="3"/>
  <c r="K321" i="3" s="1"/>
  <c r="J320" i="3"/>
  <c r="I320" i="3"/>
  <c r="H320" i="3"/>
  <c r="G320" i="3"/>
  <c r="F320" i="3"/>
  <c r="E320" i="3"/>
  <c r="J319" i="3"/>
  <c r="I319" i="3"/>
  <c r="H319" i="3"/>
  <c r="G319" i="3"/>
  <c r="F319" i="3"/>
  <c r="E319" i="3"/>
  <c r="J318" i="3"/>
  <c r="I318" i="3"/>
  <c r="H318" i="3"/>
  <c r="G318" i="3"/>
  <c r="F318" i="3"/>
  <c r="E318" i="3"/>
  <c r="J317" i="3"/>
  <c r="I317" i="3"/>
  <c r="H317" i="3"/>
  <c r="G317" i="3"/>
  <c r="F317" i="3"/>
  <c r="E317" i="3"/>
  <c r="J316" i="3"/>
  <c r="I316" i="3"/>
  <c r="H316" i="3"/>
  <c r="G316" i="3"/>
  <c r="F316" i="3"/>
  <c r="E316" i="3"/>
  <c r="J315" i="3"/>
  <c r="I315" i="3"/>
  <c r="H315" i="3"/>
  <c r="G315" i="3"/>
  <c r="F315" i="3"/>
  <c r="E315" i="3"/>
  <c r="J314" i="3"/>
  <c r="I314" i="3"/>
  <c r="H314" i="3"/>
  <c r="G314" i="3"/>
  <c r="F314" i="3"/>
  <c r="E314" i="3"/>
  <c r="J313" i="3"/>
  <c r="I313" i="3"/>
  <c r="H313" i="3"/>
  <c r="G313" i="3"/>
  <c r="F313" i="3"/>
  <c r="E313" i="3"/>
  <c r="J312" i="3"/>
  <c r="I312" i="3"/>
  <c r="H312" i="3"/>
  <c r="G312" i="3"/>
  <c r="F312" i="3"/>
  <c r="E312" i="3"/>
  <c r="J311" i="3"/>
  <c r="I311" i="3"/>
  <c r="H311" i="3"/>
  <c r="G311" i="3"/>
  <c r="F311" i="3"/>
  <c r="E311" i="3"/>
  <c r="J310" i="3"/>
  <c r="I310" i="3"/>
  <c r="H310" i="3"/>
  <c r="G310" i="3"/>
  <c r="F310" i="3"/>
  <c r="E310" i="3"/>
  <c r="J309" i="3"/>
  <c r="I309" i="3"/>
  <c r="H309" i="3"/>
  <c r="G309" i="3"/>
  <c r="F309" i="3"/>
  <c r="E309" i="3"/>
  <c r="K309" i="3" s="1"/>
  <c r="J308" i="3"/>
  <c r="I308" i="3"/>
  <c r="H308" i="3"/>
  <c r="G308" i="3"/>
  <c r="F308" i="3"/>
  <c r="E308" i="3"/>
  <c r="J307" i="3"/>
  <c r="I307" i="3"/>
  <c r="H307" i="3"/>
  <c r="G307" i="3"/>
  <c r="F307" i="3"/>
  <c r="E307" i="3"/>
  <c r="J306" i="3"/>
  <c r="I306" i="3"/>
  <c r="H306" i="3"/>
  <c r="G306" i="3"/>
  <c r="F306" i="3"/>
  <c r="E306" i="3"/>
  <c r="J305" i="3"/>
  <c r="I305" i="3"/>
  <c r="H305" i="3"/>
  <c r="G305" i="3"/>
  <c r="F305" i="3"/>
  <c r="E305" i="3"/>
  <c r="K305" i="3" s="1"/>
  <c r="J304" i="3"/>
  <c r="I304" i="3"/>
  <c r="H304" i="3"/>
  <c r="G304" i="3"/>
  <c r="F304" i="3"/>
  <c r="E304" i="3"/>
  <c r="J303" i="3"/>
  <c r="I303" i="3"/>
  <c r="H303" i="3"/>
  <c r="G303" i="3"/>
  <c r="F303" i="3"/>
  <c r="E303" i="3"/>
  <c r="J302" i="3"/>
  <c r="I302" i="3"/>
  <c r="H302" i="3"/>
  <c r="G302" i="3"/>
  <c r="M302" i="3" s="1"/>
  <c r="F302" i="3"/>
  <c r="E302" i="3"/>
  <c r="J301" i="3"/>
  <c r="I301" i="3"/>
  <c r="H301" i="3"/>
  <c r="G301" i="3"/>
  <c r="F301" i="3"/>
  <c r="E301" i="3"/>
  <c r="J300" i="3"/>
  <c r="I300" i="3"/>
  <c r="H300" i="3"/>
  <c r="G300" i="3"/>
  <c r="F300" i="3"/>
  <c r="E300" i="3"/>
  <c r="J299" i="3"/>
  <c r="I299" i="3"/>
  <c r="H299" i="3"/>
  <c r="G299" i="3"/>
  <c r="F299" i="3"/>
  <c r="E299" i="3"/>
  <c r="J298" i="3"/>
  <c r="I298" i="3"/>
  <c r="H298" i="3"/>
  <c r="G298" i="3"/>
  <c r="F298" i="3"/>
  <c r="E298" i="3"/>
  <c r="J297" i="3"/>
  <c r="I297" i="3"/>
  <c r="H297" i="3"/>
  <c r="G297" i="3"/>
  <c r="F297" i="3"/>
  <c r="E297" i="3"/>
  <c r="K297" i="3" s="1"/>
  <c r="J296" i="3"/>
  <c r="I296" i="3"/>
  <c r="H296" i="3"/>
  <c r="G296" i="3"/>
  <c r="F296" i="3"/>
  <c r="E296" i="3"/>
  <c r="J295" i="3"/>
  <c r="I295" i="3"/>
  <c r="H295" i="3"/>
  <c r="G295" i="3"/>
  <c r="F295" i="3"/>
  <c r="E295" i="3"/>
  <c r="J294" i="3"/>
  <c r="I294" i="3"/>
  <c r="H294" i="3"/>
  <c r="G294" i="3"/>
  <c r="M294" i="3" s="1"/>
  <c r="F294" i="3"/>
  <c r="E294" i="3"/>
  <c r="J293" i="3"/>
  <c r="I293" i="3"/>
  <c r="H293" i="3"/>
  <c r="G293" i="3"/>
  <c r="F293" i="3"/>
  <c r="E293" i="3"/>
  <c r="J292" i="3"/>
  <c r="I292" i="3"/>
  <c r="H292" i="3"/>
  <c r="G292" i="3"/>
  <c r="F292" i="3"/>
  <c r="E292" i="3"/>
  <c r="J291" i="3"/>
  <c r="I291" i="3"/>
  <c r="H291" i="3"/>
  <c r="G291" i="3"/>
  <c r="F291" i="3"/>
  <c r="E291" i="3"/>
  <c r="J290" i="3"/>
  <c r="I290" i="3"/>
  <c r="H290" i="3"/>
  <c r="G290" i="3"/>
  <c r="F290" i="3"/>
  <c r="E290" i="3"/>
  <c r="J289" i="3"/>
  <c r="I289" i="3"/>
  <c r="H289" i="3"/>
  <c r="G289" i="3"/>
  <c r="F289" i="3"/>
  <c r="E289" i="3"/>
  <c r="K289" i="3" s="1"/>
  <c r="J288" i="3"/>
  <c r="I288" i="3"/>
  <c r="H288" i="3"/>
  <c r="G288" i="3"/>
  <c r="F288" i="3"/>
  <c r="E288" i="3"/>
  <c r="J287" i="3"/>
  <c r="I287" i="3"/>
  <c r="H287" i="3"/>
  <c r="G287" i="3"/>
  <c r="F287" i="3"/>
  <c r="E287" i="3"/>
  <c r="J286" i="3"/>
  <c r="I286" i="3"/>
  <c r="H286" i="3"/>
  <c r="G286" i="3"/>
  <c r="M286" i="3" s="1"/>
  <c r="F286" i="3"/>
  <c r="E286" i="3"/>
  <c r="J285" i="3"/>
  <c r="I285" i="3"/>
  <c r="H285" i="3"/>
  <c r="G285" i="3"/>
  <c r="F285" i="3"/>
  <c r="E285" i="3"/>
  <c r="J284" i="3"/>
  <c r="I284" i="3"/>
  <c r="H284" i="3"/>
  <c r="G284" i="3"/>
  <c r="F284" i="3"/>
  <c r="E284" i="3"/>
  <c r="J283" i="3"/>
  <c r="I283" i="3"/>
  <c r="H283" i="3"/>
  <c r="G283" i="3"/>
  <c r="F283" i="3"/>
  <c r="E283" i="3"/>
  <c r="J282" i="3"/>
  <c r="I282" i="3"/>
  <c r="H282" i="3"/>
  <c r="G282" i="3"/>
  <c r="F282" i="3"/>
  <c r="E282" i="3"/>
  <c r="J281" i="3"/>
  <c r="I281" i="3"/>
  <c r="H281" i="3"/>
  <c r="G281" i="3"/>
  <c r="F281" i="3"/>
  <c r="E281" i="3"/>
  <c r="K281" i="3" s="1"/>
  <c r="J280" i="3"/>
  <c r="I280" i="3"/>
  <c r="H280" i="3"/>
  <c r="G280" i="3"/>
  <c r="F280" i="3"/>
  <c r="E280" i="3"/>
  <c r="J279" i="3"/>
  <c r="I279" i="3"/>
  <c r="H279" i="3"/>
  <c r="G279" i="3"/>
  <c r="F279" i="3"/>
  <c r="E279" i="3"/>
  <c r="J278" i="3"/>
  <c r="I278" i="3"/>
  <c r="H278" i="3"/>
  <c r="G278" i="3"/>
  <c r="F278" i="3"/>
  <c r="E278" i="3"/>
  <c r="J277" i="3"/>
  <c r="I277" i="3"/>
  <c r="H277" i="3"/>
  <c r="G277" i="3"/>
  <c r="F277" i="3"/>
  <c r="E277" i="3"/>
  <c r="K277" i="3" s="1"/>
  <c r="J276" i="3"/>
  <c r="I276" i="3"/>
  <c r="H276" i="3"/>
  <c r="G276" i="3"/>
  <c r="F276" i="3"/>
  <c r="E276" i="3"/>
  <c r="J275" i="3"/>
  <c r="I275" i="3"/>
  <c r="H275" i="3"/>
  <c r="G275" i="3"/>
  <c r="F275" i="3"/>
  <c r="E275" i="3"/>
  <c r="J274" i="3"/>
  <c r="I274" i="3"/>
  <c r="H274" i="3"/>
  <c r="G274" i="3"/>
  <c r="F274" i="3"/>
  <c r="E274" i="3"/>
  <c r="J273" i="3"/>
  <c r="I273" i="3"/>
  <c r="H273" i="3"/>
  <c r="G273" i="3"/>
  <c r="F273" i="3"/>
  <c r="E273" i="3"/>
  <c r="J272" i="3"/>
  <c r="I272" i="3"/>
  <c r="H272" i="3"/>
  <c r="G272" i="3"/>
  <c r="F272" i="3"/>
  <c r="E272" i="3"/>
  <c r="J271" i="3"/>
  <c r="I271" i="3"/>
  <c r="H271" i="3"/>
  <c r="G271" i="3"/>
  <c r="F271" i="3"/>
  <c r="E271" i="3"/>
  <c r="J270" i="3"/>
  <c r="I270" i="3"/>
  <c r="H270" i="3"/>
  <c r="G270" i="3"/>
  <c r="F270" i="3"/>
  <c r="E270" i="3"/>
  <c r="J269" i="3"/>
  <c r="I269" i="3"/>
  <c r="H269" i="3"/>
  <c r="G269" i="3"/>
  <c r="F269" i="3"/>
  <c r="E269" i="3"/>
  <c r="J268" i="3"/>
  <c r="I268" i="3"/>
  <c r="H268" i="3"/>
  <c r="G268" i="3"/>
  <c r="F268" i="3"/>
  <c r="E268" i="3"/>
  <c r="J267" i="3"/>
  <c r="I267" i="3"/>
  <c r="H267" i="3"/>
  <c r="G267" i="3"/>
  <c r="F267" i="3"/>
  <c r="E267" i="3"/>
  <c r="J266" i="3"/>
  <c r="I266" i="3"/>
  <c r="H266" i="3"/>
  <c r="G266" i="3"/>
  <c r="F266" i="3"/>
  <c r="E266" i="3"/>
  <c r="J265" i="3"/>
  <c r="I265" i="3"/>
  <c r="H265" i="3"/>
  <c r="G265" i="3"/>
  <c r="F265" i="3"/>
  <c r="E265" i="3"/>
  <c r="J264" i="3"/>
  <c r="I264" i="3"/>
  <c r="H264" i="3"/>
  <c r="G264" i="3"/>
  <c r="F264" i="3"/>
  <c r="E264" i="3"/>
  <c r="J263" i="3"/>
  <c r="I263" i="3"/>
  <c r="H263" i="3"/>
  <c r="G263" i="3"/>
  <c r="F263" i="3"/>
  <c r="E263" i="3"/>
  <c r="J262" i="3"/>
  <c r="I262" i="3"/>
  <c r="H262" i="3"/>
  <c r="G262" i="3"/>
  <c r="F262" i="3"/>
  <c r="E262" i="3"/>
  <c r="J261" i="3"/>
  <c r="I261" i="3"/>
  <c r="H261" i="3"/>
  <c r="G261" i="3"/>
  <c r="F261" i="3"/>
  <c r="E261" i="3"/>
  <c r="K261" i="3" s="1"/>
  <c r="J260" i="3"/>
  <c r="I260" i="3"/>
  <c r="H260" i="3"/>
  <c r="G260" i="3"/>
  <c r="F260" i="3"/>
  <c r="E260" i="3"/>
  <c r="J259" i="3"/>
  <c r="I259" i="3"/>
  <c r="H259" i="3"/>
  <c r="G259" i="3"/>
  <c r="F259" i="3"/>
  <c r="E259" i="3"/>
  <c r="J258" i="3"/>
  <c r="I258" i="3"/>
  <c r="H258" i="3"/>
  <c r="G258" i="3"/>
  <c r="F258" i="3"/>
  <c r="E258" i="3"/>
  <c r="J257" i="3"/>
  <c r="I257" i="3"/>
  <c r="H257" i="3"/>
  <c r="G257" i="3"/>
  <c r="F257" i="3"/>
  <c r="E257" i="3"/>
  <c r="K257" i="3" s="1"/>
  <c r="J256" i="3"/>
  <c r="I256" i="3"/>
  <c r="H256" i="3"/>
  <c r="G256" i="3"/>
  <c r="F256" i="3"/>
  <c r="E256" i="3"/>
  <c r="J255" i="3"/>
  <c r="I255" i="3"/>
  <c r="H255" i="3"/>
  <c r="G255" i="3"/>
  <c r="F255" i="3"/>
  <c r="E255" i="3"/>
  <c r="J254" i="3"/>
  <c r="I254" i="3"/>
  <c r="H254" i="3"/>
  <c r="G254" i="3"/>
  <c r="M254" i="3" s="1"/>
  <c r="F254" i="3"/>
  <c r="E254" i="3"/>
  <c r="J253" i="3"/>
  <c r="I253" i="3"/>
  <c r="H253" i="3"/>
  <c r="G253" i="3"/>
  <c r="F253" i="3"/>
  <c r="E253" i="3"/>
  <c r="J252" i="3"/>
  <c r="I252" i="3"/>
  <c r="H252" i="3"/>
  <c r="G252" i="3"/>
  <c r="F252" i="3"/>
  <c r="E252" i="3"/>
  <c r="J251" i="3"/>
  <c r="I251" i="3"/>
  <c r="H251" i="3"/>
  <c r="G251" i="3"/>
  <c r="F251" i="3"/>
  <c r="E251" i="3"/>
  <c r="J250" i="3"/>
  <c r="I250" i="3"/>
  <c r="H250" i="3"/>
  <c r="G250" i="3"/>
  <c r="F250" i="3"/>
  <c r="E250" i="3"/>
  <c r="J249" i="3"/>
  <c r="I249" i="3"/>
  <c r="H249" i="3"/>
  <c r="G249" i="3"/>
  <c r="F249" i="3"/>
  <c r="E249" i="3"/>
  <c r="K249" i="3" s="1"/>
  <c r="J248" i="3"/>
  <c r="I248" i="3"/>
  <c r="H248" i="3"/>
  <c r="G248" i="3"/>
  <c r="F248" i="3"/>
  <c r="E248" i="3"/>
  <c r="J247" i="3"/>
  <c r="I247" i="3"/>
  <c r="H247" i="3"/>
  <c r="G247" i="3"/>
  <c r="F247" i="3"/>
  <c r="E247" i="3"/>
  <c r="J246" i="3"/>
  <c r="I246" i="3"/>
  <c r="H246" i="3"/>
  <c r="G246" i="3"/>
  <c r="F246" i="3"/>
  <c r="E246" i="3"/>
  <c r="J245" i="3"/>
  <c r="I245" i="3"/>
  <c r="H245" i="3"/>
  <c r="G245" i="3"/>
  <c r="F245" i="3"/>
  <c r="E245" i="3"/>
  <c r="J244" i="3"/>
  <c r="I244" i="3"/>
  <c r="H244" i="3"/>
  <c r="G244" i="3"/>
  <c r="F244" i="3"/>
  <c r="E244" i="3"/>
  <c r="J243" i="3"/>
  <c r="I243" i="3"/>
  <c r="H243" i="3"/>
  <c r="G243" i="3"/>
  <c r="F243" i="3"/>
  <c r="E243" i="3"/>
  <c r="J242" i="3"/>
  <c r="I242" i="3"/>
  <c r="H242" i="3"/>
  <c r="G242" i="3"/>
  <c r="F242" i="3"/>
  <c r="E242" i="3"/>
  <c r="J241" i="3"/>
  <c r="I241" i="3"/>
  <c r="H241" i="3"/>
  <c r="G241" i="3"/>
  <c r="F241" i="3"/>
  <c r="E241" i="3"/>
  <c r="J240" i="3"/>
  <c r="I240" i="3"/>
  <c r="H240" i="3"/>
  <c r="G240" i="3"/>
  <c r="F240" i="3"/>
  <c r="E240" i="3"/>
  <c r="J239" i="3"/>
  <c r="I239" i="3"/>
  <c r="H239" i="3"/>
  <c r="G239" i="3"/>
  <c r="F239" i="3"/>
  <c r="E239" i="3"/>
  <c r="J238" i="3"/>
  <c r="I238" i="3"/>
  <c r="H238" i="3"/>
  <c r="G238" i="3"/>
  <c r="M238" i="3" s="1"/>
  <c r="F238" i="3"/>
  <c r="E238" i="3"/>
  <c r="J237" i="3"/>
  <c r="I237" i="3"/>
  <c r="H237" i="3"/>
  <c r="G237" i="3"/>
  <c r="F237" i="3"/>
  <c r="E237" i="3"/>
  <c r="J236" i="3"/>
  <c r="I236" i="3"/>
  <c r="H236" i="3"/>
  <c r="G236" i="3"/>
  <c r="F236" i="3"/>
  <c r="E236" i="3"/>
  <c r="J235" i="3"/>
  <c r="I235" i="3"/>
  <c r="H235" i="3"/>
  <c r="G235" i="3"/>
  <c r="F235" i="3"/>
  <c r="E235" i="3"/>
  <c r="J234" i="3"/>
  <c r="I234" i="3"/>
  <c r="H234" i="3"/>
  <c r="G234" i="3"/>
  <c r="F234" i="3"/>
  <c r="E234" i="3"/>
  <c r="J233" i="3"/>
  <c r="I233" i="3"/>
  <c r="H233" i="3"/>
  <c r="G233" i="3"/>
  <c r="F233" i="3"/>
  <c r="E233" i="3"/>
  <c r="K233" i="3" s="1"/>
  <c r="J232" i="3"/>
  <c r="I232" i="3"/>
  <c r="H232" i="3"/>
  <c r="G232" i="3"/>
  <c r="F232" i="3"/>
  <c r="E232" i="3"/>
  <c r="J231" i="3"/>
  <c r="I231" i="3"/>
  <c r="H231" i="3"/>
  <c r="G231" i="3"/>
  <c r="F231" i="3"/>
  <c r="E231" i="3"/>
  <c r="J230" i="3"/>
  <c r="I230" i="3"/>
  <c r="H230" i="3"/>
  <c r="G230" i="3"/>
  <c r="F230" i="3"/>
  <c r="E230" i="3"/>
  <c r="J229" i="3"/>
  <c r="I229" i="3"/>
  <c r="H229" i="3"/>
  <c r="G229" i="3"/>
  <c r="F229" i="3"/>
  <c r="E229" i="3"/>
  <c r="K229" i="3" s="1"/>
  <c r="J228" i="3"/>
  <c r="I228" i="3"/>
  <c r="H228" i="3"/>
  <c r="G228" i="3"/>
  <c r="F228" i="3"/>
  <c r="E228" i="3"/>
  <c r="J227" i="3"/>
  <c r="I227" i="3"/>
  <c r="H227" i="3"/>
  <c r="G227" i="3"/>
  <c r="F227" i="3"/>
  <c r="E227" i="3"/>
  <c r="J226" i="3"/>
  <c r="I226" i="3"/>
  <c r="H226" i="3"/>
  <c r="G226" i="3"/>
  <c r="F226" i="3"/>
  <c r="E226" i="3"/>
  <c r="J225" i="3"/>
  <c r="I225" i="3"/>
  <c r="H225" i="3"/>
  <c r="G225" i="3"/>
  <c r="F225" i="3"/>
  <c r="E225" i="3"/>
  <c r="J224" i="3"/>
  <c r="I224" i="3"/>
  <c r="H224" i="3"/>
  <c r="G224" i="3"/>
  <c r="F224" i="3"/>
  <c r="E224" i="3"/>
  <c r="J223" i="3"/>
  <c r="I223" i="3"/>
  <c r="H223" i="3"/>
  <c r="G223" i="3"/>
  <c r="F223" i="3"/>
  <c r="E223" i="3"/>
  <c r="J222" i="3"/>
  <c r="I222" i="3"/>
  <c r="H222" i="3"/>
  <c r="G222" i="3"/>
  <c r="M222" i="3" s="1"/>
  <c r="F222" i="3"/>
  <c r="E222" i="3"/>
  <c r="J221" i="3"/>
  <c r="I221" i="3"/>
  <c r="H221" i="3"/>
  <c r="G221" i="3"/>
  <c r="F221" i="3"/>
  <c r="E221" i="3"/>
  <c r="J220" i="3"/>
  <c r="I220" i="3"/>
  <c r="H220" i="3"/>
  <c r="G220" i="3"/>
  <c r="F220" i="3"/>
  <c r="E220" i="3"/>
  <c r="J219" i="3"/>
  <c r="I219" i="3"/>
  <c r="H219" i="3"/>
  <c r="G219" i="3"/>
  <c r="F219" i="3"/>
  <c r="E219" i="3"/>
  <c r="J218" i="3"/>
  <c r="I218" i="3"/>
  <c r="H218" i="3"/>
  <c r="G218" i="3"/>
  <c r="F218" i="3"/>
  <c r="E218" i="3"/>
  <c r="J217" i="3"/>
  <c r="I217" i="3"/>
  <c r="H217" i="3"/>
  <c r="G217" i="3"/>
  <c r="F217" i="3"/>
  <c r="E217" i="3"/>
  <c r="K217" i="3" s="1"/>
  <c r="J216" i="3"/>
  <c r="I216" i="3"/>
  <c r="H216" i="3"/>
  <c r="G216" i="3"/>
  <c r="F216" i="3"/>
  <c r="E216" i="3"/>
  <c r="J215" i="3"/>
  <c r="I215" i="3"/>
  <c r="H215" i="3"/>
  <c r="G215" i="3"/>
  <c r="F215" i="3"/>
  <c r="E215" i="3"/>
  <c r="J214" i="3"/>
  <c r="I214" i="3"/>
  <c r="H214" i="3"/>
  <c r="G214" i="3"/>
  <c r="F214" i="3"/>
  <c r="E214" i="3"/>
  <c r="J213" i="3"/>
  <c r="I213" i="3"/>
  <c r="H213" i="3"/>
  <c r="G213" i="3"/>
  <c r="F213" i="3"/>
  <c r="E213" i="3"/>
  <c r="J212" i="3"/>
  <c r="I212" i="3"/>
  <c r="H212" i="3"/>
  <c r="G212" i="3"/>
  <c r="F212" i="3"/>
  <c r="E212" i="3"/>
  <c r="J211" i="3"/>
  <c r="I211" i="3"/>
  <c r="H211" i="3"/>
  <c r="G211" i="3"/>
  <c r="F211" i="3"/>
  <c r="E211" i="3"/>
  <c r="J210" i="3"/>
  <c r="I210" i="3"/>
  <c r="H210" i="3"/>
  <c r="G210" i="3"/>
  <c r="F210" i="3"/>
  <c r="E210" i="3"/>
  <c r="J209" i="3"/>
  <c r="I209" i="3"/>
  <c r="H209" i="3"/>
  <c r="G209" i="3"/>
  <c r="F209" i="3"/>
  <c r="E209" i="3"/>
  <c r="K209" i="3" s="1"/>
  <c r="J208" i="3"/>
  <c r="I208" i="3"/>
  <c r="H208" i="3"/>
  <c r="G208" i="3"/>
  <c r="F208" i="3"/>
  <c r="E208" i="3"/>
  <c r="J207" i="3"/>
  <c r="I207" i="3"/>
  <c r="H207" i="3"/>
  <c r="G207" i="3"/>
  <c r="F207" i="3"/>
  <c r="E207" i="3"/>
  <c r="J206" i="3"/>
  <c r="I206" i="3"/>
  <c r="H206" i="3"/>
  <c r="G206" i="3"/>
  <c r="F206" i="3"/>
  <c r="E206" i="3"/>
  <c r="J205" i="3"/>
  <c r="I205" i="3"/>
  <c r="H205" i="3"/>
  <c r="G205" i="3"/>
  <c r="F205" i="3"/>
  <c r="E205" i="3"/>
  <c r="J204" i="3"/>
  <c r="I204" i="3"/>
  <c r="H204" i="3"/>
  <c r="G204" i="3"/>
  <c r="F204" i="3"/>
  <c r="E204" i="3"/>
  <c r="J203" i="3"/>
  <c r="I203" i="3"/>
  <c r="H203" i="3"/>
  <c r="G203" i="3"/>
  <c r="F203" i="3"/>
  <c r="E203" i="3"/>
  <c r="J202" i="3"/>
  <c r="I202" i="3"/>
  <c r="H202" i="3"/>
  <c r="G202" i="3"/>
  <c r="F202" i="3"/>
  <c r="E202" i="3"/>
  <c r="J201" i="3"/>
  <c r="I201" i="3"/>
  <c r="H201" i="3"/>
  <c r="G201" i="3"/>
  <c r="F201" i="3"/>
  <c r="E201" i="3"/>
  <c r="J200" i="3"/>
  <c r="I200" i="3"/>
  <c r="H200" i="3"/>
  <c r="G200" i="3"/>
  <c r="F200" i="3"/>
  <c r="E200" i="3"/>
  <c r="J199" i="3"/>
  <c r="I199" i="3"/>
  <c r="H199" i="3"/>
  <c r="G199" i="3"/>
  <c r="F199" i="3"/>
  <c r="E199" i="3"/>
  <c r="J198" i="3"/>
  <c r="I198" i="3"/>
  <c r="H198" i="3"/>
  <c r="G198" i="3"/>
  <c r="M198" i="3" s="1"/>
  <c r="F198" i="3"/>
  <c r="E198" i="3"/>
  <c r="J197" i="3"/>
  <c r="I197" i="3"/>
  <c r="H197" i="3"/>
  <c r="G197" i="3"/>
  <c r="F197" i="3"/>
  <c r="E197" i="3"/>
  <c r="K197" i="3" s="1"/>
  <c r="J196" i="3"/>
  <c r="I196" i="3"/>
  <c r="H196" i="3"/>
  <c r="G196" i="3"/>
  <c r="F196" i="3"/>
  <c r="E196" i="3"/>
  <c r="J195" i="3"/>
  <c r="I195" i="3"/>
  <c r="H195" i="3"/>
  <c r="G195" i="3"/>
  <c r="F195" i="3"/>
  <c r="E195" i="3"/>
  <c r="J194" i="3"/>
  <c r="I194" i="3"/>
  <c r="H194" i="3"/>
  <c r="G194" i="3"/>
  <c r="F194" i="3"/>
  <c r="E194" i="3"/>
  <c r="J193" i="3"/>
  <c r="I193" i="3"/>
  <c r="H193" i="3"/>
  <c r="G193" i="3"/>
  <c r="F193" i="3"/>
  <c r="E193" i="3"/>
  <c r="K193" i="3" s="1"/>
  <c r="J192" i="3"/>
  <c r="I192" i="3"/>
  <c r="H192" i="3"/>
  <c r="G192" i="3"/>
  <c r="F192" i="3"/>
  <c r="E192" i="3"/>
  <c r="J191" i="3"/>
  <c r="I191" i="3"/>
  <c r="H191" i="3"/>
  <c r="G191" i="3"/>
  <c r="F191" i="3"/>
  <c r="E191" i="3"/>
  <c r="J190" i="3"/>
  <c r="I190" i="3"/>
  <c r="H190" i="3"/>
  <c r="G190" i="3"/>
  <c r="F190" i="3"/>
  <c r="E190" i="3"/>
  <c r="J189" i="3"/>
  <c r="I189" i="3"/>
  <c r="H189" i="3"/>
  <c r="G189" i="3"/>
  <c r="F189" i="3"/>
  <c r="E189" i="3"/>
  <c r="J188" i="3"/>
  <c r="I188" i="3"/>
  <c r="H188" i="3"/>
  <c r="G188" i="3"/>
  <c r="F188" i="3"/>
  <c r="E188" i="3"/>
  <c r="J187" i="3"/>
  <c r="I187" i="3"/>
  <c r="H187" i="3"/>
  <c r="G187" i="3"/>
  <c r="F187" i="3"/>
  <c r="E187" i="3"/>
  <c r="J186" i="3"/>
  <c r="I186" i="3"/>
  <c r="H186" i="3"/>
  <c r="G186" i="3"/>
  <c r="F186" i="3"/>
  <c r="E186" i="3"/>
  <c r="J185" i="3"/>
  <c r="I185" i="3"/>
  <c r="H185" i="3"/>
  <c r="G185" i="3"/>
  <c r="F185" i="3"/>
  <c r="E185" i="3"/>
  <c r="J184" i="3"/>
  <c r="I184" i="3"/>
  <c r="H184" i="3"/>
  <c r="G184" i="3"/>
  <c r="F184" i="3"/>
  <c r="E184" i="3"/>
  <c r="J183" i="3"/>
  <c r="I183" i="3"/>
  <c r="H183" i="3"/>
  <c r="G183" i="3"/>
  <c r="F183" i="3"/>
  <c r="E183" i="3"/>
  <c r="J182" i="3"/>
  <c r="I182" i="3"/>
  <c r="H182" i="3"/>
  <c r="G182" i="3"/>
  <c r="F182" i="3"/>
  <c r="E182" i="3"/>
  <c r="J181" i="3"/>
  <c r="I181" i="3"/>
  <c r="H181" i="3"/>
  <c r="G181" i="3"/>
  <c r="F181" i="3"/>
  <c r="E181" i="3"/>
  <c r="J180" i="3"/>
  <c r="I180" i="3"/>
  <c r="H180" i="3"/>
  <c r="G180" i="3"/>
  <c r="F180" i="3"/>
  <c r="E180" i="3"/>
  <c r="J179" i="3"/>
  <c r="I179" i="3"/>
  <c r="H179" i="3"/>
  <c r="G179" i="3"/>
  <c r="F179" i="3"/>
  <c r="E179" i="3"/>
  <c r="J178" i="3"/>
  <c r="I178" i="3"/>
  <c r="H178" i="3"/>
  <c r="G178" i="3"/>
  <c r="F178" i="3"/>
  <c r="E178" i="3"/>
  <c r="J177" i="3"/>
  <c r="I177" i="3"/>
  <c r="H177" i="3"/>
  <c r="G177" i="3"/>
  <c r="F177" i="3"/>
  <c r="E177" i="3"/>
  <c r="J176" i="3"/>
  <c r="I176" i="3"/>
  <c r="H176" i="3"/>
  <c r="G176" i="3"/>
  <c r="F176" i="3"/>
  <c r="E176" i="3"/>
  <c r="J175" i="3"/>
  <c r="I175" i="3"/>
  <c r="H175" i="3"/>
  <c r="G175" i="3"/>
  <c r="F175" i="3"/>
  <c r="E175" i="3"/>
  <c r="J174" i="3"/>
  <c r="I174" i="3"/>
  <c r="H174" i="3"/>
  <c r="G174" i="3"/>
  <c r="M174" i="3" s="1"/>
  <c r="F174" i="3"/>
  <c r="E174" i="3"/>
  <c r="J173" i="3"/>
  <c r="I173" i="3"/>
  <c r="H173" i="3"/>
  <c r="G173" i="3"/>
  <c r="F173" i="3"/>
  <c r="E173" i="3"/>
  <c r="K173" i="3" s="1"/>
  <c r="J172" i="3"/>
  <c r="I172" i="3"/>
  <c r="H172" i="3"/>
  <c r="G172" i="3"/>
  <c r="F172" i="3"/>
  <c r="E172" i="3"/>
  <c r="J171" i="3"/>
  <c r="I171" i="3"/>
  <c r="H171" i="3"/>
  <c r="G171" i="3"/>
  <c r="F171" i="3"/>
  <c r="E171" i="3"/>
  <c r="J170" i="3"/>
  <c r="I170" i="3"/>
  <c r="H170" i="3"/>
  <c r="G170" i="3"/>
  <c r="F170" i="3"/>
  <c r="E170" i="3"/>
  <c r="J169" i="3"/>
  <c r="I169" i="3"/>
  <c r="H169" i="3"/>
  <c r="G169" i="3"/>
  <c r="F169" i="3"/>
  <c r="E169" i="3"/>
  <c r="J168" i="3"/>
  <c r="I168" i="3"/>
  <c r="H168" i="3"/>
  <c r="G168" i="3"/>
  <c r="F168" i="3"/>
  <c r="E168" i="3"/>
  <c r="J167" i="3"/>
  <c r="I167" i="3"/>
  <c r="H167" i="3"/>
  <c r="G167" i="3"/>
  <c r="F167" i="3"/>
  <c r="E167" i="3"/>
  <c r="J166" i="3"/>
  <c r="I166" i="3"/>
  <c r="H166" i="3"/>
  <c r="G166" i="3"/>
  <c r="M166" i="3" s="1"/>
  <c r="F166" i="3"/>
  <c r="E166" i="3"/>
  <c r="J165" i="3"/>
  <c r="I165" i="3"/>
  <c r="H165" i="3"/>
  <c r="G165" i="3"/>
  <c r="F165" i="3"/>
  <c r="E165" i="3"/>
  <c r="K165" i="3" s="1"/>
  <c r="J164" i="3"/>
  <c r="I164" i="3"/>
  <c r="H164" i="3"/>
  <c r="G164" i="3"/>
  <c r="F164" i="3"/>
  <c r="E164" i="3"/>
  <c r="J163" i="3"/>
  <c r="I163" i="3"/>
  <c r="H163" i="3"/>
  <c r="G163" i="3"/>
  <c r="F163" i="3"/>
  <c r="E163" i="3"/>
  <c r="J162" i="3"/>
  <c r="I162" i="3"/>
  <c r="H162" i="3"/>
  <c r="G162" i="3"/>
  <c r="F162" i="3"/>
  <c r="E162" i="3"/>
  <c r="J161" i="3"/>
  <c r="I161" i="3"/>
  <c r="H161" i="3"/>
  <c r="G161" i="3"/>
  <c r="F161" i="3"/>
  <c r="E161" i="3"/>
  <c r="K161" i="3" s="1"/>
  <c r="J160" i="3"/>
  <c r="I160" i="3"/>
  <c r="H160" i="3"/>
  <c r="G160" i="3"/>
  <c r="F160" i="3"/>
  <c r="E160" i="3"/>
  <c r="J159" i="3"/>
  <c r="I159" i="3"/>
  <c r="H159" i="3"/>
  <c r="G159" i="3"/>
  <c r="F159" i="3"/>
  <c r="E159" i="3"/>
  <c r="J158" i="3"/>
  <c r="I158" i="3"/>
  <c r="H158" i="3"/>
  <c r="G158" i="3"/>
  <c r="F158" i="3"/>
  <c r="E158" i="3"/>
  <c r="J157" i="3"/>
  <c r="I157" i="3"/>
  <c r="H157" i="3"/>
  <c r="G157" i="3"/>
  <c r="F157" i="3"/>
  <c r="E157" i="3"/>
  <c r="J156" i="3"/>
  <c r="I156" i="3"/>
  <c r="H156" i="3"/>
  <c r="G156" i="3"/>
  <c r="F156" i="3"/>
  <c r="E156" i="3"/>
  <c r="J155" i="3"/>
  <c r="I155" i="3"/>
  <c r="H155" i="3"/>
  <c r="G155" i="3"/>
  <c r="F155" i="3"/>
  <c r="E155" i="3"/>
  <c r="J154" i="3"/>
  <c r="I154" i="3"/>
  <c r="H154" i="3"/>
  <c r="G154" i="3"/>
  <c r="F154" i="3"/>
  <c r="E154" i="3"/>
  <c r="J153" i="3"/>
  <c r="I153" i="3"/>
  <c r="H153" i="3"/>
  <c r="G153" i="3"/>
  <c r="F153" i="3"/>
  <c r="E153" i="3"/>
  <c r="J152" i="3"/>
  <c r="I152" i="3"/>
  <c r="H152" i="3"/>
  <c r="G152" i="3"/>
  <c r="F152" i="3"/>
  <c r="E152" i="3"/>
  <c r="J151" i="3"/>
  <c r="I151" i="3"/>
  <c r="H151" i="3"/>
  <c r="G151" i="3"/>
  <c r="F151" i="3"/>
  <c r="E151" i="3"/>
  <c r="J150" i="3"/>
  <c r="I150" i="3"/>
  <c r="H150" i="3"/>
  <c r="G150" i="3"/>
  <c r="F150" i="3"/>
  <c r="E150" i="3"/>
  <c r="J149" i="3"/>
  <c r="I149" i="3"/>
  <c r="H149" i="3"/>
  <c r="G149" i="3"/>
  <c r="F149" i="3"/>
  <c r="E149" i="3"/>
  <c r="J148" i="3"/>
  <c r="I148" i="3"/>
  <c r="H148" i="3"/>
  <c r="G148" i="3"/>
  <c r="F148" i="3"/>
  <c r="E148" i="3"/>
  <c r="J147" i="3"/>
  <c r="I147" i="3"/>
  <c r="H147" i="3"/>
  <c r="G147" i="3"/>
  <c r="F147" i="3"/>
  <c r="E147" i="3"/>
  <c r="J146" i="3"/>
  <c r="I146" i="3"/>
  <c r="H146" i="3"/>
  <c r="G146" i="3"/>
  <c r="F146" i="3"/>
  <c r="E146" i="3"/>
  <c r="J145" i="3"/>
  <c r="I145" i="3"/>
  <c r="H145" i="3"/>
  <c r="G145" i="3"/>
  <c r="F145" i="3"/>
  <c r="E145" i="3"/>
  <c r="K145" i="3" s="1"/>
  <c r="J144" i="3"/>
  <c r="I144" i="3"/>
  <c r="H144" i="3"/>
  <c r="G144" i="3"/>
  <c r="F144" i="3"/>
  <c r="E144" i="3"/>
  <c r="J143" i="3"/>
  <c r="I143" i="3"/>
  <c r="H143" i="3"/>
  <c r="G143" i="3"/>
  <c r="F143" i="3"/>
  <c r="E143" i="3"/>
  <c r="J142" i="3"/>
  <c r="I142" i="3"/>
  <c r="H142" i="3"/>
  <c r="G142" i="3"/>
  <c r="F142" i="3"/>
  <c r="E142" i="3"/>
  <c r="J141" i="3"/>
  <c r="I141" i="3"/>
  <c r="H141" i="3"/>
  <c r="G141" i="3"/>
  <c r="F141" i="3"/>
  <c r="E141" i="3"/>
  <c r="K141" i="3" s="1"/>
  <c r="J140" i="3"/>
  <c r="I140" i="3"/>
  <c r="H140" i="3"/>
  <c r="G140" i="3"/>
  <c r="F140" i="3"/>
  <c r="E140" i="3"/>
  <c r="J139" i="3"/>
  <c r="I139" i="3"/>
  <c r="H139" i="3"/>
  <c r="G139" i="3"/>
  <c r="F139" i="3"/>
  <c r="E139" i="3"/>
  <c r="J138" i="3"/>
  <c r="I138" i="3"/>
  <c r="H138" i="3"/>
  <c r="G138" i="3"/>
  <c r="F138" i="3"/>
  <c r="E138" i="3"/>
  <c r="J137" i="3"/>
  <c r="I137" i="3"/>
  <c r="H137" i="3"/>
  <c r="G137" i="3"/>
  <c r="F137" i="3"/>
  <c r="E137" i="3"/>
  <c r="J136" i="3"/>
  <c r="I136" i="3"/>
  <c r="H136" i="3"/>
  <c r="G136" i="3"/>
  <c r="F136" i="3"/>
  <c r="E136" i="3"/>
  <c r="J135" i="3"/>
  <c r="I135" i="3"/>
  <c r="H135" i="3"/>
  <c r="G135" i="3"/>
  <c r="F135" i="3"/>
  <c r="E135" i="3"/>
  <c r="J134" i="3"/>
  <c r="I134" i="3"/>
  <c r="H134" i="3"/>
  <c r="G134" i="3"/>
  <c r="F134" i="3"/>
  <c r="E134" i="3"/>
  <c r="J133" i="3"/>
  <c r="I133" i="3"/>
  <c r="H133" i="3"/>
  <c r="G133" i="3"/>
  <c r="F133" i="3"/>
  <c r="E133" i="3"/>
  <c r="J132" i="3"/>
  <c r="I132" i="3"/>
  <c r="H132" i="3"/>
  <c r="G132" i="3"/>
  <c r="F132" i="3"/>
  <c r="E132" i="3"/>
  <c r="J131" i="3"/>
  <c r="I131" i="3"/>
  <c r="H131" i="3"/>
  <c r="G131" i="3"/>
  <c r="F131" i="3"/>
  <c r="E131" i="3"/>
  <c r="J130" i="3"/>
  <c r="I130" i="3"/>
  <c r="H130" i="3"/>
  <c r="G130" i="3"/>
  <c r="F130" i="3"/>
  <c r="E130" i="3"/>
  <c r="J129" i="3"/>
  <c r="I129" i="3"/>
  <c r="H129" i="3"/>
  <c r="G129" i="3"/>
  <c r="F129" i="3"/>
  <c r="E129" i="3"/>
  <c r="K129" i="3" s="1"/>
  <c r="J128" i="3"/>
  <c r="I128" i="3"/>
  <c r="H128" i="3"/>
  <c r="G128" i="3"/>
  <c r="F128" i="3"/>
  <c r="E128" i="3"/>
  <c r="J127" i="3"/>
  <c r="I127" i="3"/>
  <c r="H127" i="3"/>
  <c r="G127" i="3"/>
  <c r="F127" i="3"/>
  <c r="E127" i="3"/>
  <c r="J126" i="3"/>
  <c r="I126" i="3"/>
  <c r="H126" i="3"/>
  <c r="G126" i="3"/>
  <c r="F126" i="3"/>
  <c r="E126" i="3"/>
  <c r="J125" i="3"/>
  <c r="I125" i="3"/>
  <c r="H125" i="3"/>
  <c r="G125" i="3"/>
  <c r="F125" i="3"/>
  <c r="E125" i="3"/>
  <c r="J124" i="3"/>
  <c r="I124" i="3"/>
  <c r="H124" i="3"/>
  <c r="G124" i="3"/>
  <c r="F124" i="3"/>
  <c r="E124" i="3"/>
  <c r="J123" i="3"/>
  <c r="I123" i="3"/>
  <c r="H123" i="3"/>
  <c r="G123" i="3"/>
  <c r="F123" i="3"/>
  <c r="E123" i="3"/>
  <c r="J122" i="3"/>
  <c r="I122" i="3"/>
  <c r="H122" i="3"/>
  <c r="G122" i="3"/>
  <c r="F122" i="3"/>
  <c r="E122" i="3"/>
  <c r="J121" i="3"/>
  <c r="I121" i="3"/>
  <c r="H121" i="3"/>
  <c r="G121" i="3"/>
  <c r="F121" i="3"/>
  <c r="E121" i="3"/>
  <c r="J120" i="3"/>
  <c r="I120" i="3"/>
  <c r="H120" i="3"/>
  <c r="G120" i="3"/>
  <c r="F120" i="3"/>
  <c r="E120" i="3"/>
  <c r="J119" i="3"/>
  <c r="I119" i="3"/>
  <c r="H119" i="3"/>
  <c r="G119" i="3"/>
  <c r="F119" i="3"/>
  <c r="E119" i="3"/>
  <c r="J118" i="3"/>
  <c r="I118" i="3"/>
  <c r="H118" i="3"/>
  <c r="G118" i="3"/>
  <c r="F118" i="3"/>
  <c r="E118" i="3"/>
  <c r="J117" i="3"/>
  <c r="I117" i="3"/>
  <c r="H117" i="3"/>
  <c r="G117" i="3"/>
  <c r="F117" i="3"/>
  <c r="E117" i="3"/>
  <c r="K117" i="3" s="1"/>
  <c r="J116" i="3"/>
  <c r="I116" i="3"/>
  <c r="H116" i="3"/>
  <c r="G116" i="3"/>
  <c r="F116" i="3"/>
  <c r="E116" i="3"/>
  <c r="J115" i="3"/>
  <c r="I115" i="3"/>
  <c r="H115" i="3"/>
  <c r="G115" i="3"/>
  <c r="F115" i="3"/>
  <c r="E115" i="3"/>
  <c r="J114" i="3"/>
  <c r="I114" i="3"/>
  <c r="H114" i="3"/>
  <c r="G114" i="3"/>
  <c r="F114" i="3"/>
  <c r="E114" i="3"/>
  <c r="J113" i="3"/>
  <c r="I113" i="3"/>
  <c r="H113" i="3"/>
  <c r="G113" i="3"/>
  <c r="F113" i="3"/>
  <c r="E113" i="3"/>
  <c r="J112" i="3"/>
  <c r="I112" i="3"/>
  <c r="H112" i="3"/>
  <c r="G112" i="3"/>
  <c r="F112" i="3"/>
  <c r="E112" i="3"/>
  <c r="J111" i="3"/>
  <c r="I111" i="3"/>
  <c r="H111" i="3"/>
  <c r="G111" i="3"/>
  <c r="F111" i="3"/>
  <c r="E111" i="3"/>
  <c r="J110" i="3"/>
  <c r="I110" i="3"/>
  <c r="H110" i="3"/>
  <c r="G110" i="3"/>
  <c r="F110" i="3"/>
  <c r="E110" i="3"/>
  <c r="J109" i="3"/>
  <c r="I109" i="3"/>
  <c r="H109" i="3"/>
  <c r="G109" i="3"/>
  <c r="F109" i="3"/>
  <c r="E109" i="3"/>
  <c r="K109" i="3" s="1"/>
  <c r="J108" i="3"/>
  <c r="I108" i="3"/>
  <c r="H108" i="3"/>
  <c r="G108" i="3"/>
  <c r="F108" i="3"/>
  <c r="E108" i="3"/>
  <c r="J107" i="3"/>
  <c r="I107" i="3"/>
  <c r="H107" i="3"/>
  <c r="G107" i="3"/>
  <c r="F107" i="3"/>
  <c r="E107" i="3"/>
  <c r="J106" i="3"/>
  <c r="I106" i="3"/>
  <c r="H106" i="3"/>
  <c r="G106" i="3"/>
  <c r="F106" i="3"/>
  <c r="E106" i="3"/>
  <c r="J105" i="3"/>
  <c r="I105" i="3"/>
  <c r="H105" i="3"/>
  <c r="G105" i="3"/>
  <c r="F105" i="3"/>
  <c r="E105" i="3"/>
  <c r="J104" i="3"/>
  <c r="I104" i="3"/>
  <c r="H104" i="3"/>
  <c r="G104" i="3"/>
  <c r="F104" i="3"/>
  <c r="E104" i="3"/>
  <c r="J103" i="3"/>
  <c r="I103" i="3"/>
  <c r="H103" i="3"/>
  <c r="G103" i="3"/>
  <c r="F103" i="3"/>
  <c r="E103" i="3"/>
  <c r="J102" i="3"/>
  <c r="I102" i="3"/>
  <c r="H102" i="3"/>
  <c r="G102" i="3"/>
  <c r="F102" i="3"/>
  <c r="E102" i="3"/>
  <c r="J101" i="3"/>
  <c r="I101" i="3"/>
  <c r="H101" i="3"/>
  <c r="G101" i="3"/>
  <c r="F101" i="3"/>
  <c r="E101" i="3"/>
  <c r="K101" i="3" s="1"/>
  <c r="J100" i="3"/>
  <c r="I100" i="3"/>
  <c r="H100" i="3"/>
  <c r="G100" i="3"/>
  <c r="F100" i="3"/>
  <c r="E100" i="3"/>
  <c r="J99" i="3"/>
  <c r="I99" i="3"/>
  <c r="H99" i="3"/>
  <c r="G99" i="3"/>
  <c r="F99" i="3"/>
  <c r="E99" i="3"/>
  <c r="J98" i="3"/>
  <c r="I98" i="3"/>
  <c r="H98" i="3"/>
  <c r="G98" i="3"/>
  <c r="F98" i="3"/>
  <c r="E98" i="3"/>
  <c r="J97" i="3"/>
  <c r="I97" i="3"/>
  <c r="H97" i="3"/>
  <c r="G97" i="3"/>
  <c r="F97" i="3"/>
  <c r="E97" i="3"/>
  <c r="J96" i="3"/>
  <c r="I96" i="3"/>
  <c r="H96" i="3"/>
  <c r="G96" i="3"/>
  <c r="F96" i="3"/>
  <c r="E96" i="3"/>
  <c r="J95" i="3"/>
  <c r="I95" i="3"/>
  <c r="H95" i="3"/>
  <c r="G95" i="3"/>
  <c r="F95" i="3"/>
  <c r="E95" i="3"/>
  <c r="J94" i="3"/>
  <c r="I94" i="3"/>
  <c r="H94" i="3"/>
  <c r="G94" i="3"/>
  <c r="F94" i="3"/>
  <c r="E94" i="3"/>
  <c r="J93" i="3"/>
  <c r="I93" i="3"/>
  <c r="H93" i="3"/>
  <c r="G93" i="3"/>
  <c r="F93" i="3"/>
  <c r="E93" i="3"/>
  <c r="J92" i="3"/>
  <c r="I92" i="3"/>
  <c r="H92" i="3"/>
  <c r="G92" i="3"/>
  <c r="F92" i="3"/>
  <c r="E92" i="3"/>
  <c r="J91" i="3"/>
  <c r="I91" i="3"/>
  <c r="H91" i="3"/>
  <c r="G91" i="3"/>
  <c r="F91" i="3"/>
  <c r="E91" i="3"/>
  <c r="J90" i="3"/>
  <c r="I90" i="3"/>
  <c r="H90" i="3"/>
  <c r="G90" i="3"/>
  <c r="F90" i="3"/>
  <c r="E90" i="3"/>
  <c r="J89" i="3"/>
  <c r="I89" i="3"/>
  <c r="H89" i="3"/>
  <c r="G89" i="3"/>
  <c r="F89" i="3"/>
  <c r="E89" i="3"/>
  <c r="J88" i="3"/>
  <c r="I88" i="3"/>
  <c r="H88" i="3"/>
  <c r="G88" i="3"/>
  <c r="F88" i="3"/>
  <c r="E88" i="3"/>
  <c r="J87" i="3"/>
  <c r="I87" i="3"/>
  <c r="H87" i="3"/>
  <c r="G87" i="3"/>
  <c r="F87" i="3"/>
  <c r="E87" i="3"/>
  <c r="J86" i="3"/>
  <c r="I86" i="3"/>
  <c r="H86" i="3"/>
  <c r="G86" i="3"/>
  <c r="F86" i="3"/>
  <c r="E86" i="3"/>
  <c r="J85" i="3"/>
  <c r="I85" i="3"/>
  <c r="H85" i="3"/>
  <c r="G85" i="3"/>
  <c r="F85" i="3"/>
  <c r="E85" i="3"/>
  <c r="K85" i="3" s="1"/>
  <c r="J84" i="3"/>
  <c r="I84" i="3"/>
  <c r="H84" i="3"/>
  <c r="G84" i="3"/>
  <c r="F84" i="3"/>
  <c r="E84" i="3"/>
  <c r="J83" i="3"/>
  <c r="I83" i="3"/>
  <c r="H83" i="3"/>
  <c r="G83" i="3"/>
  <c r="F83" i="3"/>
  <c r="E83" i="3"/>
  <c r="J82" i="3"/>
  <c r="I82" i="3"/>
  <c r="H82" i="3"/>
  <c r="G82" i="3"/>
  <c r="F82" i="3"/>
  <c r="E82" i="3"/>
  <c r="J81" i="3"/>
  <c r="I81" i="3"/>
  <c r="H81" i="3"/>
  <c r="G81" i="3"/>
  <c r="F81" i="3"/>
  <c r="E81" i="3"/>
  <c r="K81" i="3" s="1"/>
  <c r="J80" i="3"/>
  <c r="I80" i="3"/>
  <c r="H80" i="3"/>
  <c r="G80" i="3"/>
  <c r="F80" i="3"/>
  <c r="E80" i="3"/>
  <c r="J79" i="3"/>
  <c r="I79" i="3"/>
  <c r="H79" i="3"/>
  <c r="G79" i="3"/>
  <c r="F79" i="3"/>
  <c r="E79" i="3"/>
  <c r="J78" i="3"/>
  <c r="I78" i="3"/>
  <c r="H78" i="3"/>
  <c r="G78" i="3"/>
  <c r="F78" i="3"/>
  <c r="E78" i="3"/>
  <c r="J77" i="3"/>
  <c r="I77" i="3"/>
  <c r="H77" i="3"/>
  <c r="G77" i="3"/>
  <c r="F77" i="3"/>
  <c r="E77" i="3"/>
  <c r="K77" i="3" s="1"/>
  <c r="J76" i="3"/>
  <c r="I76" i="3"/>
  <c r="H76" i="3"/>
  <c r="G76" i="3"/>
  <c r="F76" i="3"/>
  <c r="E76" i="3"/>
  <c r="J75" i="3"/>
  <c r="I75" i="3"/>
  <c r="H75" i="3"/>
  <c r="G75" i="3"/>
  <c r="F75" i="3"/>
  <c r="E75" i="3"/>
  <c r="J74" i="3"/>
  <c r="I74" i="3"/>
  <c r="H74" i="3"/>
  <c r="G74" i="3"/>
  <c r="F74" i="3"/>
  <c r="E74" i="3"/>
  <c r="J73" i="3"/>
  <c r="I73" i="3"/>
  <c r="H73" i="3"/>
  <c r="G73" i="3"/>
  <c r="F73" i="3"/>
  <c r="E73" i="3"/>
  <c r="J72" i="3"/>
  <c r="I72" i="3"/>
  <c r="H72" i="3"/>
  <c r="G72" i="3"/>
  <c r="F72" i="3"/>
  <c r="E72" i="3"/>
  <c r="J71" i="3"/>
  <c r="I71" i="3"/>
  <c r="H71" i="3"/>
  <c r="G71" i="3"/>
  <c r="F71" i="3"/>
  <c r="E71" i="3"/>
  <c r="J70" i="3"/>
  <c r="I70" i="3"/>
  <c r="H70" i="3"/>
  <c r="G70" i="3"/>
  <c r="F70" i="3"/>
  <c r="E70" i="3"/>
  <c r="J69" i="3"/>
  <c r="I69" i="3"/>
  <c r="H69" i="3"/>
  <c r="G69" i="3"/>
  <c r="F69" i="3"/>
  <c r="E69" i="3"/>
  <c r="J68" i="3"/>
  <c r="I68" i="3"/>
  <c r="H68" i="3"/>
  <c r="G68" i="3"/>
  <c r="F68" i="3"/>
  <c r="E68" i="3"/>
  <c r="J67" i="3"/>
  <c r="I67" i="3"/>
  <c r="H67" i="3"/>
  <c r="G67" i="3"/>
  <c r="F67" i="3"/>
  <c r="E67" i="3"/>
  <c r="J66" i="3"/>
  <c r="I66" i="3"/>
  <c r="H66" i="3"/>
  <c r="G66" i="3"/>
  <c r="F66" i="3"/>
  <c r="E66" i="3"/>
  <c r="J65" i="3"/>
  <c r="I65" i="3"/>
  <c r="H65" i="3"/>
  <c r="G65" i="3"/>
  <c r="F65" i="3"/>
  <c r="E65" i="3"/>
  <c r="J64" i="3"/>
  <c r="I64" i="3"/>
  <c r="H64" i="3"/>
  <c r="G64" i="3"/>
  <c r="F64" i="3"/>
  <c r="E64" i="3"/>
  <c r="J63" i="3"/>
  <c r="I63" i="3"/>
  <c r="H63" i="3"/>
  <c r="G63" i="3"/>
  <c r="F63" i="3"/>
  <c r="E63" i="3"/>
  <c r="J62" i="3"/>
  <c r="I62" i="3"/>
  <c r="H62" i="3"/>
  <c r="G62" i="3"/>
  <c r="F62" i="3"/>
  <c r="E62" i="3"/>
  <c r="J61" i="3"/>
  <c r="I61" i="3"/>
  <c r="H61" i="3"/>
  <c r="G61" i="3"/>
  <c r="F61" i="3"/>
  <c r="E61" i="3"/>
  <c r="K61" i="3" s="1"/>
  <c r="J60" i="3"/>
  <c r="I60" i="3"/>
  <c r="H60" i="3"/>
  <c r="G60" i="3"/>
  <c r="F60" i="3"/>
  <c r="E60" i="3"/>
  <c r="J59" i="3"/>
  <c r="I59" i="3"/>
  <c r="H59" i="3"/>
  <c r="G59" i="3"/>
  <c r="F59" i="3"/>
  <c r="E59" i="3"/>
  <c r="J58" i="3"/>
  <c r="I58" i="3"/>
  <c r="H58" i="3"/>
  <c r="G58" i="3"/>
  <c r="F58" i="3"/>
  <c r="E58" i="3"/>
  <c r="J57" i="3"/>
  <c r="I57" i="3"/>
  <c r="H57" i="3"/>
  <c r="G57" i="3"/>
  <c r="F57" i="3"/>
  <c r="E57" i="3"/>
  <c r="K57" i="3" s="1"/>
  <c r="J56" i="3"/>
  <c r="I56" i="3"/>
  <c r="H56" i="3"/>
  <c r="G56" i="3"/>
  <c r="F56" i="3"/>
  <c r="E56" i="3"/>
  <c r="J55" i="3"/>
  <c r="I55" i="3"/>
  <c r="H55" i="3"/>
  <c r="G55" i="3"/>
  <c r="F55" i="3"/>
  <c r="E55" i="3"/>
  <c r="J54" i="3"/>
  <c r="I54" i="3"/>
  <c r="H54" i="3"/>
  <c r="G54" i="3"/>
  <c r="F54" i="3"/>
  <c r="E54" i="3"/>
  <c r="J53" i="3"/>
  <c r="I53" i="3"/>
  <c r="H53" i="3"/>
  <c r="G53" i="3"/>
  <c r="F53" i="3"/>
  <c r="E53" i="3"/>
  <c r="J52" i="3"/>
  <c r="I52" i="3"/>
  <c r="H52" i="3"/>
  <c r="G52" i="3"/>
  <c r="F52" i="3"/>
  <c r="E52" i="3"/>
  <c r="J51" i="3"/>
  <c r="I51" i="3"/>
  <c r="H51" i="3"/>
  <c r="G51" i="3"/>
  <c r="F51" i="3"/>
  <c r="E51" i="3"/>
  <c r="J50" i="3"/>
  <c r="I50" i="3"/>
  <c r="H50" i="3"/>
  <c r="G50" i="3"/>
  <c r="F50" i="3"/>
  <c r="E50" i="3"/>
  <c r="J49" i="3"/>
  <c r="I49" i="3"/>
  <c r="H49" i="3"/>
  <c r="G49" i="3"/>
  <c r="F49" i="3"/>
  <c r="E49" i="3"/>
  <c r="K49" i="3" s="1"/>
  <c r="J48" i="3"/>
  <c r="I48" i="3"/>
  <c r="H48" i="3"/>
  <c r="G48" i="3"/>
  <c r="F48" i="3"/>
  <c r="E48" i="3"/>
  <c r="J47" i="3"/>
  <c r="I47" i="3"/>
  <c r="H47" i="3"/>
  <c r="G47" i="3"/>
  <c r="F47" i="3"/>
  <c r="E47" i="3"/>
  <c r="J46" i="3"/>
  <c r="I46" i="3"/>
  <c r="H46" i="3"/>
  <c r="G46" i="3"/>
  <c r="F46" i="3"/>
  <c r="E46" i="3"/>
  <c r="J45" i="3"/>
  <c r="I45" i="3"/>
  <c r="H45" i="3"/>
  <c r="G45" i="3"/>
  <c r="F45" i="3"/>
  <c r="E45" i="3"/>
  <c r="J44" i="3"/>
  <c r="I44" i="3"/>
  <c r="H44" i="3"/>
  <c r="G44" i="3"/>
  <c r="F44" i="3"/>
  <c r="E44" i="3"/>
  <c r="J43" i="3"/>
  <c r="I43" i="3"/>
  <c r="H43" i="3"/>
  <c r="G43" i="3"/>
  <c r="F43" i="3"/>
  <c r="E43" i="3"/>
  <c r="J42" i="3"/>
  <c r="I42" i="3"/>
  <c r="H42" i="3"/>
  <c r="G42" i="3"/>
  <c r="F42" i="3"/>
  <c r="E42" i="3"/>
  <c r="J41" i="3"/>
  <c r="I41" i="3"/>
  <c r="H41" i="3"/>
  <c r="G41" i="3"/>
  <c r="F41" i="3"/>
  <c r="E41" i="3"/>
  <c r="K41" i="3" s="1"/>
  <c r="J40" i="3"/>
  <c r="I40" i="3"/>
  <c r="H40" i="3"/>
  <c r="G40" i="3"/>
  <c r="F40" i="3"/>
  <c r="E40" i="3"/>
  <c r="J39" i="3"/>
  <c r="I39" i="3"/>
  <c r="H39" i="3"/>
  <c r="G39" i="3"/>
  <c r="F39" i="3"/>
  <c r="E39" i="3"/>
  <c r="J38" i="3"/>
  <c r="I38" i="3"/>
  <c r="H38" i="3"/>
  <c r="G38" i="3"/>
  <c r="F38" i="3"/>
  <c r="E38" i="3"/>
  <c r="J37" i="3"/>
  <c r="I37" i="3"/>
  <c r="H37" i="3"/>
  <c r="G37" i="3"/>
  <c r="F37" i="3"/>
  <c r="E37" i="3"/>
  <c r="J36" i="3"/>
  <c r="I36" i="3"/>
  <c r="H36" i="3"/>
  <c r="G36" i="3"/>
  <c r="F36" i="3"/>
  <c r="E36" i="3"/>
  <c r="J35" i="3"/>
  <c r="I35" i="3"/>
  <c r="H35" i="3"/>
  <c r="G35" i="3"/>
  <c r="F35" i="3"/>
  <c r="E35" i="3"/>
  <c r="J34" i="3"/>
  <c r="I34" i="3"/>
  <c r="H34" i="3"/>
  <c r="G34" i="3"/>
  <c r="F34" i="3"/>
  <c r="E34" i="3"/>
  <c r="J33" i="3"/>
  <c r="I33" i="3"/>
  <c r="H33" i="3"/>
  <c r="G33" i="3"/>
  <c r="F33" i="3"/>
  <c r="E33" i="3"/>
  <c r="K33" i="3" s="1"/>
  <c r="J32" i="3"/>
  <c r="I32" i="3"/>
  <c r="H32" i="3"/>
  <c r="G32" i="3"/>
  <c r="F32" i="3"/>
  <c r="E32" i="3"/>
  <c r="J31" i="3"/>
  <c r="I31" i="3"/>
  <c r="H31" i="3"/>
  <c r="G31" i="3"/>
  <c r="F31" i="3"/>
  <c r="E31" i="3"/>
  <c r="J30" i="3"/>
  <c r="I30" i="3"/>
  <c r="H30" i="3"/>
  <c r="G30" i="3"/>
  <c r="F30" i="3"/>
  <c r="E30" i="3"/>
  <c r="J29" i="3"/>
  <c r="I29" i="3"/>
  <c r="H29" i="3"/>
  <c r="G29" i="3"/>
  <c r="F29" i="3"/>
  <c r="E29" i="3"/>
  <c r="K29" i="3" s="1"/>
  <c r="J28" i="3"/>
  <c r="I28" i="3"/>
  <c r="H28" i="3"/>
  <c r="G28" i="3"/>
  <c r="F28" i="3"/>
  <c r="E28" i="3"/>
  <c r="J27" i="3"/>
  <c r="I27" i="3"/>
  <c r="H27" i="3"/>
  <c r="G27" i="3"/>
  <c r="F27" i="3"/>
  <c r="E27" i="3"/>
  <c r="J26" i="3"/>
  <c r="I26" i="3"/>
  <c r="H26" i="3"/>
  <c r="G26" i="3"/>
  <c r="F26" i="3"/>
  <c r="E26" i="3"/>
  <c r="J25" i="3"/>
  <c r="I25" i="3"/>
  <c r="H25" i="3"/>
  <c r="G25" i="3"/>
  <c r="F25" i="3"/>
  <c r="E25" i="3"/>
  <c r="J24" i="3"/>
  <c r="I24" i="3"/>
  <c r="H24" i="3"/>
  <c r="G24" i="3"/>
  <c r="F24" i="3"/>
  <c r="E24" i="3"/>
  <c r="J23" i="3"/>
  <c r="I23" i="3"/>
  <c r="H23" i="3"/>
  <c r="G23" i="3"/>
  <c r="F23" i="3"/>
  <c r="E23" i="3"/>
  <c r="J22" i="3"/>
  <c r="I22" i="3"/>
  <c r="H22" i="3"/>
  <c r="G22" i="3"/>
  <c r="F22" i="3"/>
  <c r="E22" i="3"/>
  <c r="J21" i="3"/>
  <c r="I21" i="3"/>
  <c r="H21" i="3"/>
  <c r="G21" i="3"/>
  <c r="F21" i="3"/>
  <c r="E21" i="3"/>
  <c r="J20" i="3"/>
  <c r="I20" i="3"/>
  <c r="H20" i="3"/>
  <c r="G20" i="3"/>
  <c r="F20" i="3"/>
  <c r="E20" i="3"/>
  <c r="J19" i="3"/>
  <c r="I19" i="3"/>
  <c r="H19" i="3"/>
  <c r="G19" i="3"/>
  <c r="F19" i="3"/>
  <c r="E19" i="3"/>
  <c r="J18" i="3"/>
  <c r="I18" i="3"/>
  <c r="H18" i="3"/>
  <c r="G18" i="3"/>
  <c r="F18" i="3"/>
  <c r="E18" i="3"/>
  <c r="J17" i="3"/>
  <c r="I17" i="3"/>
  <c r="H17" i="3"/>
  <c r="G17" i="3"/>
  <c r="F17" i="3"/>
  <c r="E17" i="3"/>
  <c r="K17" i="3" s="1"/>
  <c r="J16" i="3"/>
  <c r="I16" i="3"/>
  <c r="H16" i="3"/>
  <c r="G16" i="3"/>
  <c r="F16" i="3"/>
  <c r="E16" i="3"/>
  <c r="J15" i="3"/>
  <c r="I15" i="3"/>
  <c r="H15" i="3"/>
  <c r="G15" i="3"/>
  <c r="F15" i="3"/>
  <c r="E15" i="3"/>
  <c r="J14" i="3"/>
  <c r="I14" i="3"/>
  <c r="H14" i="3"/>
  <c r="G14" i="3"/>
  <c r="F14" i="3"/>
  <c r="E14" i="3"/>
  <c r="J13" i="3"/>
  <c r="I13" i="3"/>
  <c r="H13" i="3"/>
  <c r="G13" i="3"/>
  <c r="F13" i="3"/>
  <c r="E13" i="3"/>
  <c r="K13" i="3" s="1"/>
  <c r="J12" i="3"/>
  <c r="I12" i="3"/>
  <c r="H12" i="3"/>
  <c r="G12" i="3"/>
  <c r="F12" i="3"/>
  <c r="E12" i="3"/>
  <c r="J11" i="3"/>
  <c r="I11" i="3"/>
  <c r="H11" i="3"/>
  <c r="G11" i="3"/>
  <c r="F11" i="3"/>
  <c r="E11" i="3"/>
  <c r="J10" i="3"/>
  <c r="I10" i="3"/>
  <c r="H10" i="3"/>
  <c r="G10" i="3"/>
  <c r="F10" i="3"/>
  <c r="E10" i="3"/>
  <c r="J9" i="3"/>
  <c r="I9" i="3"/>
  <c r="H9" i="3"/>
  <c r="G9" i="3"/>
  <c r="F9" i="3"/>
  <c r="E9" i="3"/>
  <c r="K9" i="3" s="1"/>
  <c r="J8" i="3"/>
  <c r="I8" i="3"/>
  <c r="H8" i="3"/>
  <c r="G8" i="3"/>
  <c r="F8" i="3"/>
  <c r="E8" i="3"/>
  <c r="J7" i="3"/>
  <c r="I7" i="3"/>
  <c r="H7" i="3"/>
  <c r="G7" i="3"/>
  <c r="F7" i="3"/>
  <c r="E7" i="3"/>
  <c r="J6" i="3"/>
  <c r="I6" i="3"/>
  <c r="H6" i="3"/>
  <c r="G6" i="3"/>
  <c r="F6" i="3"/>
  <c r="E6" i="3"/>
  <c r="J5" i="3"/>
  <c r="I5" i="3"/>
  <c r="H5" i="3"/>
  <c r="G5" i="3"/>
  <c r="F5" i="3"/>
  <c r="E5" i="3"/>
  <c r="J4" i="3"/>
  <c r="I4" i="3"/>
  <c r="H4" i="3"/>
  <c r="G4" i="3"/>
  <c r="F4" i="3"/>
  <c r="E4" i="3"/>
  <c r="J3" i="3"/>
  <c r="I3" i="3"/>
  <c r="H3" i="3"/>
  <c r="G3" i="3"/>
  <c r="F3" i="3"/>
  <c r="E3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6" i="3"/>
  <c r="B5" i="3"/>
  <c r="B4" i="3"/>
  <c r="B3" i="3"/>
  <c r="D381" i="3"/>
  <c r="C381" i="3"/>
  <c r="A381" i="3"/>
  <c r="D380" i="3"/>
  <c r="C380" i="3"/>
  <c r="A380" i="3"/>
  <c r="D379" i="3"/>
  <c r="C379" i="3"/>
  <c r="A379" i="3"/>
  <c r="D378" i="3"/>
  <c r="C378" i="3"/>
  <c r="A378" i="3"/>
  <c r="D377" i="3"/>
  <c r="C377" i="3"/>
  <c r="A377" i="3"/>
  <c r="D376" i="3"/>
  <c r="C376" i="3"/>
  <c r="A376" i="3"/>
  <c r="D375" i="3"/>
  <c r="C375" i="3"/>
  <c r="A375" i="3"/>
  <c r="D374" i="3"/>
  <c r="C374" i="3"/>
  <c r="A374" i="3"/>
  <c r="D373" i="3"/>
  <c r="C373" i="3"/>
  <c r="A373" i="3"/>
  <c r="D372" i="3"/>
  <c r="C372" i="3"/>
  <c r="A372" i="3"/>
  <c r="D371" i="3"/>
  <c r="C371" i="3"/>
  <c r="A371" i="3"/>
  <c r="D370" i="3"/>
  <c r="C370" i="3"/>
  <c r="A370" i="3"/>
  <c r="D369" i="3"/>
  <c r="C369" i="3"/>
  <c r="A369" i="3"/>
  <c r="D368" i="3"/>
  <c r="C368" i="3"/>
  <c r="A368" i="3"/>
  <c r="D367" i="3"/>
  <c r="C367" i="3"/>
  <c r="A367" i="3"/>
  <c r="D366" i="3"/>
  <c r="C366" i="3"/>
  <c r="A366" i="3"/>
  <c r="D365" i="3"/>
  <c r="C365" i="3"/>
  <c r="A365" i="3"/>
  <c r="D364" i="3"/>
  <c r="C364" i="3"/>
  <c r="A364" i="3"/>
  <c r="D363" i="3"/>
  <c r="C363" i="3"/>
  <c r="A363" i="3"/>
  <c r="D362" i="3"/>
  <c r="C362" i="3"/>
  <c r="A362" i="3"/>
  <c r="D361" i="3"/>
  <c r="C361" i="3"/>
  <c r="A361" i="3"/>
  <c r="D360" i="3"/>
  <c r="C360" i="3"/>
  <c r="A360" i="3"/>
  <c r="D359" i="3"/>
  <c r="C359" i="3"/>
  <c r="A359" i="3"/>
  <c r="D358" i="3"/>
  <c r="C358" i="3"/>
  <c r="A358" i="3"/>
  <c r="D357" i="3"/>
  <c r="C357" i="3"/>
  <c r="A357" i="3"/>
  <c r="D356" i="3"/>
  <c r="C356" i="3"/>
  <c r="A356" i="3"/>
  <c r="D355" i="3"/>
  <c r="C355" i="3"/>
  <c r="A355" i="3"/>
  <c r="D354" i="3"/>
  <c r="C354" i="3"/>
  <c r="A354" i="3"/>
  <c r="D353" i="3"/>
  <c r="C353" i="3"/>
  <c r="A353" i="3"/>
  <c r="D352" i="3"/>
  <c r="C352" i="3"/>
  <c r="A352" i="3"/>
  <c r="D351" i="3"/>
  <c r="C351" i="3"/>
  <c r="A351" i="3"/>
  <c r="D350" i="3"/>
  <c r="C350" i="3"/>
  <c r="A350" i="3"/>
  <c r="D349" i="3"/>
  <c r="C349" i="3"/>
  <c r="A349" i="3"/>
  <c r="D348" i="3"/>
  <c r="C348" i="3"/>
  <c r="A348" i="3"/>
  <c r="D347" i="3"/>
  <c r="C347" i="3"/>
  <c r="A347" i="3"/>
  <c r="D346" i="3"/>
  <c r="C346" i="3"/>
  <c r="A346" i="3"/>
  <c r="D345" i="3"/>
  <c r="C345" i="3"/>
  <c r="A345" i="3"/>
  <c r="D344" i="3"/>
  <c r="C344" i="3"/>
  <c r="A344" i="3"/>
  <c r="D343" i="3"/>
  <c r="C343" i="3"/>
  <c r="A343" i="3"/>
  <c r="D342" i="3"/>
  <c r="C342" i="3"/>
  <c r="A342" i="3"/>
  <c r="D341" i="3"/>
  <c r="C341" i="3"/>
  <c r="A341" i="3"/>
  <c r="D340" i="3"/>
  <c r="C340" i="3"/>
  <c r="A340" i="3"/>
  <c r="D339" i="3"/>
  <c r="C339" i="3"/>
  <c r="A339" i="3"/>
  <c r="D338" i="3"/>
  <c r="C338" i="3"/>
  <c r="A338" i="3"/>
  <c r="D337" i="3"/>
  <c r="C337" i="3"/>
  <c r="A337" i="3"/>
  <c r="D336" i="3"/>
  <c r="C336" i="3"/>
  <c r="A336" i="3"/>
  <c r="D335" i="3"/>
  <c r="C335" i="3"/>
  <c r="A335" i="3"/>
  <c r="D334" i="3"/>
  <c r="C334" i="3"/>
  <c r="A334" i="3"/>
  <c r="D333" i="3"/>
  <c r="C333" i="3"/>
  <c r="A333" i="3"/>
  <c r="D332" i="3"/>
  <c r="C332" i="3"/>
  <c r="A332" i="3"/>
  <c r="D331" i="3"/>
  <c r="C331" i="3"/>
  <c r="A331" i="3"/>
  <c r="D330" i="3"/>
  <c r="C330" i="3"/>
  <c r="A330" i="3"/>
  <c r="D329" i="3"/>
  <c r="C329" i="3"/>
  <c r="A329" i="3"/>
  <c r="D328" i="3"/>
  <c r="C328" i="3"/>
  <c r="A328" i="3"/>
  <c r="D327" i="3"/>
  <c r="C327" i="3"/>
  <c r="A327" i="3"/>
  <c r="D326" i="3"/>
  <c r="C326" i="3"/>
  <c r="A326" i="3"/>
  <c r="D325" i="3"/>
  <c r="C325" i="3"/>
  <c r="A325" i="3"/>
  <c r="D324" i="3"/>
  <c r="C324" i="3"/>
  <c r="A324" i="3"/>
  <c r="D323" i="3"/>
  <c r="C323" i="3"/>
  <c r="A323" i="3"/>
  <c r="D322" i="3"/>
  <c r="C322" i="3"/>
  <c r="A322" i="3"/>
  <c r="D321" i="3"/>
  <c r="C321" i="3"/>
  <c r="A321" i="3"/>
  <c r="D320" i="3"/>
  <c r="C320" i="3"/>
  <c r="A320" i="3"/>
  <c r="D319" i="3"/>
  <c r="C319" i="3"/>
  <c r="A319" i="3"/>
  <c r="D318" i="3"/>
  <c r="C318" i="3"/>
  <c r="A318" i="3"/>
  <c r="D317" i="3"/>
  <c r="C317" i="3"/>
  <c r="A317" i="3"/>
  <c r="D316" i="3"/>
  <c r="C316" i="3"/>
  <c r="A316" i="3"/>
  <c r="D315" i="3"/>
  <c r="C315" i="3"/>
  <c r="A315" i="3"/>
  <c r="D314" i="3"/>
  <c r="C314" i="3"/>
  <c r="A314" i="3"/>
  <c r="D313" i="3"/>
  <c r="C313" i="3"/>
  <c r="A313" i="3"/>
  <c r="D312" i="3"/>
  <c r="C312" i="3"/>
  <c r="A312" i="3"/>
  <c r="D311" i="3"/>
  <c r="C311" i="3"/>
  <c r="A311" i="3"/>
  <c r="D310" i="3"/>
  <c r="C310" i="3"/>
  <c r="A310" i="3"/>
  <c r="D309" i="3"/>
  <c r="C309" i="3"/>
  <c r="A309" i="3"/>
  <c r="D308" i="3"/>
  <c r="C308" i="3"/>
  <c r="A308" i="3"/>
  <c r="D307" i="3"/>
  <c r="C307" i="3"/>
  <c r="A307" i="3"/>
  <c r="D306" i="3"/>
  <c r="C306" i="3"/>
  <c r="A306" i="3"/>
  <c r="D305" i="3"/>
  <c r="C305" i="3"/>
  <c r="A305" i="3"/>
  <c r="D304" i="3"/>
  <c r="C304" i="3"/>
  <c r="A304" i="3"/>
  <c r="D303" i="3"/>
  <c r="C303" i="3"/>
  <c r="A303" i="3"/>
  <c r="D302" i="3"/>
  <c r="C302" i="3"/>
  <c r="A302" i="3"/>
  <c r="D301" i="3"/>
  <c r="C301" i="3"/>
  <c r="A301" i="3"/>
  <c r="D300" i="3"/>
  <c r="C300" i="3"/>
  <c r="A300" i="3"/>
  <c r="D299" i="3"/>
  <c r="C299" i="3"/>
  <c r="A299" i="3"/>
  <c r="D298" i="3"/>
  <c r="C298" i="3"/>
  <c r="A298" i="3"/>
  <c r="D297" i="3"/>
  <c r="C297" i="3"/>
  <c r="A297" i="3"/>
  <c r="D296" i="3"/>
  <c r="C296" i="3"/>
  <c r="A296" i="3"/>
  <c r="D295" i="3"/>
  <c r="C295" i="3"/>
  <c r="A295" i="3"/>
  <c r="D294" i="3"/>
  <c r="C294" i="3"/>
  <c r="A294" i="3"/>
  <c r="D293" i="3"/>
  <c r="C293" i="3"/>
  <c r="A293" i="3"/>
  <c r="D292" i="3"/>
  <c r="C292" i="3"/>
  <c r="A292" i="3"/>
  <c r="D291" i="3"/>
  <c r="C291" i="3"/>
  <c r="A291" i="3"/>
  <c r="D290" i="3"/>
  <c r="C290" i="3"/>
  <c r="A290" i="3"/>
  <c r="D289" i="3"/>
  <c r="C289" i="3"/>
  <c r="A289" i="3"/>
  <c r="D288" i="3"/>
  <c r="C288" i="3"/>
  <c r="A288" i="3"/>
  <c r="D287" i="3"/>
  <c r="C287" i="3"/>
  <c r="A287" i="3"/>
  <c r="D286" i="3"/>
  <c r="C286" i="3"/>
  <c r="A286" i="3"/>
  <c r="D285" i="3"/>
  <c r="C285" i="3"/>
  <c r="A285" i="3"/>
  <c r="D284" i="3"/>
  <c r="C284" i="3"/>
  <c r="A284" i="3"/>
  <c r="D283" i="3"/>
  <c r="C283" i="3"/>
  <c r="A283" i="3"/>
  <c r="D282" i="3"/>
  <c r="C282" i="3"/>
  <c r="A282" i="3"/>
  <c r="D281" i="3"/>
  <c r="C281" i="3"/>
  <c r="A281" i="3"/>
  <c r="D280" i="3"/>
  <c r="C280" i="3"/>
  <c r="A280" i="3"/>
  <c r="D279" i="3"/>
  <c r="C279" i="3"/>
  <c r="A279" i="3"/>
  <c r="D278" i="3"/>
  <c r="C278" i="3"/>
  <c r="A278" i="3"/>
  <c r="D277" i="3"/>
  <c r="C277" i="3"/>
  <c r="A277" i="3"/>
  <c r="D276" i="3"/>
  <c r="C276" i="3"/>
  <c r="A276" i="3"/>
  <c r="D275" i="3"/>
  <c r="C275" i="3"/>
  <c r="A275" i="3"/>
  <c r="D274" i="3"/>
  <c r="C274" i="3"/>
  <c r="A274" i="3"/>
  <c r="D273" i="3"/>
  <c r="C273" i="3"/>
  <c r="A273" i="3"/>
  <c r="D272" i="3"/>
  <c r="C272" i="3"/>
  <c r="A272" i="3"/>
  <c r="D271" i="3"/>
  <c r="C271" i="3"/>
  <c r="A271" i="3"/>
  <c r="D270" i="3"/>
  <c r="C270" i="3"/>
  <c r="A270" i="3"/>
  <c r="D269" i="3"/>
  <c r="C269" i="3"/>
  <c r="A269" i="3"/>
  <c r="D268" i="3"/>
  <c r="C268" i="3"/>
  <c r="A268" i="3"/>
  <c r="D267" i="3"/>
  <c r="C267" i="3"/>
  <c r="A267" i="3"/>
  <c r="D266" i="3"/>
  <c r="C266" i="3"/>
  <c r="A266" i="3"/>
  <c r="D265" i="3"/>
  <c r="C265" i="3"/>
  <c r="A265" i="3"/>
  <c r="D264" i="3"/>
  <c r="C264" i="3"/>
  <c r="A264" i="3"/>
  <c r="D263" i="3"/>
  <c r="C263" i="3"/>
  <c r="A263" i="3"/>
  <c r="D262" i="3"/>
  <c r="C262" i="3"/>
  <c r="A262" i="3"/>
  <c r="D261" i="3"/>
  <c r="C261" i="3"/>
  <c r="A261" i="3"/>
  <c r="D260" i="3"/>
  <c r="C260" i="3"/>
  <c r="A260" i="3"/>
  <c r="D259" i="3"/>
  <c r="C259" i="3"/>
  <c r="A259" i="3"/>
  <c r="D258" i="3"/>
  <c r="C258" i="3"/>
  <c r="A258" i="3"/>
  <c r="D257" i="3"/>
  <c r="C257" i="3"/>
  <c r="A257" i="3"/>
  <c r="D256" i="3"/>
  <c r="C256" i="3"/>
  <c r="A256" i="3"/>
  <c r="D255" i="3"/>
  <c r="C255" i="3"/>
  <c r="A255" i="3"/>
  <c r="D254" i="3"/>
  <c r="C254" i="3"/>
  <c r="A254" i="3"/>
  <c r="D253" i="3"/>
  <c r="C253" i="3"/>
  <c r="A253" i="3"/>
  <c r="D252" i="3"/>
  <c r="C252" i="3"/>
  <c r="A252" i="3"/>
  <c r="D251" i="3"/>
  <c r="C251" i="3"/>
  <c r="A251" i="3"/>
  <c r="D250" i="3"/>
  <c r="C250" i="3"/>
  <c r="A250" i="3"/>
  <c r="D249" i="3"/>
  <c r="C249" i="3"/>
  <c r="A249" i="3"/>
  <c r="D248" i="3"/>
  <c r="C248" i="3"/>
  <c r="A248" i="3"/>
  <c r="D247" i="3"/>
  <c r="C247" i="3"/>
  <c r="A247" i="3"/>
  <c r="D246" i="3"/>
  <c r="C246" i="3"/>
  <c r="A246" i="3"/>
  <c r="D245" i="3"/>
  <c r="C245" i="3"/>
  <c r="A245" i="3"/>
  <c r="D244" i="3"/>
  <c r="C244" i="3"/>
  <c r="A244" i="3"/>
  <c r="D243" i="3"/>
  <c r="C243" i="3"/>
  <c r="A243" i="3"/>
  <c r="D242" i="3"/>
  <c r="C242" i="3"/>
  <c r="A242" i="3"/>
  <c r="D241" i="3"/>
  <c r="C241" i="3"/>
  <c r="A241" i="3"/>
  <c r="D240" i="3"/>
  <c r="C240" i="3"/>
  <c r="A240" i="3"/>
  <c r="D239" i="3"/>
  <c r="C239" i="3"/>
  <c r="A239" i="3"/>
  <c r="D238" i="3"/>
  <c r="C238" i="3"/>
  <c r="A238" i="3"/>
  <c r="D237" i="3"/>
  <c r="C237" i="3"/>
  <c r="A237" i="3"/>
  <c r="D236" i="3"/>
  <c r="C236" i="3"/>
  <c r="A236" i="3"/>
  <c r="D235" i="3"/>
  <c r="C235" i="3"/>
  <c r="A235" i="3"/>
  <c r="D234" i="3"/>
  <c r="C234" i="3"/>
  <c r="A234" i="3"/>
  <c r="D233" i="3"/>
  <c r="C233" i="3"/>
  <c r="A233" i="3"/>
  <c r="D232" i="3"/>
  <c r="C232" i="3"/>
  <c r="A232" i="3"/>
  <c r="D231" i="3"/>
  <c r="C231" i="3"/>
  <c r="A231" i="3"/>
  <c r="D230" i="3"/>
  <c r="C230" i="3"/>
  <c r="A230" i="3"/>
  <c r="D229" i="3"/>
  <c r="C229" i="3"/>
  <c r="A229" i="3"/>
  <c r="D228" i="3"/>
  <c r="C228" i="3"/>
  <c r="A228" i="3"/>
  <c r="D227" i="3"/>
  <c r="C227" i="3"/>
  <c r="A227" i="3"/>
  <c r="D226" i="3"/>
  <c r="C226" i="3"/>
  <c r="A226" i="3"/>
  <c r="D225" i="3"/>
  <c r="C225" i="3"/>
  <c r="A225" i="3"/>
  <c r="D224" i="3"/>
  <c r="C224" i="3"/>
  <c r="A224" i="3"/>
  <c r="D223" i="3"/>
  <c r="C223" i="3"/>
  <c r="A223" i="3"/>
  <c r="D222" i="3"/>
  <c r="C222" i="3"/>
  <c r="A222" i="3"/>
  <c r="D221" i="3"/>
  <c r="C221" i="3"/>
  <c r="A221" i="3"/>
  <c r="D220" i="3"/>
  <c r="C220" i="3"/>
  <c r="A220" i="3"/>
  <c r="D219" i="3"/>
  <c r="C219" i="3"/>
  <c r="A219" i="3"/>
  <c r="D218" i="3"/>
  <c r="C218" i="3"/>
  <c r="A218" i="3"/>
  <c r="D217" i="3"/>
  <c r="C217" i="3"/>
  <c r="A217" i="3"/>
  <c r="D216" i="3"/>
  <c r="C216" i="3"/>
  <c r="A216" i="3"/>
  <c r="D215" i="3"/>
  <c r="C215" i="3"/>
  <c r="A215" i="3"/>
  <c r="D214" i="3"/>
  <c r="C214" i="3"/>
  <c r="A214" i="3"/>
  <c r="D213" i="3"/>
  <c r="C213" i="3"/>
  <c r="A213" i="3"/>
  <c r="D212" i="3"/>
  <c r="C212" i="3"/>
  <c r="A212" i="3"/>
  <c r="D211" i="3"/>
  <c r="C211" i="3"/>
  <c r="A211" i="3"/>
  <c r="D210" i="3"/>
  <c r="C210" i="3"/>
  <c r="A210" i="3"/>
  <c r="D209" i="3"/>
  <c r="C209" i="3"/>
  <c r="A209" i="3"/>
  <c r="D208" i="3"/>
  <c r="C208" i="3"/>
  <c r="A208" i="3"/>
  <c r="D207" i="3"/>
  <c r="C207" i="3"/>
  <c r="A207" i="3"/>
  <c r="D206" i="3"/>
  <c r="C206" i="3"/>
  <c r="A206" i="3"/>
  <c r="D205" i="3"/>
  <c r="C205" i="3"/>
  <c r="A205" i="3"/>
  <c r="D204" i="3"/>
  <c r="C204" i="3"/>
  <c r="A204" i="3"/>
  <c r="D203" i="3"/>
  <c r="C203" i="3"/>
  <c r="A203" i="3"/>
  <c r="D202" i="3"/>
  <c r="C202" i="3"/>
  <c r="A202" i="3"/>
  <c r="D201" i="3"/>
  <c r="C201" i="3"/>
  <c r="A201" i="3"/>
  <c r="D200" i="3"/>
  <c r="C200" i="3"/>
  <c r="A200" i="3"/>
  <c r="D199" i="3"/>
  <c r="C199" i="3"/>
  <c r="A199" i="3"/>
  <c r="D198" i="3"/>
  <c r="C198" i="3"/>
  <c r="A198" i="3"/>
  <c r="D197" i="3"/>
  <c r="C197" i="3"/>
  <c r="A197" i="3"/>
  <c r="D196" i="3"/>
  <c r="C196" i="3"/>
  <c r="A196" i="3"/>
  <c r="D195" i="3"/>
  <c r="C195" i="3"/>
  <c r="A195" i="3"/>
  <c r="D194" i="3"/>
  <c r="C194" i="3"/>
  <c r="A194" i="3"/>
  <c r="D193" i="3"/>
  <c r="C193" i="3"/>
  <c r="A193" i="3"/>
  <c r="D192" i="3"/>
  <c r="C192" i="3"/>
  <c r="A192" i="3"/>
  <c r="D191" i="3"/>
  <c r="C191" i="3"/>
  <c r="A191" i="3"/>
  <c r="D190" i="3"/>
  <c r="C190" i="3"/>
  <c r="A190" i="3"/>
  <c r="D189" i="3"/>
  <c r="C189" i="3"/>
  <c r="A189" i="3"/>
  <c r="D188" i="3"/>
  <c r="C188" i="3"/>
  <c r="A188" i="3"/>
  <c r="D187" i="3"/>
  <c r="C187" i="3"/>
  <c r="A187" i="3"/>
  <c r="D186" i="3"/>
  <c r="C186" i="3"/>
  <c r="A186" i="3"/>
  <c r="D185" i="3"/>
  <c r="C185" i="3"/>
  <c r="A185" i="3"/>
  <c r="D184" i="3"/>
  <c r="C184" i="3"/>
  <c r="A184" i="3"/>
  <c r="D183" i="3"/>
  <c r="C183" i="3"/>
  <c r="A183" i="3"/>
  <c r="D182" i="3"/>
  <c r="C182" i="3"/>
  <c r="A182" i="3"/>
  <c r="D181" i="3"/>
  <c r="C181" i="3"/>
  <c r="A181" i="3"/>
  <c r="D180" i="3"/>
  <c r="C180" i="3"/>
  <c r="A180" i="3"/>
  <c r="D179" i="3"/>
  <c r="C179" i="3"/>
  <c r="A179" i="3"/>
  <c r="D178" i="3"/>
  <c r="C178" i="3"/>
  <c r="A178" i="3"/>
  <c r="D177" i="3"/>
  <c r="C177" i="3"/>
  <c r="A177" i="3"/>
  <c r="D176" i="3"/>
  <c r="C176" i="3"/>
  <c r="A176" i="3"/>
  <c r="D175" i="3"/>
  <c r="C175" i="3"/>
  <c r="A175" i="3"/>
  <c r="D174" i="3"/>
  <c r="C174" i="3"/>
  <c r="A174" i="3"/>
  <c r="D173" i="3"/>
  <c r="C173" i="3"/>
  <c r="A173" i="3"/>
  <c r="D172" i="3"/>
  <c r="C172" i="3"/>
  <c r="A172" i="3"/>
  <c r="D171" i="3"/>
  <c r="C171" i="3"/>
  <c r="A171" i="3"/>
  <c r="D170" i="3"/>
  <c r="C170" i="3"/>
  <c r="A170" i="3"/>
  <c r="D169" i="3"/>
  <c r="C169" i="3"/>
  <c r="A169" i="3"/>
  <c r="D168" i="3"/>
  <c r="C168" i="3"/>
  <c r="A168" i="3"/>
  <c r="D167" i="3"/>
  <c r="C167" i="3"/>
  <c r="A167" i="3"/>
  <c r="D166" i="3"/>
  <c r="C166" i="3"/>
  <c r="A166" i="3"/>
  <c r="D165" i="3"/>
  <c r="C165" i="3"/>
  <c r="A165" i="3"/>
  <c r="D164" i="3"/>
  <c r="C164" i="3"/>
  <c r="A164" i="3"/>
  <c r="D163" i="3"/>
  <c r="C163" i="3"/>
  <c r="A163" i="3"/>
  <c r="D162" i="3"/>
  <c r="C162" i="3"/>
  <c r="A162" i="3"/>
  <c r="D161" i="3"/>
  <c r="C161" i="3"/>
  <c r="A161" i="3"/>
  <c r="D160" i="3"/>
  <c r="C160" i="3"/>
  <c r="A160" i="3"/>
  <c r="D159" i="3"/>
  <c r="C159" i="3"/>
  <c r="A159" i="3"/>
  <c r="D158" i="3"/>
  <c r="C158" i="3"/>
  <c r="A158" i="3"/>
  <c r="D157" i="3"/>
  <c r="C157" i="3"/>
  <c r="A157" i="3"/>
  <c r="D156" i="3"/>
  <c r="C156" i="3"/>
  <c r="A156" i="3"/>
  <c r="D155" i="3"/>
  <c r="C155" i="3"/>
  <c r="A155" i="3"/>
  <c r="D154" i="3"/>
  <c r="C154" i="3"/>
  <c r="A154" i="3"/>
  <c r="D153" i="3"/>
  <c r="C153" i="3"/>
  <c r="A153" i="3"/>
  <c r="D152" i="3"/>
  <c r="C152" i="3"/>
  <c r="A152" i="3"/>
  <c r="D151" i="3"/>
  <c r="C151" i="3"/>
  <c r="A151" i="3"/>
  <c r="D150" i="3"/>
  <c r="C150" i="3"/>
  <c r="A150" i="3"/>
  <c r="D149" i="3"/>
  <c r="C149" i="3"/>
  <c r="A149" i="3"/>
  <c r="D148" i="3"/>
  <c r="C148" i="3"/>
  <c r="A148" i="3"/>
  <c r="D147" i="3"/>
  <c r="C147" i="3"/>
  <c r="A147" i="3"/>
  <c r="D146" i="3"/>
  <c r="C146" i="3"/>
  <c r="A146" i="3"/>
  <c r="D145" i="3"/>
  <c r="C145" i="3"/>
  <c r="A145" i="3"/>
  <c r="D144" i="3"/>
  <c r="C144" i="3"/>
  <c r="A144" i="3"/>
  <c r="D143" i="3"/>
  <c r="C143" i="3"/>
  <c r="A143" i="3"/>
  <c r="D142" i="3"/>
  <c r="C142" i="3"/>
  <c r="A142" i="3"/>
  <c r="D141" i="3"/>
  <c r="C141" i="3"/>
  <c r="A141" i="3"/>
  <c r="D140" i="3"/>
  <c r="C140" i="3"/>
  <c r="A140" i="3"/>
  <c r="D139" i="3"/>
  <c r="C139" i="3"/>
  <c r="A139" i="3"/>
  <c r="D138" i="3"/>
  <c r="C138" i="3"/>
  <c r="A138" i="3"/>
  <c r="D137" i="3"/>
  <c r="C137" i="3"/>
  <c r="A137" i="3"/>
  <c r="D136" i="3"/>
  <c r="C136" i="3"/>
  <c r="A136" i="3"/>
  <c r="D135" i="3"/>
  <c r="C135" i="3"/>
  <c r="A135" i="3"/>
  <c r="D134" i="3"/>
  <c r="C134" i="3"/>
  <c r="A134" i="3"/>
  <c r="D133" i="3"/>
  <c r="C133" i="3"/>
  <c r="A133" i="3"/>
  <c r="D132" i="3"/>
  <c r="C132" i="3"/>
  <c r="A132" i="3"/>
  <c r="D131" i="3"/>
  <c r="C131" i="3"/>
  <c r="A131" i="3"/>
  <c r="D130" i="3"/>
  <c r="C130" i="3"/>
  <c r="A130" i="3"/>
  <c r="D129" i="3"/>
  <c r="C129" i="3"/>
  <c r="A129" i="3"/>
  <c r="D128" i="3"/>
  <c r="C128" i="3"/>
  <c r="A128" i="3"/>
  <c r="D127" i="3"/>
  <c r="C127" i="3"/>
  <c r="A127" i="3"/>
  <c r="D126" i="3"/>
  <c r="C126" i="3"/>
  <c r="A126" i="3"/>
  <c r="D125" i="3"/>
  <c r="C125" i="3"/>
  <c r="A125" i="3"/>
  <c r="D124" i="3"/>
  <c r="C124" i="3"/>
  <c r="A124" i="3"/>
  <c r="D123" i="3"/>
  <c r="C123" i="3"/>
  <c r="A123" i="3"/>
  <c r="D122" i="3"/>
  <c r="C122" i="3"/>
  <c r="A122" i="3"/>
  <c r="D121" i="3"/>
  <c r="C121" i="3"/>
  <c r="A121" i="3"/>
  <c r="D120" i="3"/>
  <c r="C120" i="3"/>
  <c r="A120" i="3"/>
  <c r="D119" i="3"/>
  <c r="C119" i="3"/>
  <c r="A119" i="3"/>
  <c r="D118" i="3"/>
  <c r="C118" i="3"/>
  <c r="A118" i="3"/>
  <c r="D117" i="3"/>
  <c r="C117" i="3"/>
  <c r="A117" i="3"/>
  <c r="D116" i="3"/>
  <c r="C116" i="3"/>
  <c r="A116" i="3"/>
  <c r="D115" i="3"/>
  <c r="C115" i="3"/>
  <c r="A115" i="3"/>
  <c r="D114" i="3"/>
  <c r="C114" i="3"/>
  <c r="A114" i="3"/>
  <c r="D113" i="3"/>
  <c r="C113" i="3"/>
  <c r="A113" i="3"/>
  <c r="D112" i="3"/>
  <c r="C112" i="3"/>
  <c r="A112" i="3"/>
  <c r="D111" i="3"/>
  <c r="C111" i="3"/>
  <c r="A111" i="3"/>
  <c r="D110" i="3"/>
  <c r="C110" i="3"/>
  <c r="A110" i="3"/>
  <c r="D109" i="3"/>
  <c r="C109" i="3"/>
  <c r="A109" i="3"/>
  <c r="D108" i="3"/>
  <c r="C108" i="3"/>
  <c r="A108" i="3"/>
  <c r="D107" i="3"/>
  <c r="C107" i="3"/>
  <c r="A107" i="3"/>
  <c r="D106" i="3"/>
  <c r="C106" i="3"/>
  <c r="A106" i="3"/>
  <c r="D105" i="3"/>
  <c r="C105" i="3"/>
  <c r="A105" i="3"/>
  <c r="D104" i="3"/>
  <c r="C104" i="3"/>
  <c r="A104" i="3"/>
  <c r="D103" i="3"/>
  <c r="C103" i="3"/>
  <c r="A103" i="3"/>
  <c r="D102" i="3"/>
  <c r="C102" i="3"/>
  <c r="A102" i="3"/>
  <c r="D101" i="3"/>
  <c r="C101" i="3"/>
  <c r="A101" i="3"/>
  <c r="D100" i="3"/>
  <c r="C100" i="3"/>
  <c r="A100" i="3"/>
  <c r="D99" i="3"/>
  <c r="C99" i="3"/>
  <c r="A99" i="3"/>
  <c r="D98" i="3"/>
  <c r="C98" i="3"/>
  <c r="A98" i="3"/>
  <c r="D97" i="3"/>
  <c r="C97" i="3"/>
  <c r="A97" i="3"/>
  <c r="D96" i="3"/>
  <c r="C96" i="3"/>
  <c r="A96" i="3"/>
  <c r="D95" i="3"/>
  <c r="C95" i="3"/>
  <c r="A95" i="3"/>
  <c r="D94" i="3"/>
  <c r="C94" i="3"/>
  <c r="A94" i="3"/>
  <c r="D93" i="3"/>
  <c r="C93" i="3"/>
  <c r="A93" i="3"/>
  <c r="D92" i="3"/>
  <c r="C92" i="3"/>
  <c r="A92" i="3"/>
  <c r="D91" i="3"/>
  <c r="C91" i="3"/>
  <c r="A91" i="3"/>
  <c r="D90" i="3"/>
  <c r="C90" i="3"/>
  <c r="A90" i="3"/>
  <c r="D89" i="3"/>
  <c r="C89" i="3"/>
  <c r="A89" i="3"/>
  <c r="D88" i="3"/>
  <c r="C88" i="3"/>
  <c r="A88" i="3"/>
  <c r="D87" i="3"/>
  <c r="C87" i="3"/>
  <c r="A87" i="3"/>
  <c r="D86" i="3"/>
  <c r="C86" i="3"/>
  <c r="A86" i="3"/>
  <c r="D85" i="3"/>
  <c r="C85" i="3"/>
  <c r="A85" i="3"/>
  <c r="D84" i="3"/>
  <c r="C84" i="3"/>
  <c r="A84" i="3"/>
  <c r="D83" i="3"/>
  <c r="C83" i="3"/>
  <c r="A83" i="3"/>
  <c r="D82" i="3"/>
  <c r="C82" i="3"/>
  <c r="A82" i="3"/>
  <c r="D81" i="3"/>
  <c r="C81" i="3"/>
  <c r="A81" i="3"/>
  <c r="D80" i="3"/>
  <c r="C80" i="3"/>
  <c r="A80" i="3"/>
  <c r="D79" i="3"/>
  <c r="C79" i="3"/>
  <c r="A79" i="3"/>
  <c r="D78" i="3"/>
  <c r="C78" i="3"/>
  <c r="A78" i="3"/>
  <c r="D77" i="3"/>
  <c r="C77" i="3"/>
  <c r="A77" i="3"/>
  <c r="D76" i="3"/>
  <c r="C76" i="3"/>
  <c r="A76" i="3"/>
  <c r="D75" i="3"/>
  <c r="C75" i="3"/>
  <c r="A75" i="3"/>
  <c r="D74" i="3"/>
  <c r="C74" i="3"/>
  <c r="A74" i="3"/>
  <c r="D73" i="3"/>
  <c r="C73" i="3"/>
  <c r="A73" i="3"/>
  <c r="D72" i="3"/>
  <c r="C72" i="3"/>
  <c r="A72" i="3"/>
  <c r="D71" i="3"/>
  <c r="C71" i="3"/>
  <c r="A71" i="3"/>
  <c r="D70" i="3"/>
  <c r="C70" i="3"/>
  <c r="A70" i="3"/>
  <c r="D69" i="3"/>
  <c r="C69" i="3"/>
  <c r="A69" i="3"/>
  <c r="D68" i="3"/>
  <c r="C68" i="3"/>
  <c r="A68" i="3"/>
  <c r="D67" i="3"/>
  <c r="C67" i="3"/>
  <c r="A67" i="3"/>
  <c r="D66" i="3"/>
  <c r="C66" i="3"/>
  <c r="A66" i="3"/>
  <c r="D65" i="3"/>
  <c r="C65" i="3"/>
  <c r="A65" i="3"/>
  <c r="D64" i="3"/>
  <c r="C64" i="3"/>
  <c r="A64" i="3"/>
  <c r="D63" i="3"/>
  <c r="C63" i="3"/>
  <c r="A63" i="3"/>
  <c r="D62" i="3"/>
  <c r="C62" i="3"/>
  <c r="A62" i="3"/>
  <c r="D61" i="3"/>
  <c r="C61" i="3"/>
  <c r="A61" i="3"/>
  <c r="D60" i="3"/>
  <c r="C60" i="3"/>
  <c r="A60" i="3"/>
  <c r="D59" i="3"/>
  <c r="C59" i="3"/>
  <c r="A59" i="3"/>
  <c r="D58" i="3"/>
  <c r="C58" i="3"/>
  <c r="A58" i="3"/>
  <c r="D57" i="3"/>
  <c r="C57" i="3"/>
  <c r="A57" i="3"/>
  <c r="D56" i="3"/>
  <c r="C56" i="3"/>
  <c r="A56" i="3"/>
  <c r="D55" i="3"/>
  <c r="C55" i="3"/>
  <c r="A55" i="3"/>
  <c r="D54" i="3"/>
  <c r="C54" i="3"/>
  <c r="A54" i="3"/>
  <c r="D53" i="3"/>
  <c r="C53" i="3"/>
  <c r="A53" i="3"/>
  <c r="D52" i="3"/>
  <c r="C52" i="3"/>
  <c r="A52" i="3"/>
  <c r="D51" i="3"/>
  <c r="C51" i="3"/>
  <c r="A51" i="3"/>
  <c r="D50" i="3"/>
  <c r="C50" i="3"/>
  <c r="A50" i="3"/>
  <c r="D49" i="3"/>
  <c r="C49" i="3"/>
  <c r="A49" i="3"/>
  <c r="D48" i="3"/>
  <c r="C48" i="3"/>
  <c r="A48" i="3"/>
  <c r="D47" i="3"/>
  <c r="C47" i="3"/>
  <c r="A47" i="3"/>
  <c r="D46" i="3"/>
  <c r="C46" i="3"/>
  <c r="A46" i="3"/>
  <c r="D45" i="3"/>
  <c r="C45" i="3"/>
  <c r="A45" i="3"/>
  <c r="D44" i="3"/>
  <c r="C44" i="3"/>
  <c r="A44" i="3"/>
  <c r="D43" i="3"/>
  <c r="C43" i="3"/>
  <c r="A43" i="3"/>
  <c r="D42" i="3"/>
  <c r="C42" i="3"/>
  <c r="A42" i="3"/>
  <c r="D41" i="3"/>
  <c r="C41" i="3"/>
  <c r="A41" i="3"/>
  <c r="D40" i="3"/>
  <c r="C40" i="3"/>
  <c r="A40" i="3"/>
  <c r="D39" i="3"/>
  <c r="C39" i="3"/>
  <c r="A39" i="3"/>
  <c r="D38" i="3"/>
  <c r="C38" i="3"/>
  <c r="A38" i="3"/>
  <c r="D37" i="3"/>
  <c r="C37" i="3"/>
  <c r="A37" i="3"/>
  <c r="D36" i="3"/>
  <c r="C36" i="3"/>
  <c r="A36" i="3"/>
  <c r="D35" i="3"/>
  <c r="C35" i="3"/>
  <c r="A35" i="3"/>
  <c r="D34" i="3"/>
  <c r="C34" i="3"/>
  <c r="A34" i="3"/>
  <c r="D33" i="3"/>
  <c r="C33" i="3"/>
  <c r="A33" i="3"/>
  <c r="D32" i="3"/>
  <c r="C32" i="3"/>
  <c r="A32" i="3"/>
  <c r="D31" i="3"/>
  <c r="C31" i="3"/>
  <c r="A31" i="3"/>
  <c r="D30" i="3"/>
  <c r="C30" i="3"/>
  <c r="A30" i="3"/>
  <c r="D29" i="3"/>
  <c r="C29" i="3"/>
  <c r="A29" i="3"/>
  <c r="D28" i="3"/>
  <c r="C28" i="3"/>
  <c r="A28" i="3"/>
  <c r="D27" i="3"/>
  <c r="C27" i="3"/>
  <c r="A27" i="3"/>
  <c r="D26" i="3"/>
  <c r="C26" i="3"/>
  <c r="A26" i="3"/>
  <c r="D25" i="3"/>
  <c r="C25" i="3"/>
  <c r="A25" i="3"/>
  <c r="D24" i="3"/>
  <c r="C24" i="3"/>
  <c r="A24" i="3"/>
  <c r="D23" i="3"/>
  <c r="C23" i="3"/>
  <c r="A23" i="3"/>
  <c r="D22" i="3"/>
  <c r="C22" i="3"/>
  <c r="A22" i="3"/>
  <c r="D21" i="3"/>
  <c r="C21" i="3"/>
  <c r="A21" i="3"/>
  <c r="D20" i="3"/>
  <c r="C20" i="3"/>
  <c r="A20" i="3"/>
  <c r="D19" i="3"/>
  <c r="C19" i="3"/>
  <c r="A19" i="3"/>
  <c r="D18" i="3"/>
  <c r="C18" i="3"/>
  <c r="A18" i="3"/>
  <c r="D17" i="3"/>
  <c r="C17" i="3"/>
  <c r="A17" i="3"/>
  <c r="D16" i="3"/>
  <c r="C16" i="3"/>
  <c r="A16" i="3"/>
  <c r="D15" i="3"/>
  <c r="C15" i="3"/>
  <c r="A15" i="3"/>
  <c r="D14" i="3"/>
  <c r="C14" i="3"/>
  <c r="A14" i="3"/>
  <c r="D13" i="3"/>
  <c r="C13" i="3"/>
  <c r="A13" i="3"/>
  <c r="D12" i="3"/>
  <c r="C12" i="3"/>
  <c r="A12" i="3"/>
  <c r="D11" i="3"/>
  <c r="C11" i="3"/>
  <c r="A11" i="3"/>
  <c r="D10" i="3"/>
  <c r="C10" i="3"/>
  <c r="A10" i="3"/>
  <c r="D9" i="3"/>
  <c r="C9" i="3"/>
  <c r="A9" i="3"/>
  <c r="D8" i="3"/>
  <c r="C8" i="3"/>
  <c r="A8" i="3"/>
  <c r="D7" i="3"/>
  <c r="C7" i="3"/>
  <c r="A7" i="3"/>
  <c r="D6" i="3"/>
  <c r="C6" i="3"/>
  <c r="A6" i="3"/>
  <c r="D5" i="3"/>
  <c r="C5" i="3"/>
  <c r="A5" i="3"/>
  <c r="D4" i="3"/>
  <c r="C4" i="3"/>
  <c r="A4" i="3"/>
  <c r="D3" i="3"/>
  <c r="C3" i="3"/>
  <c r="A3" i="3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  <c r="L4" i="1"/>
  <c r="L3" i="1"/>
  <c r="L2" i="1"/>
  <c r="K194" i="1"/>
  <c r="K193" i="1"/>
  <c r="K192" i="1"/>
  <c r="K191" i="1"/>
  <c r="K190" i="1"/>
  <c r="K189" i="1"/>
  <c r="K188" i="1"/>
  <c r="K187" i="1"/>
  <c r="K186" i="1"/>
  <c r="K185" i="1"/>
  <c r="K184" i="1"/>
  <c r="K183" i="1"/>
  <c r="K182" i="1"/>
  <c r="K181" i="1"/>
  <c r="K180" i="1"/>
  <c r="K179" i="1"/>
  <c r="K178" i="1"/>
  <c r="K177" i="1"/>
  <c r="K176" i="1"/>
  <c r="K175" i="1"/>
  <c r="K174" i="1"/>
  <c r="K173" i="1"/>
  <c r="K172" i="1"/>
  <c r="K171" i="1"/>
  <c r="K170" i="1"/>
  <c r="K169" i="1"/>
  <c r="P256" i="1" s="1"/>
  <c r="K168" i="1"/>
  <c r="K167" i="1"/>
  <c r="K166" i="1"/>
  <c r="K165" i="1"/>
  <c r="K164" i="1"/>
  <c r="K163" i="1"/>
  <c r="K162" i="1"/>
  <c r="K161" i="1"/>
  <c r="K160" i="1"/>
  <c r="K159" i="1"/>
  <c r="P417" i="1" s="1"/>
  <c r="K158" i="1"/>
  <c r="K157" i="1"/>
  <c r="K156" i="1"/>
  <c r="K155" i="1"/>
  <c r="K154" i="1"/>
  <c r="K153" i="1"/>
  <c r="K152" i="1"/>
  <c r="K151" i="1"/>
  <c r="K150" i="1"/>
  <c r="K149" i="1"/>
  <c r="K148" i="1"/>
  <c r="K147" i="1"/>
  <c r="K146" i="1"/>
  <c r="K145" i="1"/>
  <c r="K144" i="1"/>
  <c r="K143" i="1"/>
  <c r="K142" i="1"/>
  <c r="K141" i="1"/>
  <c r="K140" i="1"/>
  <c r="K139" i="1"/>
  <c r="K138" i="1"/>
  <c r="K137" i="1"/>
  <c r="K136" i="1"/>
  <c r="K135" i="1"/>
  <c r="K134" i="1"/>
  <c r="K133" i="1"/>
  <c r="K132" i="1"/>
  <c r="K131" i="1"/>
  <c r="K130" i="1"/>
  <c r="K129" i="1"/>
  <c r="K128" i="1"/>
  <c r="K127" i="1"/>
  <c r="K126" i="1"/>
  <c r="P347" i="1" s="1"/>
  <c r="K125" i="1"/>
  <c r="K124" i="1"/>
  <c r="K123" i="1"/>
  <c r="K122" i="1"/>
  <c r="K121" i="1"/>
  <c r="K120" i="1"/>
  <c r="K119" i="1"/>
  <c r="K118" i="1"/>
  <c r="K117" i="1"/>
  <c r="K116" i="1"/>
  <c r="K115" i="1"/>
  <c r="K114" i="1"/>
  <c r="K113" i="1"/>
  <c r="K112" i="1"/>
  <c r="K111" i="1"/>
  <c r="K110" i="1"/>
  <c r="K109" i="1"/>
  <c r="K108" i="1"/>
  <c r="K107" i="1"/>
  <c r="K106" i="1"/>
  <c r="K105" i="1"/>
  <c r="K104" i="1"/>
  <c r="K103" i="1"/>
  <c r="K102" i="1"/>
  <c r="K101" i="1"/>
  <c r="K100" i="1"/>
  <c r="K99" i="1"/>
  <c r="K98" i="1"/>
  <c r="K97" i="1"/>
  <c r="K96" i="1"/>
  <c r="K95" i="1"/>
  <c r="K94" i="1"/>
  <c r="K93" i="1"/>
  <c r="K92" i="1"/>
  <c r="K91" i="1"/>
  <c r="K90" i="1"/>
  <c r="K89" i="1"/>
  <c r="K88" i="1"/>
  <c r="K87" i="1"/>
  <c r="K86" i="1"/>
  <c r="K85" i="1"/>
  <c r="K84" i="1"/>
  <c r="K76" i="1"/>
  <c r="K62" i="1"/>
  <c r="K60" i="1"/>
  <c r="K58" i="1"/>
  <c r="K57" i="1"/>
  <c r="K56" i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P206" i="1" s="1"/>
  <c r="K35" i="1"/>
  <c r="K34" i="1"/>
  <c r="K33" i="1"/>
  <c r="K25" i="1"/>
  <c r="K24" i="1"/>
  <c r="K22" i="1"/>
  <c r="K21" i="1"/>
  <c r="K20" i="1"/>
  <c r="K10" i="1"/>
  <c r="K9" i="1"/>
  <c r="M346" i="3"/>
  <c r="M262" i="3"/>
  <c r="M206" i="3"/>
  <c r="M158" i="3"/>
  <c r="K369" i="3"/>
  <c r="K353" i="3"/>
  <c r="K337" i="3"/>
  <c r="K313" i="3"/>
  <c r="K293" i="3"/>
  <c r="K273" i="3"/>
  <c r="K241" i="3"/>
  <c r="K213" i="3"/>
  <c r="K185" i="3"/>
  <c r="K149" i="3"/>
  <c r="K125" i="3"/>
  <c r="K97" i="3"/>
  <c r="K65" i="3"/>
  <c r="K45" i="3"/>
  <c r="K25" i="3"/>
  <c r="M194" i="1"/>
  <c r="N194" i="1" s="1"/>
  <c r="M193" i="1"/>
  <c r="M192" i="1"/>
  <c r="N192" i="1" s="1"/>
  <c r="M191" i="1"/>
  <c r="N191" i="1" s="1"/>
  <c r="M190" i="1"/>
  <c r="N190" i="1" s="1"/>
  <c r="M189" i="1"/>
  <c r="M188" i="1"/>
  <c r="N188" i="1" s="1"/>
  <c r="M187" i="1"/>
  <c r="N187" i="1" s="1"/>
  <c r="M186" i="1"/>
  <c r="N186" i="1" s="1"/>
  <c r="M185" i="1"/>
  <c r="M184" i="1"/>
  <c r="N184" i="1" s="1"/>
  <c r="M183" i="1"/>
  <c r="N183" i="1" s="1"/>
  <c r="M182" i="1"/>
  <c r="N182" i="1" s="1"/>
  <c r="M181" i="1"/>
  <c r="M180" i="1"/>
  <c r="N180" i="1" s="1"/>
  <c r="M179" i="1"/>
  <c r="N179" i="1" s="1"/>
  <c r="M178" i="1"/>
  <c r="N178" i="1" s="1"/>
  <c r="M177" i="1"/>
  <c r="M176" i="1"/>
  <c r="N176" i="1" s="1"/>
  <c r="M175" i="1"/>
  <c r="N175" i="1" s="1"/>
  <c r="M174" i="1"/>
  <c r="N174" i="1" s="1"/>
  <c r="M173" i="1"/>
  <c r="M172" i="1"/>
  <c r="N172" i="1" s="1"/>
  <c r="M171" i="1"/>
  <c r="N171" i="1" s="1"/>
  <c r="M170" i="1"/>
  <c r="N170" i="1" s="1"/>
  <c r="M169" i="1"/>
  <c r="M168" i="1"/>
  <c r="N168" i="1" s="1"/>
  <c r="M167" i="1"/>
  <c r="N167" i="1" s="1"/>
  <c r="M166" i="1"/>
  <c r="N166" i="1" s="1"/>
  <c r="M165" i="1"/>
  <c r="M164" i="1"/>
  <c r="N164" i="1" s="1"/>
  <c r="M163" i="1"/>
  <c r="N163" i="1" s="1"/>
  <c r="M162" i="1"/>
  <c r="N162" i="1" s="1"/>
  <c r="M161" i="1"/>
  <c r="M160" i="1"/>
  <c r="N160" i="1" s="1"/>
  <c r="M159" i="1"/>
  <c r="N159" i="1" s="1"/>
  <c r="M158" i="1"/>
  <c r="N158" i="1" s="1"/>
  <c r="M157" i="1"/>
  <c r="M156" i="1"/>
  <c r="N156" i="1" s="1"/>
  <c r="M155" i="1"/>
  <c r="N155" i="1" s="1"/>
  <c r="M154" i="1"/>
  <c r="N154" i="1" s="1"/>
  <c r="M153" i="1"/>
  <c r="M152" i="1"/>
  <c r="N152" i="1" s="1"/>
  <c r="M151" i="1"/>
  <c r="N151" i="1" s="1"/>
  <c r="M150" i="1"/>
  <c r="N150" i="1" s="1"/>
  <c r="M149" i="1"/>
  <c r="M148" i="1"/>
  <c r="N148" i="1" s="1"/>
  <c r="M147" i="1"/>
  <c r="N147" i="1" s="1"/>
  <c r="M146" i="1"/>
  <c r="N146" i="1" s="1"/>
  <c r="M145" i="1"/>
  <c r="M144" i="1"/>
  <c r="N144" i="1" s="1"/>
  <c r="M143" i="1"/>
  <c r="N143" i="1" s="1"/>
  <c r="M142" i="1"/>
  <c r="N142" i="1" s="1"/>
  <c r="M141" i="1"/>
  <c r="M140" i="1"/>
  <c r="N140" i="1" s="1"/>
  <c r="M139" i="1"/>
  <c r="N139" i="1" s="1"/>
  <c r="M138" i="1"/>
  <c r="N138" i="1" s="1"/>
  <c r="M137" i="1"/>
  <c r="M136" i="1"/>
  <c r="N136" i="1" s="1"/>
  <c r="M135" i="1"/>
  <c r="N135" i="1" s="1"/>
  <c r="M134" i="1"/>
  <c r="N134" i="1" s="1"/>
  <c r="M133" i="1"/>
  <c r="M132" i="1"/>
  <c r="N132" i="1" s="1"/>
  <c r="M131" i="1"/>
  <c r="N131" i="1" s="1"/>
  <c r="M130" i="1"/>
  <c r="N130" i="1" s="1"/>
  <c r="M129" i="1"/>
  <c r="M128" i="1"/>
  <c r="N128" i="1" s="1"/>
  <c r="M127" i="1"/>
  <c r="N127" i="1" s="1"/>
  <c r="M126" i="1"/>
  <c r="N126" i="1" s="1"/>
  <c r="M125" i="1"/>
  <c r="M124" i="1"/>
  <c r="N124" i="1" s="1"/>
  <c r="M123" i="1"/>
  <c r="N123" i="1" s="1"/>
  <c r="M122" i="1"/>
  <c r="N122" i="1" s="1"/>
  <c r="M121" i="1"/>
  <c r="M120" i="1"/>
  <c r="N120" i="1" s="1"/>
  <c r="M119" i="1"/>
  <c r="N119" i="1" s="1"/>
  <c r="M118" i="1"/>
  <c r="N118" i="1" s="1"/>
  <c r="M117" i="1"/>
  <c r="M116" i="1"/>
  <c r="N116" i="1" s="1"/>
  <c r="M115" i="1"/>
  <c r="N115" i="1" s="1"/>
  <c r="M114" i="1"/>
  <c r="N114" i="1" s="1"/>
  <c r="M113" i="1"/>
  <c r="M112" i="1"/>
  <c r="N112" i="1" s="1"/>
  <c r="M111" i="1"/>
  <c r="N111" i="1" s="1"/>
  <c r="M110" i="1"/>
  <c r="N110" i="1" s="1"/>
  <c r="M109" i="1"/>
  <c r="M108" i="1"/>
  <c r="N108" i="1" s="1"/>
  <c r="M107" i="1"/>
  <c r="N107" i="1" s="1"/>
  <c r="M106" i="1"/>
  <c r="N106" i="1" s="1"/>
  <c r="M105" i="1"/>
  <c r="M104" i="1"/>
  <c r="N104" i="1" s="1"/>
  <c r="M103" i="1"/>
  <c r="N103" i="1" s="1"/>
  <c r="M102" i="1"/>
  <c r="N102" i="1" s="1"/>
  <c r="M101" i="1"/>
  <c r="M100" i="1"/>
  <c r="N100" i="1" s="1"/>
  <c r="M99" i="1"/>
  <c r="N99" i="1" s="1"/>
  <c r="M98" i="1"/>
  <c r="N98" i="1" s="1"/>
  <c r="M97" i="1"/>
  <c r="M96" i="1"/>
  <c r="N96" i="1" s="1"/>
  <c r="M95" i="1"/>
  <c r="N95" i="1" s="1"/>
  <c r="M94" i="1"/>
  <c r="N94" i="1" s="1"/>
  <c r="M93" i="1"/>
  <c r="M92" i="1"/>
  <c r="N92" i="1" s="1"/>
  <c r="M91" i="1"/>
  <c r="N91" i="1" s="1"/>
  <c r="M90" i="1"/>
  <c r="N90" i="1" s="1"/>
  <c r="M89" i="1"/>
  <c r="M88" i="1"/>
  <c r="N88" i="1" s="1"/>
  <c r="M87" i="1"/>
  <c r="N87" i="1" s="1"/>
  <c r="M86" i="1"/>
  <c r="N86" i="1" s="1"/>
  <c r="M85" i="1"/>
  <c r="M84" i="1"/>
  <c r="N84" i="1" s="1"/>
  <c r="M83" i="1"/>
  <c r="N83" i="1" s="1"/>
  <c r="M82" i="1"/>
  <c r="N82" i="1" s="1"/>
  <c r="M81" i="1"/>
  <c r="M80" i="1"/>
  <c r="N80" i="1" s="1"/>
  <c r="M79" i="1"/>
  <c r="N79" i="1" s="1"/>
  <c r="M78" i="1"/>
  <c r="N78" i="1" s="1"/>
  <c r="M77" i="1"/>
  <c r="M76" i="1"/>
  <c r="N76" i="1" s="1"/>
  <c r="M75" i="1"/>
  <c r="N75" i="1" s="1"/>
  <c r="M74" i="1"/>
  <c r="N74" i="1" s="1"/>
  <c r="M73" i="1"/>
  <c r="M72" i="1"/>
  <c r="N72" i="1" s="1"/>
  <c r="M71" i="1"/>
  <c r="N71" i="1" s="1"/>
  <c r="M70" i="1"/>
  <c r="N70" i="1" s="1"/>
  <c r="M69" i="1"/>
  <c r="M68" i="1"/>
  <c r="N68" i="1" s="1"/>
  <c r="M67" i="1"/>
  <c r="N67" i="1" s="1"/>
  <c r="M66" i="1"/>
  <c r="N66" i="1" s="1"/>
  <c r="M65" i="1"/>
  <c r="M64" i="1"/>
  <c r="N64" i="1" s="1"/>
  <c r="M63" i="1"/>
  <c r="N63" i="1" s="1"/>
  <c r="M62" i="1"/>
  <c r="N62" i="1" s="1"/>
  <c r="M61" i="1"/>
  <c r="M60" i="1"/>
  <c r="N60" i="1" s="1"/>
  <c r="M59" i="1"/>
  <c r="N59" i="1" s="1"/>
  <c r="M58" i="1"/>
  <c r="N58" i="1" s="1"/>
  <c r="M57" i="1"/>
  <c r="M56" i="1"/>
  <c r="N56" i="1" s="1"/>
  <c r="M55" i="1"/>
  <c r="N55" i="1" s="1"/>
  <c r="M54" i="1"/>
  <c r="N54" i="1" s="1"/>
  <c r="M53" i="1"/>
  <c r="M52" i="1"/>
  <c r="N52" i="1" s="1"/>
  <c r="M51" i="1"/>
  <c r="N51" i="1" s="1"/>
  <c r="M50" i="1"/>
  <c r="N50" i="1" s="1"/>
  <c r="M49" i="1"/>
  <c r="M48" i="1"/>
  <c r="N48" i="1" s="1"/>
  <c r="M47" i="1"/>
  <c r="N47" i="1" s="1"/>
  <c r="M46" i="1"/>
  <c r="N46" i="1" s="1"/>
  <c r="M45" i="1"/>
  <c r="M44" i="1"/>
  <c r="N44" i="1" s="1"/>
  <c r="M43" i="1"/>
  <c r="N43" i="1" s="1"/>
  <c r="M42" i="1"/>
  <c r="N42" i="1" s="1"/>
  <c r="M41" i="1"/>
  <c r="M40" i="1"/>
  <c r="N40" i="1" s="1"/>
  <c r="M39" i="1"/>
  <c r="N39" i="1" s="1"/>
  <c r="M38" i="1"/>
  <c r="N38" i="1" s="1"/>
  <c r="M37" i="1"/>
  <c r="M36" i="1"/>
  <c r="N36" i="1" s="1"/>
  <c r="M35" i="1"/>
  <c r="N35" i="1" s="1"/>
  <c r="M34" i="1"/>
  <c r="N34" i="1" s="1"/>
  <c r="M33" i="1"/>
  <c r="M32" i="1"/>
  <c r="N32" i="1" s="1"/>
  <c r="M31" i="1"/>
  <c r="N31" i="1" s="1"/>
  <c r="M30" i="1"/>
  <c r="N30" i="1" s="1"/>
  <c r="M29" i="1"/>
  <c r="M28" i="1"/>
  <c r="N28" i="1" s="1"/>
  <c r="M27" i="1"/>
  <c r="N27" i="1" s="1"/>
  <c r="M26" i="1"/>
  <c r="N26" i="1" s="1"/>
  <c r="M25" i="1"/>
  <c r="M24" i="1"/>
  <c r="N24" i="1" s="1"/>
  <c r="M23" i="1"/>
  <c r="N23" i="1" s="1"/>
  <c r="M22" i="1"/>
  <c r="N22" i="1" s="1"/>
  <c r="M21" i="1"/>
  <c r="M20" i="1"/>
  <c r="N20" i="1" s="1"/>
  <c r="M19" i="1"/>
  <c r="N19" i="1" s="1"/>
  <c r="M18" i="1"/>
  <c r="N18" i="1" s="1"/>
  <c r="M17" i="1"/>
  <c r="M16" i="1"/>
  <c r="N16" i="1" s="1"/>
  <c r="M15" i="1"/>
  <c r="N15" i="1" s="1"/>
  <c r="M14" i="1"/>
  <c r="N14" i="1" s="1"/>
  <c r="M13" i="1"/>
  <c r="M12" i="1"/>
  <c r="N12" i="1" s="1"/>
  <c r="M11" i="1"/>
  <c r="N11" i="1" s="1"/>
  <c r="M10" i="1"/>
  <c r="N10" i="1" s="1"/>
  <c r="M9" i="1"/>
  <c r="M8" i="1"/>
  <c r="N8" i="1" s="1"/>
  <c r="M7" i="1"/>
  <c r="N7" i="1" s="1"/>
  <c r="M6" i="1"/>
  <c r="N6" i="1" s="1"/>
  <c r="M5" i="1"/>
  <c r="M4" i="1"/>
  <c r="N4" i="1" s="1"/>
  <c r="M3" i="1"/>
  <c r="N3" i="1" s="1"/>
  <c r="M2" i="1"/>
  <c r="N2" i="1" s="1"/>
  <c r="K83" i="1"/>
  <c r="K82" i="1"/>
  <c r="K81" i="1"/>
  <c r="K80" i="1"/>
  <c r="K79" i="1"/>
  <c r="K78" i="1"/>
  <c r="K77" i="1"/>
  <c r="K75" i="1"/>
  <c r="K74" i="1"/>
  <c r="K73" i="1"/>
  <c r="K72" i="1"/>
  <c r="K71" i="1"/>
  <c r="K70" i="1"/>
  <c r="K69" i="1"/>
  <c r="K68" i="1"/>
  <c r="K67" i="1"/>
  <c r="K66" i="1"/>
  <c r="K65" i="1"/>
  <c r="K64" i="1"/>
  <c r="K63" i="1"/>
  <c r="K61" i="1"/>
  <c r="K59" i="1"/>
  <c r="K32" i="1"/>
  <c r="K31" i="1"/>
  <c r="K30" i="1"/>
  <c r="K29" i="1"/>
  <c r="K28" i="1"/>
  <c r="K27" i="1"/>
  <c r="K26" i="1"/>
  <c r="K23" i="1"/>
  <c r="K19" i="1"/>
  <c r="K18" i="1"/>
  <c r="K17" i="1"/>
  <c r="K16" i="1"/>
  <c r="K15" i="1"/>
  <c r="K14" i="1"/>
  <c r="K13" i="1"/>
  <c r="K12" i="1"/>
  <c r="K11" i="1"/>
  <c r="K8" i="1"/>
  <c r="K7" i="1"/>
  <c r="K6" i="1"/>
  <c r="K5" i="1"/>
  <c r="K4" i="1"/>
  <c r="K3" i="1"/>
  <c r="K2" i="1"/>
  <c r="L362" i="3" l="1"/>
  <c r="P281" i="1"/>
  <c r="P283" i="1"/>
  <c r="P264" i="1"/>
  <c r="P209" i="1"/>
  <c r="P324" i="1"/>
  <c r="P380" i="1"/>
  <c r="P442" i="1"/>
  <c r="P478" i="1"/>
  <c r="P503" i="1"/>
  <c r="P307" i="1"/>
  <c r="P211" i="1"/>
  <c r="P210" i="1"/>
  <c r="P265" i="1"/>
  <c r="P326" i="1"/>
  <c r="P479" i="1"/>
  <c r="P504" i="1"/>
  <c r="P381" i="1"/>
  <c r="P444" i="1"/>
  <c r="P224" i="1"/>
  <c r="P226" i="1"/>
  <c r="P225" i="1"/>
  <c r="P279" i="1"/>
  <c r="P438" i="1"/>
  <c r="P196" i="1"/>
  <c r="P200" i="1"/>
  <c r="P208" i="1"/>
  <c r="P212" i="1"/>
  <c r="P220" i="1"/>
  <c r="P236" i="1"/>
  <c r="P244" i="1"/>
  <c r="P248" i="1"/>
  <c r="P260" i="1"/>
  <c r="P272" i="1"/>
  <c r="P199" i="1"/>
  <c r="P207" i="1"/>
  <c r="P219" i="1"/>
  <c r="P223" i="1"/>
  <c r="P243" i="1"/>
  <c r="P198" i="1"/>
  <c r="P202" i="1"/>
  <c r="P214" i="1"/>
  <c r="P218" i="1"/>
  <c r="P222" i="1"/>
  <c r="P238" i="1"/>
  <c r="P246" i="1"/>
  <c r="P197" i="1"/>
  <c r="P201" i="1"/>
  <c r="P213" i="1"/>
  <c r="P221" i="1"/>
  <c r="P253" i="1"/>
  <c r="P257" i="1"/>
  <c r="P245" i="1"/>
  <c r="P249" i="1"/>
  <c r="P255" i="1"/>
  <c r="P259" i="1"/>
  <c r="P284" i="1"/>
  <c r="P296" i="1"/>
  <c r="P304" i="1"/>
  <c r="P320" i="1"/>
  <c r="P332" i="1"/>
  <c r="P237" i="1"/>
  <c r="P295" i="1"/>
  <c r="P290" i="1"/>
  <c r="P294" i="1"/>
  <c r="P305" i="1"/>
  <c r="P333" i="1"/>
  <c r="P345" i="1"/>
  <c r="P358" i="1"/>
  <c r="P362" i="1"/>
  <c r="P370" i="1"/>
  <c r="P374" i="1"/>
  <c r="P323" i="1"/>
  <c r="P331" i="1"/>
  <c r="P359" i="1"/>
  <c r="P363" i="1"/>
  <c r="P367" i="1"/>
  <c r="P371" i="1"/>
  <c r="P375" i="1"/>
  <c r="P396" i="1"/>
  <c r="P285" i="1"/>
  <c r="P286" i="1"/>
  <c r="P322" i="1"/>
  <c r="P334" i="1"/>
  <c r="P398" i="1"/>
  <c r="P411" i="1"/>
  <c r="P415" i="1"/>
  <c r="P360" i="1"/>
  <c r="P368" i="1"/>
  <c r="P406" i="1"/>
  <c r="P410" i="1"/>
  <c r="P418" i="1"/>
  <c r="P426" i="1"/>
  <c r="P352" i="1"/>
  <c r="P437" i="1"/>
  <c r="P445" i="1"/>
  <c r="P361" i="1"/>
  <c r="P420" i="1"/>
  <c r="P424" i="1"/>
  <c r="P428" i="1"/>
  <c r="P228" i="1"/>
  <c r="P339" i="1"/>
  <c r="P357" i="1"/>
  <c r="P416" i="1"/>
  <c r="P268" i="1"/>
  <c r="P203" i="1"/>
  <c r="P227" i="1"/>
  <c r="P247" i="1"/>
  <c r="P274" i="1"/>
  <c r="P275" i="1"/>
  <c r="P300" i="1"/>
  <c r="P291" i="1"/>
  <c r="P299" i="1"/>
  <c r="P325" i="1"/>
  <c r="P298" i="1"/>
  <c r="P306" i="1"/>
  <c r="P346" i="1"/>
  <c r="P419" i="1"/>
  <c r="P427" i="1"/>
  <c r="P435" i="1"/>
  <c r="P443" i="1"/>
  <c r="P475" i="1"/>
  <c r="P364" i="1"/>
  <c r="P372" i="1"/>
  <c r="P434" i="1"/>
  <c r="P399" i="1"/>
  <c r="P425" i="1"/>
  <c r="P429" i="1"/>
  <c r="P449" i="1"/>
  <c r="P485" i="1"/>
  <c r="P497" i="1"/>
  <c r="P501" i="1"/>
  <c r="P348" i="1"/>
  <c r="P377" i="1"/>
  <c r="P217" i="1"/>
  <c r="P335" i="1"/>
  <c r="P402" i="1"/>
  <c r="P483" i="1"/>
  <c r="P397" i="1"/>
  <c r="P436" i="1"/>
  <c r="P328" i="1"/>
  <c r="P329" i="1"/>
  <c r="P327" i="1"/>
  <c r="P400" i="1"/>
  <c r="P401" i="1"/>
  <c r="P204" i="1"/>
  <c r="P232" i="1"/>
  <c r="P240" i="1"/>
  <c r="P252" i="1"/>
  <c r="P276" i="1"/>
  <c r="P280" i="1"/>
  <c r="P195" i="1"/>
  <c r="P231" i="1"/>
  <c r="P239" i="1"/>
  <c r="P230" i="1"/>
  <c r="P250" i="1"/>
  <c r="P270" i="1"/>
  <c r="P205" i="1"/>
  <c r="P241" i="1"/>
  <c r="P261" i="1"/>
  <c r="P278" i="1"/>
  <c r="P271" i="1"/>
  <c r="P288" i="1"/>
  <c r="P292" i="1"/>
  <c r="P336" i="1"/>
  <c r="P229" i="1"/>
  <c r="P277" i="1"/>
  <c r="P287" i="1"/>
  <c r="P303" i="1"/>
  <c r="P289" i="1"/>
  <c r="P293" i="1"/>
  <c r="P337" i="1"/>
  <c r="P350" i="1"/>
  <c r="P354" i="1"/>
  <c r="P366" i="1"/>
  <c r="P378" i="1"/>
  <c r="P301" i="1"/>
  <c r="P302" i="1"/>
  <c r="P349" i="1"/>
  <c r="P353" i="1"/>
  <c r="P355" i="1"/>
  <c r="P404" i="1"/>
  <c r="P338" i="1"/>
  <c r="P407" i="1"/>
  <c r="P423" i="1"/>
  <c r="P431" i="1"/>
  <c r="P447" i="1"/>
  <c r="P455" i="1"/>
  <c r="P463" i="1"/>
  <c r="P467" i="1"/>
  <c r="P471" i="1"/>
  <c r="P487" i="1"/>
  <c r="P356" i="1"/>
  <c r="P414" i="1"/>
  <c r="P422" i="1"/>
  <c r="P430" i="1"/>
  <c r="P450" i="1"/>
  <c r="P454" i="1"/>
  <c r="P458" i="1"/>
  <c r="P462" i="1"/>
  <c r="P466" i="1"/>
  <c r="P470" i="1"/>
  <c r="P482" i="1"/>
  <c r="P486" i="1"/>
  <c r="P490" i="1"/>
  <c r="P494" i="1"/>
  <c r="P498" i="1"/>
  <c r="P499" i="1"/>
  <c r="P403" i="1"/>
  <c r="P409" i="1"/>
  <c r="P413" i="1"/>
  <c r="P433" i="1"/>
  <c r="P457" i="1"/>
  <c r="P461" i="1"/>
  <c r="P465" i="1"/>
  <c r="P469" i="1"/>
  <c r="P473" i="1"/>
  <c r="P481" i="1"/>
  <c r="P489" i="1"/>
  <c r="P493" i="1"/>
  <c r="P472" i="1"/>
  <c r="P480" i="1"/>
  <c r="P488" i="1"/>
  <c r="P495" i="1"/>
  <c r="P365" i="1"/>
  <c r="P373" i="1"/>
  <c r="P405" i="1"/>
  <c r="P408" i="1"/>
  <c r="P412" i="1"/>
  <c r="P432" i="1"/>
  <c r="P448" i="1"/>
  <c r="P456" i="1"/>
  <c r="P460" i="1"/>
  <c r="P464" i="1"/>
  <c r="P468" i="1"/>
  <c r="P476" i="1"/>
  <c r="P484" i="1"/>
  <c r="P492" i="1"/>
  <c r="P500" i="1"/>
  <c r="P491" i="1"/>
  <c r="P308" i="1"/>
  <c r="P312" i="1"/>
  <c r="P316" i="1"/>
  <c r="P340" i="1"/>
  <c r="P344" i="1"/>
  <c r="P309" i="1"/>
  <c r="P313" i="1"/>
  <c r="P317" i="1"/>
  <c r="P341" i="1"/>
  <c r="P311" i="1"/>
  <c r="P315" i="1"/>
  <c r="P319" i="1"/>
  <c r="P343" i="1"/>
  <c r="P351" i="1"/>
  <c r="P384" i="1"/>
  <c r="P388" i="1"/>
  <c r="P392" i="1"/>
  <c r="P310" i="1"/>
  <c r="P314" i="1"/>
  <c r="P318" i="1"/>
  <c r="P342" i="1"/>
  <c r="P386" i="1"/>
  <c r="P390" i="1"/>
  <c r="P394" i="1"/>
  <c r="P383" i="1"/>
  <c r="P387" i="1"/>
  <c r="P395" i="1"/>
  <c r="P385" i="1"/>
  <c r="P389" i="1"/>
  <c r="P393" i="1"/>
  <c r="P215" i="1"/>
  <c r="P266" i="1"/>
  <c r="P156" i="1"/>
  <c r="P129" i="1"/>
  <c r="P15" i="1"/>
  <c r="P6" i="1"/>
  <c r="P7" i="1"/>
  <c r="P26" i="1"/>
  <c r="N363" i="3"/>
  <c r="N367" i="3"/>
  <c r="N371" i="3"/>
  <c r="N375" i="3"/>
  <c r="N379" i="3"/>
  <c r="P178" i="1"/>
  <c r="P147" i="1"/>
  <c r="P143" i="1"/>
  <c r="P139" i="1"/>
  <c r="P148" i="1"/>
  <c r="P142" i="1"/>
  <c r="P137" i="1"/>
  <c r="P88" i="1"/>
  <c r="P84" i="1"/>
  <c r="P80" i="1"/>
  <c r="P76" i="1"/>
  <c r="P145" i="1"/>
  <c r="P140" i="1"/>
  <c r="P90" i="1"/>
  <c r="P82" i="1"/>
  <c r="P74" i="1"/>
  <c r="P146" i="1"/>
  <c r="P141" i="1"/>
  <c r="P91" i="1"/>
  <c r="P87" i="1"/>
  <c r="P83" i="1"/>
  <c r="P79" i="1"/>
  <c r="P75" i="1"/>
  <c r="P86" i="1"/>
  <c r="P78" i="1"/>
  <c r="P10" i="1"/>
  <c r="P81" i="1"/>
  <c r="P77" i="1"/>
  <c r="P138" i="1"/>
  <c r="P144" i="1"/>
  <c r="P89" i="1"/>
  <c r="P85" i="1"/>
  <c r="P193" i="1"/>
  <c r="P175" i="1"/>
  <c r="P155" i="1"/>
  <c r="P151" i="1"/>
  <c r="P131" i="1"/>
  <c r="P119" i="1"/>
  <c r="P158" i="1"/>
  <c r="P126" i="1"/>
  <c r="P121" i="1"/>
  <c r="P116" i="1"/>
  <c r="P104" i="1"/>
  <c r="P96" i="1"/>
  <c r="P64" i="1"/>
  <c r="P60" i="1"/>
  <c r="P52" i="1"/>
  <c r="P44" i="1"/>
  <c r="P36" i="1"/>
  <c r="P32" i="1"/>
  <c r="P16" i="1"/>
  <c r="P134" i="1"/>
  <c r="P118" i="1"/>
  <c r="P194" i="1"/>
  <c r="P130" i="1"/>
  <c r="P125" i="1"/>
  <c r="P95" i="1"/>
  <c r="P71" i="1"/>
  <c r="P63" i="1"/>
  <c r="P59" i="1"/>
  <c r="P51" i="1"/>
  <c r="P43" i="1"/>
  <c r="P39" i="1"/>
  <c r="P35" i="1"/>
  <c r="P31" i="1"/>
  <c r="P27" i="1"/>
  <c r="P192" i="1"/>
  <c r="P106" i="1"/>
  <c r="P102" i="1"/>
  <c r="P62" i="1"/>
  <c r="P58" i="1"/>
  <c r="P50" i="1"/>
  <c r="P38" i="1"/>
  <c r="P30" i="1"/>
  <c r="P154" i="1"/>
  <c r="P133" i="1"/>
  <c r="P97" i="1"/>
  <c r="P53" i="1"/>
  <c r="P93" i="1"/>
  <c r="P49" i="1"/>
  <c r="P33" i="1"/>
  <c r="P101" i="1"/>
  <c r="P41" i="1"/>
  <c r="P128" i="1"/>
  <c r="P105" i="1"/>
  <c r="P117" i="1"/>
  <c r="P57" i="1"/>
  <c r="P159" i="1"/>
  <c r="P135" i="1"/>
  <c r="P127" i="1"/>
  <c r="P153" i="1"/>
  <c r="P132" i="1"/>
  <c r="P100" i="1"/>
  <c r="P92" i="1"/>
  <c r="P72" i="1"/>
  <c r="P68" i="1"/>
  <c r="P124" i="1"/>
  <c r="P98" i="1"/>
  <c r="P54" i="1"/>
  <c r="P34" i="1"/>
  <c r="P157" i="1"/>
  <c r="P107" i="1"/>
  <c r="P103" i="1"/>
  <c r="P99" i="1"/>
  <c r="P94" i="1"/>
  <c r="P190" i="1"/>
  <c r="P122" i="1"/>
  <c r="P29" i="1"/>
  <c r="P160" i="1"/>
  <c r="P187" i="1"/>
  <c r="P28" i="1"/>
  <c r="P20" i="1"/>
  <c r="P173" i="1"/>
  <c r="P120" i="1"/>
  <c r="P55" i="1"/>
  <c r="P149" i="1"/>
  <c r="P69" i="1"/>
  <c r="P56" i="1"/>
  <c r="P73" i="1"/>
  <c r="P123" i="1"/>
  <c r="P171" i="1"/>
  <c r="P108" i="1"/>
  <c r="P40" i="1"/>
  <c r="P24" i="1"/>
  <c r="P19" i="1"/>
  <c r="P176" i="1"/>
  <c r="P65" i="1"/>
  <c r="P4" i="1"/>
  <c r="P3" i="1"/>
  <c r="P5" i="1"/>
  <c r="P12" i="1"/>
  <c r="P70" i="1"/>
  <c r="P23" i="1"/>
  <c r="P172" i="1"/>
  <c r="P112" i="1"/>
  <c r="P66" i="1"/>
  <c r="P111" i="1"/>
  <c r="P110" i="1"/>
  <c r="P21" i="1"/>
  <c r="P109" i="1"/>
  <c r="P37" i="1"/>
  <c r="P136" i="1"/>
  <c r="P115" i="1"/>
  <c r="P67" i="1"/>
  <c r="P47" i="1"/>
  <c r="P46" i="1"/>
  <c r="P45" i="1"/>
  <c r="P8" i="1"/>
  <c r="P14" i="1"/>
  <c r="P11" i="1"/>
  <c r="P17" i="1"/>
  <c r="P48" i="1"/>
  <c r="P18" i="1"/>
  <c r="P164" i="1"/>
  <c r="P150" i="1"/>
  <c r="P61" i="1"/>
  <c r="P22" i="1"/>
  <c r="P9" i="1"/>
  <c r="P13" i="1"/>
  <c r="P25" i="1"/>
  <c r="P42" i="1"/>
  <c r="P114" i="1"/>
  <c r="P152" i="1"/>
  <c r="P113" i="1"/>
  <c r="P189" i="1"/>
  <c r="P185" i="1"/>
  <c r="P181" i="1"/>
  <c r="P191" i="1"/>
  <c r="P183" i="1"/>
  <c r="P179" i="1"/>
  <c r="P167" i="1"/>
  <c r="P163" i="1"/>
  <c r="P188" i="1"/>
  <c r="P180" i="1"/>
  <c r="P174" i="1"/>
  <c r="P169" i="1"/>
  <c r="P186" i="1"/>
  <c r="P168" i="1"/>
  <c r="P162" i="1"/>
  <c r="P184" i="1"/>
  <c r="P166" i="1"/>
  <c r="P161" i="1"/>
  <c r="P182" i="1"/>
  <c r="P170" i="1"/>
  <c r="P165" i="1"/>
  <c r="P177" i="1"/>
  <c r="L365" i="3"/>
  <c r="L373" i="3"/>
  <c r="L377" i="3"/>
  <c r="L381" i="3"/>
  <c r="N364" i="3"/>
  <c r="N368" i="3"/>
  <c r="N372" i="3"/>
  <c r="N376" i="3"/>
  <c r="N380" i="3"/>
  <c r="L353" i="3"/>
  <c r="L361" i="3"/>
  <c r="O254" i="3"/>
  <c r="P254" i="3" s="1"/>
  <c r="O198" i="3"/>
  <c r="P198" i="3" s="1"/>
  <c r="N344" i="3"/>
  <c r="N348" i="3"/>
  <c r="N352" i="3"/>
  <c r="N356" i="3"/>
  <c r="N360" i="3"/>
  <c r="O302" i="3"/>
  <c r="P302" i="3" s="1"/>
  <c r="N343" i="3"/>
  <c r="N347" i="3"/>
  <c r="N351" i="3"/>
  <c r="N355" i="3"/>
  <c r="N359" i="3"/>
  <c r="O206" i="3"/>
  <c r="P206" i="3" s="1"/>
  <c r="O166" i="3"/>
  <c r="P166" i="3" s="1"/>
  <c r="O222" i="3"/>
  <c r="P222" i="3" s="1"/>
  <c r="O286" i="3"/>
  <c r="P286" i="3" s="1"/>
  <c r="AP4" i="3"/>
  <c r="O262" i="3"/>
  <c r="P262" i="3" s="1"/>
  <c r="O174" i="3"/>
  <c r="P174" i="3" s="1"/>
  <c r="O238" i="3"/>
  <c r="P238" i="3" s="1"/>
  <c r="O294" i="3"/>
  <c r="P294" i="3" s="1"/>
  <c r="O158" i="3"/>
  <c r="P158" i="3" s="1"/>
  <c r="N342" i="3"/>
  <c r="N346" i="3"/>
  <c r="N350" i="3"/>
  <c r="N354" i="3"/>
  <c r="N358" i="3"/>
  <c r="N362" i="3"/>
  <c r="N366" i="3"/>
  <c r="N370" i="3"/>
  <c r="N374" i="3"/>
  <c r="N378" i="3"/>
  <c r="AP5" i="3"/>
  <c r="N341" i="3"/>
  <c r="N345" i="3"/>
  <c r="N349" i="3"/>
  <c r="N353" i="3"/>
  <c r="N357" i="3"/>
  <c r="N361" i="3"/>
  <c r="N365" i="3"/>
  <c r="N369" i="3"/>
  <c r="N373" i="3"/>
  <c r="N377" i="3"/>
  <c r="N381" i="3"/>
  <c r="O346" i="3"/>
  <c r="P346" i="3" s="1"/>
  <c r="AO6" i="3" a="1"/>
  <c r="AO6" i="3" s="1"/>
  <c r="K169" i="3"/>
  <c r="K181" i="3"/>
  <c r="M182" i="3"/>
  <c r="O182" i="3" s="1"/>
  <c r="P182" i="3" s="1"/>
  <c r="K189" i="3"/>
  <c r="M190" i="3"/>
  <c r="O190" i="3" s="1"/>
  <c r="P190" i="3" s="1"/>
  <c r="K201" i="3"/>
  <c r="K205" i="3"/>
  <c r="M214" i="3"/>
  <c r="O214" i="3" s="1"/>
  <c r="P214" i="3" s="1"/>
  <c r="K221" i="3"/>
  <c r="K225" i="3"/>
  <c r="M230" i="3"/>
  <c r="O230" i="3" s="1"/>
  <c r="P230" i="3" s="1"/>
  <c r="K237" i="3"/>
  <c r="K245" i="3"/>
  <c r="M246" i="3"/>
  <c r="O246" i="3" s="1"/>
  <c r="P246" i="3" s="1"/>
  <c r="K253" i="3"/>
  <c r="K265" i="3"/>
  <c r="K269" i="3"/>
  <c r="M270" i="3"/>
  <c r="O270" i="3" s="1"/>
  <c r="P270" i="3" s="1"/>
  <c r="M278" i="3"/>
  <c r="O278" i="3" s="1"/>
  <c r="P278" i="3" s="1"/>
  <c r="K285" i="3"/>
  <c r="K301" i="3"/>
  <c r="K317" i="3"/>
  <c r="K333" i="3"/>
  <c r="N5" i="3"/>
  <c r="N9" i="3"/>
  <c r="N13" i="3"/>
  <c r="N17" i="3"/>
  <c r="N21" i="3"/>
  <c r="N25" i="3"/>
  <c r="N29" i="3"/>
  <c r="N33" i="3"/>
  <c r="N37" i="3"/>
  <c r="N41" i="3"/>
  <c r="N45" i="3"/>
  <c r="N49" i="3"/>
  <c r="N53" i="3"/>
  <c r="N57" i="3"/>
  <c r="N61" i="3"/>
  <c r="N65" i="3"/>
  <c r="N69" i="3"/>
  <c r="N73" i="3"/>
  <c r="N77" i="3"/>
  <c r="N81" i="3"/>
  <c r="N85" i="3"/>
  <c r="N89" i="3"/>
  <c r="N93" i="3"/>
  <c r="N97" i="3"/>
  <c r="N101" i="3"/>
  <c r="N105" i="3"/>
  <c r="N109" i="3"/>
  <c r="N113" i="3"/>
  <c r="N117" i="3"/>
  <c r="N121" i="3"/>
  <c r="N125" i="3"/>
  <c r="N129" i="3"/>
  <c r="N133" i="3"/>
  <c r="N137" i="3"/>
  <c r="N141" i="3"/>
  <c r="N145" i="3"/>
  <c r="N149" i="3"/>
  <c r="N153" i="3"/>
  <c r="N157" i="3"/>
  <c r="N161" i="3"/>
  <c r="N165" i="3"/>
  <c r="N169" i="3"/>
  <c r="N173" i="3"/>
  <c r="N177" i="3"/>
  <c r="N181" i="3"/>
  <c r="N185" i="3"/>
  <c r="N189" i="3"/>
  <c r="N193" i="3"/>
  <c r="N197" i="3"/>
  <c r="N201" i="3"/>
  <c r="N205" i="3"/>
  <c r="N209" i="3"/>
  <c r="N213" i="3"/>
  <c r="N217" i="3"/>
  <c r="N221" i="3"/>
  <c r="N225" i="3"/>
  <c r="N229" i="3"/>
  <c r="N233" i="3"/>
  <c r="N237" i="3"/>
  <c r="N241" i="3"/>
  <c r="N245" i="3"/>
  <c r="N249" i="3"/>
  <c r="N253" i="3"/>
  <c r="N257" i="3"/>
  <c r="N261" i="3"/>
  <c r="N265" i="3"/>
  <c r="N269" i="3"/>
  <c r="N273" i="3"/>
  <c r="N277" i="3"/>
  <c r="N281" i="3"/>
  <c r="N285" i="3"/>
  <c r="N289" i="3"/>
  <c r="N293" i="3"/>
  <c r="N297" i="3"/>
  <c r="N301" i="3"/>
  <c r="N305" i="3"/>
  <c r="N309" i="3"/>
  <c r="N313" i="3"/>
  <c r="N317" i="3"/>
  <c r="N321" i="3"/>
  <c r="N325" i="3"/>
  <c r="N329" i="3"/>
  <c r="N333" i="3"/>
  <c r="N337" i="3"/>
  <c r="N6" i="3"/>
  <c r="N10" i="3"/>
  <c r="N14" i="3"/>
  <c r="N18" i="3"/>
  <c r="N22" i="3"/>
  <c r="N26" i="3"/>
  <c r="N30" i="3"/>
  <c r="N34" i="3"/>
  <c r="N38" i="3"/>
  <c r="N42" i="3"/>
  <c r="N46" i="3"/>
  <c r="N50" i="3"/>
  <c r="N54" i="3"/>
  <c r="N58" i="3"/>
  <c r="N62" i="3"/>
  <c r="N66" i="3"/>
  <c r="N70" i="3"/>
  <c r="N74" i="3"/>
  <c r="N78" i="3"/>
  <c r="N82" i="3"/>
  <c r="N86" i="3"/>
  <c r="N90" i="3"/>
  <c r="N94" i="3"/>
  <c r="N98" i="3"/>
  <c r="N102" i="3"/>
  <c r="N106" i="3"/>
  <c r="N110" i="3"/>
  <c r="N114" i="3"/>
  <c r="N118" i="3"/>
  <c r="N122" i="3"/>
  <c r="N126" i="3"/>
  <c r="N130" i="3"/>
  <c r="N134" i="3"/>
  <c r="N138" i="3"/>
  <c r="N142" i="3"/>
  <c r="N146" i="3"/>
  <c r="N150" i="3"/>
  <c r="N154" i="3"/>
  <c r="N158" i="3"/>
  <c r="N162" i="3"/>
  <c r="N166" i="3"/>
  <c r="N170" i="3"/>
  <c r="N174" i="3"/>
  <c r="N4" i="3"/>
  <c r="N8" i="3"/>
  <c r="N12" i="3"/>
  <c r="N16" i="3"/>
  <c r="N20" i="3"/>
  <c r="N24" i="3"/>
  <c r="N28" i="3"/>
  <c r="N32" i="3"/>
  <c r="N36" i="3"/>
  <c r="N40" i="3"/>
  <c r="N44" i="3"/>
  <c r="N48" i="3"/>
  <c r="N52" i="3"/>
  <c r="N56" i="3"/>
  <c r="N60" i="3"/>
  <c r="N64" i="3"/>
  <c r="N68" i="3"/>
  <c r="N72" i="3"/>
  <c r="N76" i="3"/>
  <c r="N80" i="3"/>
  <c r="N84" i="3"/>
  <c r="N88" i="3"/>
  <c r="N92" i="3"/>
  <c r="N96" i="3"/>
  <c r="N100" i="3"/>
  <c r="N104" i="3"/>
  <c r="N108" i="3"/>
  <c r="N112" i="3"/>
  <c r="N116" i="3"/>
  <c r="N120" i="3"/>
  <c r="N124" i="3"/>
  <c r="N128" i="3"/>
  <c r="N132" i="3"/>
  <c r="N136" i="3"/>
  <c r="N140" i="3"/>
  <c r="N144" i="3"/>
  <c r="N148" i="3"/>
  <c r="N152" i="3"/>
  <c r="N156" i="3"/>
  <c r="N160" i="3"/>
  <c r="N164" i="3"/>
  <c r="N168" i="3"/>
  <c r="N172" i="3"/>
  <c r="N176" i="3"/>
  <c r="N180" i="3"/>
  <c r="N184" i="3"/>
  <c r="N188" i="3"/>
  <c r="N192" i="3"/>
  <c r="N196" i="3"/>
  <c r="N200" i="3"/>
  <c r="N204" i="3"/>
  <c r="N208" i="3"/>
  <c r="N212" i="3"/>
  <c r="N216" i="3"/>
  <c r="N220" i="3"/>
  <c r="N224" i="3"/>
  <c r="N228" i="3"/>
  <c r="N232" i="3"/>
  <c r="N236" i="3"/>
  <c r="N240" i="3"/>
  <c r="N244" i="3"/>
  <c r="N248" i="3"/>
  <c r="N252" i="3"/>
  <c r="N256" i="3"/>
  <c r="N260" i="3"/>
  <c r="N264" i="3"/>
  <c r="N268" i="3"/>
  <c r="N272" i="3"/>
  <c r="N276" i="3"/>
  <c r="N280" i="3"/>
  <c r="N284" i="3"/>
  <c r="N288" i="3"/>
  <c r="N292" i="3"/>
  <c r="N296" i="3"/>
  <c r="N300" i="3"/>
  <c r="N304" i="3"/>
  <c r="N308" i="3"/>
  <c r="N312" i="3"/>
  <c r="N316" i="3"/>
  <c r="N320" i="3"/>
  <c r="N324" i="3"/>
  <c r="N328" i="3"/>
  <c r="N332" i="3"/>
  <c r="N336" i="3"/>
  <c r="N340" i="3"/>
  <c r="N3" i="3"/>
  <c r="N7" i="3"/>
  <c r="N11" i="3"/>
  <c r="N15" i="3"/>
  <c r="N19" i="3"/>
  <c r="N23" i="3"/>
  <c r="N27" i="3"/>
  <c r="N31" i="3"/>
  <c r="N35" i="3"/>
  <c r="N39" i="3"/>
  <c r="N43" i="3"/>
  <c r="N47" i="3"/>
  <c r="N51" i="3"/>
  <c r="N55" i="3"/>
  <c r="N59" i="3"/>
  <c r="N63" i="3"/>
  <c r="N67" i="3"/>
  <c r="N71" i="3"/>
  <c r="N75" i="3"/>
  <c r="N79" i="3"/>
  <c r="N83" i="3"/>
  <c r="N87" i="3"/>
  <c r="N91" i="3"/>
  <c r="N95" i="3"/>
  <c r="N99" i="3"/>
  <c r="N103" i="3"/>
  <c r="N107" i="3"/>
  <c r="N111" i="3"/>
  <c r="N115" i="3"/>
  <c r="N119" i="3"/>
  <c r="N123" i="3"/>
  <c r="N127" i="3"/>
  <c r="N131" i="3"/>
  <c r="N135" i="3"/>
  <c r="N139" i="3"/>
  <c r="N143" i="3"/>
  <c r="N147" i="3"/>
  <c r="N151" i="3"/>
  <c r="N155" i="3"/>
  <c r="N159" i="3"/>
  <c r="N163" i="3"/>
  <c r="N167" i="3"/>
  <c r="N171" i="3"/>
  <c r="N175" i="3"/>
  <c r="N179" i="3"/>
  <c r="N183" i="3"/>
  <c r="N187" i="3"/>
  <c r="N191" i="3"/>
  <c r="N195" i="3"/>
  <c r="N199" i="3"/>
  <c r="N203" i="3"/>
  <c r="N207" i="3"/>
  <c r="N211" i="3"/>
  <c r="N215" i="3"/>
  <c r="N219" i="3"/>
  <c r="N223" i="3"/>
  <c r="N227" i="3"/>
  <c r="N231" i="3"/>
  <c r="N235" i="3"/>
  <c r="N239" i="3"/>
  <c r="N243" i="3"/>
  <c r="N247" i="3"/>
  <c r="N251" i="3"/>
  <c r="N255" i="3"/>
  <c r="N259" i="3"/>
  <c r="N263" i="3"/>
  <c r="N267" i="3"/>
  <c r="N271" i="3"/>
  <c r="N275" i="3"/>
  <c r="N279" i="3"/>
  <c r="N283" i="3"/>
  <c r="N287" i="3"/>
  <c r="N291" i="3"/>
  <c r="N295" i="3"/>
  <c r="N299" i="3"/>
  <c r="N303" i="3"/>
  <c r="N307" i="3"/>
  <c r="N311" i="3"/>
  <c r="N315" i="3"/>
  <c r="N319" i="3"/>
  <c r="N323" i="3"/>
  <c r="N327" i="3"/>
  <c r="N331" i="3"/>
  <c r="N335" i="3"/>
  <c r="N339" i="3"/>
  <c r="N178" i="3"/>
  <c r="N182" i="3"/>
  <c r="N186" i="3"/>
  <c r="N190" i="3"/>
  <c r="N194" i="3"/>
  <c r="N198" i="3"/>
  <c r="N202" i="3"/>
  <c r="N206" i="3"/>
  <c r="N210" i="3"/>
  <c r="N214" i="3"/>
  <c r="N218" i="3"/>
  <c r="N222" i="3"/>
  <c r="N226" i="3"/>
  <c r="N230" i="3"/>
  <c r="N234" i="3"/>
  <c r="N238" i="3"/>
  <c r="N242" i="3"/>
  <c r="N246" i="3"/>
  <c r="N250" i="3"/>
  <c r="N254" i="3"/>
  <c r="N258" i="3"/>
  <c r="N262" i="3"/>
  <c r="N266" i="3"/>
  <c r="N270" i="3"/>
  <c r="N274" i="3"/>
  <c r="N278" i="3"/>
  <c r="N282" i="3"/>
  <c r="N286" i="3"/>
  <c r="N290" i="3"/>
  <c r="N294" i="3"/>
  <c r="N298" i="3"/>
  <c r="N302" i="3"/>
  <c r="N306" i="3"/>
  <c r="N310" i="3"/>
  <c r="N314" i="3"/>
  <c r="N318" i="3"/>
  <c r="N322" i="3"/>
  <c r="N326" i="3"/>
  <c r="N330" i="3"/>
  <c r="N334" i="3"/>
  <c r="N338" i="3"/>
  <c r="O5" i="1"/>
  <c r="N5" i="1"/>
  <c r="O9" i="1"/>
  <c r="N9" i="1"/>
  <c r="O13" i="1"/>
  <c r="N13" i="1"/>
  <c r="O17" i="1"/>
  <c r="N17" i="1"/>
  <c r="O21" i="1"/>
  <c r="N21" i="1"/>
  <c r="O25" i="1"/>
  <c r="N25" i="1"/>
  <c r="O29" i="1"/>
  <c r="N29" i="1"/>
  <c r="O33" i="1"/>
  <c r="N33" i="1"/>
  <c r="O37" i="1"/>
  <c r="N37" i="1"/>
  <c r="O41" i="1"/>
  <c r="N41" i="1"/>
  <c r="O45" i="1"/>
  <c r="N45" i="1"/>
  <c r="O49" i="1"/>
  <c r="N49" i="1"/>
  <c r="O53" i="1"/>
  <c r="N53" i="1"/>
  <c r="O57" i="1"/>
  <c r="N57" i="1"/>
  <c r="O61" i="1"/>
  <c r="N61" i="1"/>
  <c r="O65" i="1"/>
  <c r="N65" i="1"/>
  <c r="O69" i="1"/>
  <c r="N69" i="1"/>
  <c r="O73" i="1"/>
  <c r="N73" i="1"/>
  <c r="O77" i="1"/>
  <c r="N77" i="1"/>
  <c r="O81" i="1"/>
  <c r="N81" i="1"/>
  <c r="O89" i="1"/>
  <c r="N89" i="1"/>
  <c r="O97" i="1"/>
  <c r="N97" i="1"/>
  <c r="O105" i="1"/>
  <c r="N105" i="1"/>
  <c r="O113" i="1"/>
  <c r="N113" i="1"/>
  <c r="O121" i="1"/>
  <c r="N121" i="1"/>
  <c r="O129" i="1"/>
  <c r="N129" i="1"/>
  <c r="O137" i="1"/>
  <c r="N137" i="1"/>
  <c r="O145" i="1"/>
  <c r="N145" i="1"/>
  <c r="O153" i="1"/>
  <c r="N153" i="1"/>
  <c r="O161" i="1"/>
  <c r="N161" i="1"/>
  <c r="O169" i="1"/>
  <c r="N169" i="1"/>
  <c r="O177" i="1"/>
  <c r="N177" i="1"/>
  <c r="O189" i="1"/>
  <c r="N189" i="1"/>
  <c r="O85" i="1"/>
  <c r="N85" i="1"/>
  <c r="O93" i="1"/>
  <c r="N93" i="1"/>
  <c r="O101" i="1"/>
  <c r="N101" i="1"/>
  <c r="O109" i="1"/>
  <c r="N109" i="1"/>
  <c r="O117" i="1"/>
  <c r="N117" i="1"/>
  <c r="O125" i="1"/>
  <c r="N125" i="1"/>
  <c r="O133" i="1"/>
  <c r="N133" i="1"/>
  <c r="O141" i="1"/>
  <c r="N141" i="1"/>
  <c r="O149" i="1"/>
  <c r="N149" i="1"/>
  <c r="O157" i="1"/>
  <c r="N157" i="1"/>
  <c r="O165" i="1"/>
  <c r="N165" i="1"/>
  <c r="O173" i="1"/>
  <c r="N173" i="1"/>
  <c r="O181" i="1"/>
  <c r="N181" i="1"/>
  <c r="O185" i="1"/>
  <c r="N185" i="1"/>
  <c r="O193" i="1"/>
  <c r="N193" i="1"/>
  <c r="O3" i="1"/>
  <c r="O7" i="1"/>
  <c r="O11" i="1"/>
  <c r="O15" i="1"/>
  <c r="O19" i="1"/>
  <c r="O23" i="1"/>
  <c r="O27" i="1"/>
  <c r="O31" i="1"/>
  <c r="O35" i="1"/>
  <c r="O39" i="1"/>
  <c r="O43" i="1"/>
  <c r="O47" i="1"/>
  <c r="O51" i="1"/>
  <c r="O55" i="1"/>
  <c r="O59" i="1"/>
  <c r="O63" i="1"/>
  <c r="O67" i="1"/>
  <c r="O71" i="1"/>
  <c r="O75" i="1"/>
  <c r="O79" i="1"/>
  <c r="O83" i="1"/>
  <c r="O87" i="1"/>
  <c r="O91" i="1"/>
  <c r="O95" i="1"/>
  <c r="O99" i="1"/>
  <c r="O103" i="1"/>
  <c r="O107" i="1"/>
  <c r="O111" i="1"/>
  <c r="O115" i="1"/>
  <c r="O119" i="1"/>
  <c r="O123" i="1"/>
  <c r="O127" i="1"/>
  <c r="O131" i="1"/>
  <c r="O135" i="1"/>
  <c r="O139" i="1"/>
  <c r="O143" i="1"/>
  <c r="O147" i="1"/>
  <c r="O151" i="1"/>
  <c r="O155" i="1"/>
  <c r="O159" i="1"/>
  <c r="O163" i="1"/>
  <c r="O167" i="1"/>
  <c r="O171" i="1"/>
  <c r="O175" i="1"/>
  <c r="O179" i="1"/>
  <c r="O183" i="1"/>
  <c r="O187" i="1"/>
  <c r="O191" i="1"/>
  <c r="O2" i="1"/>
  <c r="O6" i="1"/>
  <c r="O10" i="1"/>
  <c r="O14" i="1"/>
  <c r="O18" i="1"/>
  <c r="O22" i="1"/>
  <c r="O26" i="1"/>
  <c r="O30" i="1"/>
  <c r="O34" i="1"/>
  <c r="O38" i="1"/>
  <c r="O42" i="1"/>
  <c r="O46" i="1"/>
  <c r="O50" i="1"/>
  <c r="O54" i="1"/>
  <c r="O58" i="1"/>
  <c r="O62" i="1"/>
  <c r="O66" i="1"/>
  <c r="O70" i="1"/>
  <c r="O74" i="1"/>
  <c r="O78" i="1"/>
  <c r="O82" i="1"/>
  <c r="O86" i="1"/>
  <c r="O90" i="1"/>
  <c r="O94" i="1"/>
  <c r="O98" i="1"/>
  <c r="O102" i="1"/>
  <c r="O106" i="1"/>
  <c r="O110" i="1"/>
  <c r="O114" i="1"/>
  <c r="O118" i="1"/>
  <c r="O122" i="1"/>
  <c r="O126" i="1"/>
  <c r="O130" i="1"/>
  <c r="O134" i="1"/>
  <c r="O138" i="1"/>
  <c r="O142" i="1"/>
  <c r="O146" i="1"/>
  <c r="O150" i="1"/>
  <c r="O154" i="1"/>
  <c r="O158" i="1"/>
  <c r="O162" i="1"/>
  <c r="O166" i="1"/>
  <c r="O170" i="1"/>
  <c r="O174" i="1"/>
  <c r="O178" i="1"/>
  <c r="O182" i="1"/>
  <c r="O186" i="1"/>
  <c r="O190" i="1"/>
  <c r="O194" i="1"/>
  <c r="O4" i="1"/>
  <c r="O8" i="1"/>
  <c r="O12" i="1"/>
  <c r="O16" i="1"/>
  <c r="O20" i="1"/>
  <c r="O24" i="1"/>
  <c r="O28" i="1"/>
  <c r="O32" i="1"/>
  <c r="O36" i="1"/>
  <c r="O40" i="1"/>
  <c r="O44" i="1"/>
  <c r="O48" i="1"/>
  <c r="O52" i="1"/>
  <c r="O56" i="1"/>
  <c r="O60" i="1"/>
  <c r="O64" i="1"/>
  <c r="O68" i="1"/>
  <c r="O72" i="1"/>
  <c r="O76" i="1"/>
  <c r="O80" i="1"/>
  <c r="O84" i="1"/>
  <c r="O88" i="1"/>
  <c r="O92" i="1"/>
  <c r="O96" i="1"/>
  <c r="O100" i="1"/>
  <c r="O104" i="1"/>
  <c r="O108" i="1"/>
  <c r="O112" i="1"/>
  <c r="O116" i="1"/>
  <c r="O120" i="1"/>
  <c r="O124" i="1"/>
  <c r="O128" i="1"/>
  <c r="O132" i="1"/>
  <c r="O136" i="1"/>
  <c r="O140" i="1"/>
  <c r="O144" i="1"/>
  <c r="O148" i="1"/>
  <c r="O152" i="1"/>
  <c r="O156" i="1"/>
  <c r="O160" i="1"/>
  <c r="O164" i="1"/>
  <c r="O168" i="1"/>
  <c r="O172" i="1"/>
  <c r="O176" i="1"/>
  <c r="O180" i="1"/>
  <c r="O184" i="1"/>
  <c r="O188" i="1"/>
  <c r="O192" i="1"/>
  <c r="P2" i="1"/>
  <c r="O3" i="3"/>
  <c r="P3" i="3" s="1"/>
  <c r="K5" i="3"/>
  <c r="O5" i="3"/>
  <c r="P5" i="3" s="1"/>
  <c r="O7" i="3"/>
  <c r="P7" i="3" s="1"/>
  <c r="O9" i="3"/>
  <c r="P9" i="3" s="1"/>
  <c r="O4" i="3"/>
  <c r="P4" i="3" s="1"/>
  <c r="O6" i="3"/>
  <c r="P6" i="3" s="1"/>
  <c r="O8" i="3"/>
  <c r="P8" i="3" s="1"/>
  <c r="K21" i="3"/>
  <c r="K37" i="3"/>
  <c r="K53" i="3"/>
  <c r="K69" i="3"/>
  <c r="K73" i="3"/>
  <c r="K89" i="3"/>
  <c r="K93" i="3"/>
  <c r="K105" i="3"/>
  <c r="K113" i="3"/>
  <c r="K121" i="3"/>
  <c r="K133" i="3"/>
  <c r="K137" i="3"/>
  <c r="K153" i="3"/>
  <c r="K157" i="3"/>
  <c r="L358" i="3"/>
  <c r="L368" i="3"/>
  <c r="L372" i="3"/>
  <c r="L376" i="3"/>
  <c r="O380" i="3"/>
  <c r="P380" i="3" s="1"/>
  <c r="L380" i="3"/>
  <c r="M371" i="3"/>
  <c r="O371" i="3" s="1"/>
  <c r="P371" i="3" s="1"/>
  <c r="M375" i="3"/>
  <c r="O375" i="3" s="1"/>
  <c r="P375" i="3" s="1"/>
  <c r="M352" i="3"/>
  <c r="O352" i="3" s="1"/>
  <c r="P352" i="3" s="1"/>
  <c r="M356" i="3"/>
  <c r="O356" i="3" s="1"/>
  <c r="P356" i="3" s="1"/>
  <c r="K351" i="3"/>
  <c r="K355" i="3"/>
  <c r="K359" i="3"/>
  <c r="K363" i="3"/>
  <c r="K367" i="3"/>
  <c r="K371" i="3"/>
  <c r="K375" i="3"/>
  <c r="K379" i="3"/>
  <c r="M349" i="3"/>
  <c r="O349" i="3" s="1"/>
  <c r="P349" i="3" s="1"/>
  <c r="M353" i="3"/>
  <c r="O353" i="3" s="1"/>
  <c r="P353" i="3" s="1"/>
  <c r="M357" i="3"/>
  <c r="O357" i="3" s="1"/>
  <c r="P357" i="3" s="1"/>
  <c r="M361" i="3"/>
  <c r="O361" i="3" s="1"/>
  <c r="P361" i="3" s="1"/>
  <c r="K350" i="3"/>
  <c r="M364" i="3"/>
  <c r="O364" i="3" s="1"/>
  <c r="P364" i="3" s="1"/>
  <c r="M368" i="3"/>
  <c r="O368" i="3" s="1"/>
  <c r="P368" i="3" s="1"/>
  <c r="L352" i="3"/>
  <c r="L356" i="3"/>
  <c r="L360" i="3"/>
  <c r="M365" i="3"/>
  <c r="O365" i="3" s="1"/>
  <c r="P365" i="3" s="1"/>
  <c r="L371" i="3"/>
  <c r="L364" i="3"/>
  <c r="M369" i="3"/>
  <c r="O369" i="3" s="1"/>
  <c r="P369" i="3" s="1"/>
  <c r="M373" i="3"/>
  <c r="O373" i="3" s="1"/>
  <c r="P373" i="3" s="1"/>
  <c r="M377" i="3"/>
  <c r="O377" i="3" s="1"/>
  <c r="P377" i="3" s="1"/>
  <c r="M381" i="3"/>
  <c r="O381" i="3" s="1"/>
  <c r="P381" i="3" s="1"/>
  <c r="K366" i="3"/>
  <c r="L343" i="3"/>
  <c r="L355" i="3"/>
  <c r="L374" i="3"/>
  <c r="M355" i="3"/>
  <c r="O355" i="3" s="1"/>
  <c r="P355" i="3" s="1"/>
  <c r="M359" i="3"/>
  <c r="O359" i="3" s="1"/>
  <c r="P359" i="3" s="1"/>
  <c r="M372" i="3"/>
  <c r="O372" i="3" s="1"/>
  <c r="P372" i="3" s="1"/>
  <c r="M376" i="3"/>
  <c r="O376" i="3" s="1"/>
  <c r="P376" i="3" s="1"/>
  <c r="L378" i="3"/>
  <c r="M360" i="3"/>
  <c r="O360" i="3" s="1"/>
  <c r="P360" i="3" s="1"/>
  <c r="L219" i="3"/>
  <c r="L251" i="3"/>
  <c r="L283" i="3"/>
  <c r="M351" i="3"/>
  <c r="O351" i="3" s="1"/>
  <c r="P351" i="3" s="1"/>
  <c r="L354" i="3"/>
  <c r="M367" i="3"/>
  <c r="O367" i="3" s="1"/>
  <c r="P367" i="3" s="1"/>
  <c r="L370" i="3"/>
  <c r="L163" i="3"/>
  <c r="L350" i="3"/>
  <c r="M363" i="3"/>
  <c r="O363" i="3" s="1"/>
  <c r="P363" i="3" s="1"/>
  <c r="L366" i="3"/>
  <c r="M379" i="3"/>
  <c r="O379" i="3" s="1"/>
  <c r="P379" i="3" s="1"/>
  <c r="L187" i="3"/>
  <c r="L211" i="3"/>
  <c r="L243" i="3"/>
  <c r="L275" i="3"/>
  <c r="L299" i="3"/>
  <c r="L347" i="3"/>
  <c r="L359" i="3"/>
  <c r="L375" i="3"/>
  <c r="L179" i="3"/>
  <c r="L203" i="3"/>
  <c r="L235" i="3"/>
  <c r="L267" i="3"/>
  <c r="L291" i="3"/>
  <c r="L363" i="3"/>
  <c r="L379" i="3"/>
  <c r="K354" i="3"/>
  <c r="K358" i="3"/>
  <c r="K362" i="3"/>
  <c r="K370" i="3"/>
  <c r="K374" i="3"/>
  <c r="K378" i="3"/>
  <c r="L171" i="3"/>
  <c r="L195" i="3"/>
  <c r="L227" i="3"/>
  <c r="L259" i="3"/>
  <c r="L351" i="3"/>
  <c r="L367" i="3"/>
  <c r="K352" i="3"/>
  <c r="K356" i="3"/>
  <c r="K360" i="3"/>
  <c r="K364" i="3"/>
  <c r="K368" i="3"/>
  <c r="K372" i="3"/>
  <c r="K376" i="3"/>
  <c r="K380" i="3"/>
  <c r="L7" i="3"/>
  <c r="M10" i="3"/>
  <c r="O10" i="3" s="1"/>
  <c r="P10" i="3" s="1"/>
  <c r="L15" i="3"/>
  <c r="M18" i="3"/>
  <c r="O18" i="3" s="1"/>
  <c r="P18" i="3" s="1"/>
  <c r="L23" i="3"/>
  <c r="M26" i="3"/>
  <c r="O26" i="3" s="1"/>
  <c r="P26" i="3" s="1"/>
  <c r="L31" i="3"/>
  <c r="M34" i="3"/>
  <c r="O34" i="3" s="1"/>
  <c r="P34" i="3" s="1"/>
  <c r="L39" i="3"/>
  <c r="M42" i="3"/>
  <c r="O42" i="3" s="1"/>
  <c r="P42" i="3" s="1"/>
  <c r="L47" i="3"/>
  <c r="M50" i="3"/>
  <c r="O50" i="3" s="1"/>
  <c r="P50" i="3" s="1"/>
  <c r="L55" i="3"/>
  <c r="M58" i="3"/>
  <c r="O58" i="3" s="1"/>
  <c r="P58" i="3" s="1"/>
  <c r="L63" i="3"/>
  <c r="M66" i="3"/>
  <c r="O66" i="3" s="1"/>
  <c r="P66" i="3" s="1"/>
  <c r="L71" i="3"/>
  <c r="M74" i="3"/>
  <c r="O74" i="3" s="1"/>
  <c r="P74" i="3" s="1"/>
  <c r="L79" i="3"/>
  <c r="M82" i="3"/>
  <c r="O82" i="3" s="1"/>
  <c r="P82" i="3" s="1"/>
  <c r="L87" i="3"/>
  <c r="M90" i="3"/>
  <c r="O90" i="3" s="1"/>
  <c r="P90" i="3" s="1"/>
  <c r="L95" i="3"/>
  <c r="M98" i="3"/>
  <c r="O98" i="3" s="1"/>
  <c r="P98" i="3" s="1"/>
  <c r="L103" i="3"/>
  <c r="M106" i="3"/>
  <c r="O106" i="3" s="1"/>
  <c r="P106" i="3" s="1"/>
  <c r="L111" i="3"/>
  <c r="M114" i="3"/>
  <c r="O114" i="3" s="1"/>
  <c r="P114" i="3" s="1"/>
  <c r="L119" i="3"/>
  <c r="M122" i="3"/>
  <c r="O122" i="3" s="1"/>
  <c r="P122" i="3" s="1"/>
  <c r="L127" i="3"/>
  <c r="M130" i="3"/>
  <c r="O130" i="3" s="1"/>
  <c r="P130" i="3" s="1"/>
  <c r="L135" i="3"/>
  <c r="M138" i="3"/>
  <c r="O138" i="3" s="1"/>
  <c r="P138" i="3" s="1"/>
  <c r="L143" i="3"/>
  <c r="M146" i="3"/>
  <c r="O146" i="3" s="1"/>
  <c r="P146" i="3" s="1"/>
  <c r="L151" i="3"/>
  <c r="M154" i="3"/>
  <c r="O154" i="3" s="1"/>
  <c r="P154" i="3" s="1"/>
  <c r="M350" i="3"/>
  <c r="O350" i="3" s="1"/>
  <c r="P350" i="3" s="1"/>
  <c r="M354" i="3"/>
  <c r="O354" i="3" s="1"/>
  <c r="P354" i="3" s="1"/>
  <c r="M358" i="3"/>
  <c r="O358" i="3" s="1"/>
  <c r="P358" i="3" s="1"/>
  <c r="M362" i="3"/>
  <c r="O362" i="3" s="1"/>
  <c r="P362" i="3" s="1"/>
  <c r="M366" i="3"/>
  <c r="O366" i="3" s="1"/>
  <c r="P366" i="3" s="1"/>
  <c r="M370" i="3"/>
  <c r="O370" i="3" s="1"/>
  <c r="P370" i="3" s="1"/>
  <c r="M374" i="3"/>
  <c r="O374" i="3" s="1"/>
  <c r="P374" i="3" s="1"/>
  <c r="M378" i="3"/>
  <c r="O378" i="3" s="1"/>
  <c r="P378" i="3" s="1"/>
  <c r="K177" i="3"/>
  <c r="L3" i="3"/>
  <c r="M6" i="3"/>
  <c r="K7" i="3"/>
  <c r="L11" i="3"/>
  <c r="M14" i="3"/>
  <c r="O14" i="3" s="1"/>
  <c r="P14" i="3" s="1"/>
  <c r="L19" i="3"/>
  <c r="M22" i="3"/>
  <c r="O22" i="3" s="1"/>
  <c r="P22" i="3" s="1"/>
  <c r="L27" i="3"/>
  <c r="M30" i="3"/>
  <c r="O30" i="3" s="1"/>
  <c r="P30" i="3" s="1"/>
  <c r="L35" i="3"/>
  <c r="M38" i="3"/>
  <c r="O38" i="3" s="1"/>
  <c r="P38" i="3" s="1"/>
  <c r="L43" i="3"/>
  <c r="M46" i="3"/>
  <c r="O46" i="3" s="1"/>
  <c r="P46" i="3" s="1"/>
  <c r="L51" i="3"/>
  <c r="M54" i="3"/>
  <c r="O54" i="3" s="1"/>
  <c r="P54" i="3" s="1"/>
  <c r="L59" i="3"/>
  <c r="M62" i="3"/>
  <c r="O62" i="3" s="1"/>
  <c r="P62" i="3" s="1"/>
  <c r="L67" i="3"/>
  <c r="M70" i="3"/>
  <c r="O70" i="3" s="1"/>
  <c r="P70" i="3" s="1"/>
  <c r="K71" i="3"/>
  <c r="L75" i="3"/>
  <c r="M78" i="3"/>
  <c r="O78" i="3" s="1"/>
  <c r="P78" i="3" s="1"/>
  <c r="L83" i="3"/>
  <c r="M86" i="3"/>
  <c r="O86" i="3" s="1"/>
  <c r="P86" i="3" s="1"/>
  <c r="L91" i="3"/>
  <c r="M94" i="3"/>
  <c r="O94" i="3" s="1"/>
  <c r="P94" i="3" s="1"/>
  <c r="L99" i="3"/>
  <c r="M102" i="3"/>
  <c r="O102" i="3" s="1"/>
  <c r="P102" i="3" s="1"/>
  <c r="L107" i="3"/>
  <c r="M110" i="3"/>
  <c r="O110" i="3" s="1"/>
  <c r="P110" i="3" s="1"/>
  <c r="L115" i="3"/>
  <c r="M118" i="3"/>
  <c r="O118" i="3" s="1"/>
  <c r="P118" i="3" s="1"/>
  <c r="L123" i="3"/>
  <c r="M126" i="3"/>
  <c r="O126" i="3" s="1"/>
  <c r="P126" i="3" s="1"/>
  <c r="L131" i="3"/>
  <c r="M134" i="3"/>
  <c r="O134" i="3" s="1"/>
  <c r="P134" i="3" s="1"/>
  <c r="L139" i="3"/>
  <c r="M142" i="3"/>
  <c r="O142" i="3" s="1"/>
  <c r="P142" i="3" s="1"/>
  <c r="L147" i="3"/>
  <c r="M150" i="3"/>
  <c r="O150" i="3" s="1"/>
  <c r="P150" i="3" s="1"/>
  <c r="L155" i="3"/>
  <c r="L159" i="3"/>
  <c r="M162" i="3"/>
  <c r="O162" i="3" s="1"/>
  <c r="P162" i="3" s="1"/>
  <c r="L167" i="3"/>
  <c r="M170" i="3"/>
  <c r="O170" i="3" s="1"/>
  <c r="P170" i="3" s="1"/>
  <c r="L175" i="3"/>
  <c r="M178" i="3"/>
  <c r="O178" i="3" s="1"/>
  <c r="P178" i="3" s="1"/>
  <c r="L183" i="3"/>
  <c r="M186" i="3"/>
  <c r="O186" i="3" s="1"/>
  <c r="P186" i="3" s="1"/>
  <c r="L191" i="3"/>
  <c r="M194" i="3"/>
  <c r="O194" i="3" s="1"/>
  <c r="P194" i="3" s="1"/>
  <c r="L199" i="3"/>
  <c r="M202" i="3"/>
  <c r="O202" i="3" s="1"/>
  <c r="P202" i="3" s="1"/>
  <c r="L207" i="3"/>
  <c r="M210" i="3"/>
  <c r="O210" i="3" s="1"/>
  <c r="P210" i="3" s="1"/>
  <c r="L215" i="3"/>
  <c r="M218" i="3"/>
  <c r="O218" i="3" s="1"/>
  <c r="P218" i="3" s="1"/>
  <c r="L223" i="3"/>
  <c r="M226" i="3"/>
  <c r="O226" i="3" s="1"/>
  <c r="P226" i="3" s="1"/>
  <c r="L231" i="3"/>
  <c r="M234" i="3"/>
  <c r="O234" i="3" s="1"/>
  <c r="P234" i="3" s="1"/>
  <c r="L239" i="3"/>
  <c r="M242" i="3"/>
  <c r="O242" i="3" s="1"/>
  <c r="P242" i="3" s="1"/>
  <c r="L247" i="3"/>
  <c r="M250" i="3"/>
  <c r="O250" i="3" s="1"/>
  <c r="P250" i="3" s="1"/>
  <c r="L255" i="3"/>
  <c r="M258" i="3"/>
  <c r="O258" i="3" s="1"/>
  <c r="P258" i="3" s="1"/>
  <c r="L263" i="3"/>
  <c r="M266" i="3"/>
  <c r="O266" i="3" s="1"/>
  <c r="P266" i="3" s="1"/>
  <c r="L271" i="3"/>
  <c r="M274" i="3"/>
  <c r="O274" i="3" s="1"/>
  <c r="P274" i="3" s="1"/>
  <c r="L279" i="3"/>
  <c r="M282" i="3"/>
  <c r="O282" i="3" s="1"/>
  <c r="P282" i="3" s="1"/>
  <c r="L287" i="3"/>
  <c r="M290" i="3"/>
  <c r="O290" i="3" s="1"/>
  <c r="P290" i="3" s="1"/>
  <c r="L295" i="3"/>
  <c r="M298" i="3"/>
  <c r="O298" i="3" s="1"/>
  <c r="P298" i="3" s="1"/>
  <c r="L303" i="3"/>
  <c r="K4" i="3"/>
  <c r="K8" i="3"/>
  <c r="K12" i="3"/>
  <c r="K16" i="3"/>
  <c r="K20" i="3"/>
  <c r="K24" i="3"/>
  <c r="K28" i="3"/>
  <c r="K32" i="3"/>
  <c r="K36" i="3"/>
  <c r="K40" i="3"/>
  <c r="K44" i="3"/>
  <c r="K48" i="3"/>
  <c r="K52" i="3"/>
  <c r="K56" i="3"/>
  <c r="K60" i="3"/>
  <c r="K64" i="3"/>
  <c r="K68" i="3"/>
  <c r="K72" i="3"/>
  <c r="K76" i="3"/>
  <c r="K80" i="3"/>
  <c r="K84" i="3"/>
  <c r="K88" i="3"/>
  <c r="K92" i="3"/>
  <c r="K96" i="3"/>
  <c r="K100" i="3"/>
  <c r="K104" i="3"/>
  <c r="K108" i="3"/>
  <c r="K112" i="3"/>
  <c r="K116" i="3"/>
  <c r="K120" i="3"/>
  <c r="K124" i="3"/>
  <c r="K128" i="3"/>
  <c r="K132" i="3"/>
  <c r="K136" i="3"/>
  <c r="K140" i="3"/>
  <c r="K144" i="3"/>
  <c r="K148" i="3"/>
  <c r="K152" i="3"/>
  <c r="K156" i="3"/>
  <c r="K160" i="3"/>
  <c r="K164" i="3"/>
  <c r="K168" i="3"/>
  <c r="K172" i="3"/>
  <c r="K176" i="3"/>
  <c r="K180" i="3"/>
  <c r="K184" i="3"/>
  <c r="K188" i="3"/>
  <c r="K192" i="3"/>
  <c r="K196" i="3"/>
  <c r="K200" i="3"/>
  <c r="K204" i="3"/>
  <c r="K208" i="3"/>
  <c r="K212" i="3"/>
  <c r="K216" i="3"/>
  <c r="K220" i="3"/>
  <c r="K224" i="3"/>
  <c r="K228" i="3"/>
  <c r="K232" i="3"/>
  <c r="K236" i="3"/>
  <c r="K240" i="3"/>
  <c r="K244" i="3"/>
  <c r="K248" i="3"/>
  <c r="K252" i="3"/>
  <c r="K256" i="3"/>
  <c r="K260" i="3"/>
  <c r="K264" i="3"/>
  <c r="K268" i="3"/>
  <c r="K272" i="3"/>
  <c r="K276" i="3"/>
  <c r="K280" i="3"/>
  <c r="K284" i="3"/>
  <c r="K288" i="3"/>
  <c r="K292" i="3"/>
  <c r="K296" i="3"/>
  <c r="K300" i="3"/>
  <c r="K304" i="3"/>
  <c r="K308" i="3"/>
  <c r="K312" i="3"/>
  <c r="K316" i="3"/>
  <c r="K320" i="3"/>
  <c r="K324" i="3"/>
  <c r="K328" i="3"/>
  <c r="K332" i="3"/>
  <c r="K336" i="3"/>
  <c r="K340" i="3"/>
  <c r="K344" i="3"/>
  <c r="K348" i="3"/>
  <c r="K166" i="3"/>
  <c r="K170" i="3"/>
  <c r="K174" i="3"/>
  <c r="K178" i="3"/>
  <c r="K182" i="3"/>
  <c r="K186" i="3"/>
  <c r="K190" i="3"/>
  <c r="K194" i="3"/>
  <c r="K198" i="3"/>
  <c r="K202" i="3"/>
  <c r="K206" i="3"/>
  <c r="K210" i="3"/>
  <c r="K214" i="3"/>
  <c r="K218" i="3"/>
  <c r="K222" i="3"/>
  <c r="K226" i="3"/>
  <c r="K230" i="3"/>
  <c r="K234" i="3"/>
  <c r="K238" i="3"/>
  <c r="K242" i="3"/>
  <c r="K246" i="3"/>
  <c r="K250" i="3"/>
  <c r="K254" i="3"/>
  <c r="K258" i="3"/>
  <c r="K262" i="3"/>
  <c r="K266" i="3"/>
  <c r="K270" i="3"/>
  <c r="K274" i="3"/>
  <c r="K278" i="3"/>
  <c r="K282" i="3"/>
  <c r="K286" i="3"/>
  <c r="K290" i="3"/>
  <c r="K294" i="3"/>
  <c r="K298" i="3"/>
  <c r="K302" i="3"/>
  <c r="K306" i="3"/>
  <c r="K310" i="3"/>
  <c r="K314" i="3"/>
  <c r="K318" i="3"/>
  <c r="K322" i="3"/>
  <c r="K326" i="3"/>
  <c r="K330" i="3"/>
  <c r="K334" i="3"/>
  <c r="K338" i="3"/>
  <c r="K342" i="3"/>
  <c r="K346" i="3"/>
  <c r="K307" i="3"/>
  <c r="K311" i="3"/>
  <c r="K315" i="3"/>
  <c r="K319" i="3"/>
  <c r="K323" i="3"/>
  <c r="K327" i="3"/>
  <c r="K331" i="3"/>
  <c r="K335" i="3"/>
  <c r="K339" i="3"/>
  <c r="K343" i="3"/>
  <c r="K347" i="3"/>
  <c r="M147" i="3"/>
  <c r="O147" i="3" s="1"/>
  <c r="P147" i="3" s="1"/>
  <c r="L148" i="3"/>
  <c r="M151" i="3"/>
  <c r="O151" i="3" s="1"/>
  <c r="P151" i="3" s="1"/>
  <c r="L152" i="3"/>
  <c r="M155" i="3"/>
  <c r="O155" i="3" s="1"/>
  <c r="P155" i="3" s="1"/>
  <c r="L156" i="3"/>
  <c r="M159" i="3"/>
  <c r="O159" i="3" s="1"/>
  <c r="P159" i="3" s="1"/>
  <c r="L160" i="3"/>
  <c r="M163" i="3"/>
  <c r="O163" i="3" s="1"/>
  <c r="P163" i="3" s="1"/>
  <c r="L164" i="3"/>
  <c r="M167" i="3"/>
  <c r="O167" i="3" s="1"/>
  <c r="P167" i="3" s="1"/>
  <c r="L168" i="3"/>
  <c r="M171" i="3"/>
  <c r="O171" i="3" s="1"/>
  <c r="P171" i="3" s="1"/>
  <c r="L172" i="3"/>
  <c r="M175" i="3"/>
  <c r="O175" i="3" s="1"/>
  <c r="P175" i="3" s="1"/>
  <c r="L176" i="3"/>
  <c r="M179" i="3"/>
  <c r="O179" i="3" s="1"/>
  <c r="P179" i="3" s="1"/>
  <c r="L180" i="3"/>
  <c r="M183" i="3"/>
  <c r="O183" i="3" s="1"/>
  <c r="P183" i="3" s="1"/>
  <c r="L184" i="3"/>
  <c r="M187" i="3"/>
  <c r="O187" i="3" s="1"/>
  <c r="P187" i="3" s="1"/>
  <c r="L188" i="3"/>
  <c r="M191" i="3"/>
  <c r="O191" i="3" s="1"/>
  <c r="P191" i="3" s="1"/>
  <c r="L192" i="3"/>
  <c r="M195" i="3"/>
  <c r="O195" i="3" s="1"/>
  <c r="P195" i="3" s="1"/>
  <c r="L196" i="3"/>
  <c r="M199" i="3"/>
  <c r="O199" i="3" s="1"/>
  <c r="P199" i="3" s="1"/>
  <c r="L200" i="3"/>
  <c r="M203" i="3"/>
  <c r="O203" i="3" s="1"/>
  <c r="P203" i="3" s="1"/>
  <c r="L204" i="3"/>
  <c r="M207" i="3"/>
  <c r="O207" i="3" s="1"/>
  <c r="P207" i="3" s="1"/>
  <c r="L208" i="3"/>
  <c r="M211" i="3"/>
  <c r="O211" i="3" s="1"/>
  <c r="P211" i="3" s="1"/>
  <c r="L212" i="3"/>
  <c r="L10" i="3"/>
  <c r="M13" i="3"/>
  <c r="O13" i="3" s="1"/>
  <c r="P13" i="3" s="1"/>
  <c r="L26" i="3"/>
  <c r="M29" i="3"/>
  <c r="O29" i="3" s="1"/>
  <c r="P29" i="3" s="1"/>
  <c r="L42" i="3"/>
  <c r="M61" i="3"/>
  <c r="O61" i="3" s="1"/>
  <c r="P61" i="3" s="1"/>
  <c r="L74" i="3"/>
  <c r="M305" i="3"/>
  <c r="O305" i="3" s="1"/>
  <c r="P305" i="3" s="1"/>
  <c r="L306" i="3"/>
  <c r="M309" i="3"/>
  <c r="O309" i="3" s="1"/>
  <c r="P309" i="3" s="1"/>
  <c r="L310" i="3"/>
  <c r="M313" i="3"/>
  <c r="O313" i="3" s="1"/>
  <c r="P313" i="3" s="1"/>
  <c r="L314" i="3"/>
  <c r="M317" i="3"/>
  <c r="O317" i="3" s="1"/>
  <c r="P317" i="3" s="1"/>
  <c r="L318" i="3"/>
  <c r="M321" i="3"/>
  <c r="O321" i="3" s="1"/>
  <c r="P321" i="3" s="1"/>
  <c r="L322" i="3"/>
  <c r="M325" i="3"/>
  <c r="O325" i="3" s="1"/>
  <c r="P325" i="3" s="1"/>
  <c r="L326" i="3"/>
  <c r="M329" i="3"/>
  <c r="O329" i="3" s="1"/>
  <c r="P329" i="3" s="1"/>
  <c r="L330" i="3"/>
  <c r="M333" i="3"/>
  <c r="O333" i="3" s="1"/>
  <c r="P333" i="3" s="1"/>
  <c r="L334" i="3"/>
  <c r="M337" i="3"/>
  <c r="O337" i="3" s="1"/>
  <c r="P337" i="3" s="1"/>
  <c r="L338" i="3"/>
  <c r="M341" i="3"/>
  <c r="O341" i="3" s="1"/>
  <c r="P341" i="3" s="1"/>
  <c r="L342" i="3"/>
  <c r="M345" i="3"/>
  <c r="O345" i="3" s="1"/>
  <c r="P345" i="3" s="1"/>
  <c r="L346" i="3"/>
  <c r="K6" i="3"/>
  <c r="K10" i="3"/>
  <c r="K14" i="3"/>
  <c r="K18" i="3"/>
  <c r="K22" i="3"/>
  <c r="K26" i="3"/>
  <c r="K30" i="3"/>
  <c r="K34" i="3"/>
  <c r="K38" i="3"/>
  <c r="K42" i="3"/>
  <c r="K46" i="3"/>
  <c r="K50" i="3"/>
  <c r="K54" i="3"/>
  <c r="K58" i="3"/>
  <c r="K62" i="3"/>
  <c r="K66" i="3"/>
  <c r="K70" i="3"/>
  <c r="K74" i="3"/>
  <c r="K78" i="3"/>
  <c r="K82" i="3"/>
  <c r="K86" i="3"/>
  <c r="K90" i="3"/>
  <c r="K94" i="3"/>
  <c r="K98" i="3"/>
  <c r="K102" i="3"/>
  <c r="K106" i="3"/>
  <c r="K110" i="3"/>
  <c r="K114" i="3"/>
  <c r="K23" i="3"/>
  <c r="K39" i="3"/>
  <c r="K55" i="3"/>
  <c r="M215" i="3"/>
  <c r="O215" i="3" s="1"/>
  <c r="P215" i="3" s="1"/>
  <c r="L216" i="3"/>
  <c r="M219" i="3"/>
  <c r="O219" i="3" s="1"/>
  <c r="P219" i="3" s="1"/>
  <c r="L220" i="3"/>
  <c r="M223" i="3"/>
  <c r="O223" i="3" s="1"/>
  <c r="P223" i="3" s="1"/>
  <c r="L224" i="3"/>
  <c r="M227" i="3"/>
  <c r="O227" i="3" s="1"/>
  <c r="P227" i="3" s="1"/>
  <c r="L228" i="3"/>
  <c r="M231" i="3"/>
  <c r="O231" i="3" s="1"/>
  <c r="P231" i="3" s="1"/>
  <c r="L232" i="3"/>
  <c r="M235" i="3"/>
  <c r="O235" i="3" s="1"/>
  <c r="P235" i="3" s="1"/>
  <c r="L236" i="3"/>
  <c r="M239" i="3"/>
  <c r="O239" i="3" s="1"/>
  <c r="P239" i="3" s="1"/>
  <c r="L240" i="3"/>
  <c r="K118" i="3"/>
  <c r="K122" i="3"/>
  <c r="K126" i="3"/>
  <c r="K130" i="3"/>
  <c r="K134" i="3"/>
  <c r="K138" i="3"/>
  <c r="K142" i="3"/>
  <c r="K146" i="3"/>
  <c r="K150" i="3"/>
  <c r="K154" i="3"/>
  <c r="K158" i="3"/>
  <c r="K162" i="3"/>
  <c r="M45" i="3"/>
  <c r="O45" i="3" s="1"/>
  <c r="P45" i="3" s="1"/>
  <c r="L58" i="3"/>
  <c r="M4" i="3"/>
  <c r="L5" i="3"/>
  <c r="M8" i="3"/>
  <c r="L9" i="3"/>
  <c r="M12" i="3"/>
  <c r="O12" i="3" s="1"/>
  <c r="P12" i="3" s="1"/>
  <c r="L13" i="3"/>
  <c r="M16" i="3"/>
  <c r="O16" i="3" s="1"/>
  <c r="P16" i="3" s="1"/>
  <c r="L17" i="3"/>
  <c r="M20" i="3"/>
  <c r="O20" i="3" s="1"/>
  <c r="P20" i="3" s="1"/>
  <c r="L21" i="3"/>
  <c r="M24" i="3"/>
  <c r="O24" i="3" s="1"/>
  <c r="P24" i="3" s="1"/>
  <c r="L25" i="3"/>
  <c r="M28" i="3"/>
  <c r="O28" i="3" s="1"/>
  <c r="P28" i="3" s="1"/>
  <c r="L29" i="3"/>
  <c r="M32" i="3"/>
  <c r="O32" i="3" s="1"/>
  <c r="P32" i="3" s="1"/>
  <c r="L33" i="3"/>
  <c r="M36" i="3"/>
  <c r="O36" i="3" s="1"/>
  <c r="P36" i="3" s="1"/>
  <c r="L37" i="3"/>
  <c r="M40" i="3"/>
  <c r="O40" i="3" s="1"/>
  <c r="P40" i="3" s="1"/>
  <c r="L41" i="3"/>
  <c r="M44" i="3"/>
  <c r="O44" i="3" s="1"/>
  <c r="P44" i="3" s="1"/>
  <c r="L45" i="3"/>
  <c r="M48" i="3"/>
  <c r="O48" i="3" s="1"/>
  <c r="P48" i="3" s="1"/>
  <c r="L49" i="3"/>
  <c r="M52" i="3"/>
  <c r="O52" i="3" s="1"/>
  <c r="P52" i="3" s="1"/>
  <c r="L53" i="3"/>
  <c r="M56" i="3"/>
  <c r="O56" i="3" s="1"/>
  <c r="P56" i="3" s="1"/>
  <c r="L57" i="3"/>
  <c r="M60" i="3"/>
  <c r="O60" i="3" s="1"/>
  <c r="P60" i="3" s="1"/>
  <c r="L61" i="3"/>
  <c r="M64" i="3"/>
  <c r="O64" i="3" s="1"/>
  <c r="P64" i="3" s="1"/>
  <c r="L65" i="3"/>
  <c r="M68" i="3"/>
  <c r="O68" i="3" s="1"/>
  <c r="P68" i="3" s="1"/>
  <c r="L69" i="3"/>
  <c r="M72" i="3"/>
  <c r="O72" i="3" s="1"/>
  <c r="P72" i="3" s="1"/>
  <c r="L73" i="3"/>
  <c r="M76" i="3"/>
  <c r="O76" i="3" s="1"/>
  <c r="P76" i="3" s="1"/>
  <c r="L77" i="3"/>
  <c r="M80" i="3"/>
  <c r="O80" i="3" s="1"/>
  <c r="P80" i="3" s="1"/>
  <c r="L81" i="3"/>
  <c r="M84" i="3"/>
  <c r="O84" i="3" s="1"/>
  <c r="P84" i="3" s="1"/>
  <c r="L85" i="3"/>
  <c r="M88" i="3"/>
  <c r="O88" i="3" s="1"/>
  <c r="P88" i="3" s="1"/>
  <c r="L89" i="3"/>
  <c r="M92" i="3"/>
  <c r="O92" i="3" s="1"/>
  <c r="P92" i="3" s="1"/>
  <c r="L93" i="3"/>
  <c r="M96" i="3"/>
  <c r="O96" i="3" s="1"/>
  <c r="P96" i="3" s="1"/>
  <c r="L97" i="3"/>
  <c r="M100" i="3"/>
  <c r="O100" i="3" s="1"/>
  <c r="P100" i="3" s="1"/>
  <c r="L101" i="3"/>
  <c r="M104" i="3"/>
  <c r="O104" i="3" s="1"/>
  <c r="P104" i="3" s="1"/>
  <c r="L105" i="3"/>
  <c r="M108" i="3"/>
  <c r="O108" i="3" s="1"/>
  <c r="P108" i="3" s="1"/>
  <c r="L109" i="3"/>
  <c r="M112" i="3"/>
  <c r="O112" i="3" s="1"/>
  <c r="P112" i="3" s="1"/>
  <c r="L113" i="3"/>
  <c r="M116" i="3"/>
  <c r="O116" i="3" s="1"/>
  <c r="P116" i="3" s="1"/>
  <c r="L117" i="3"/>
  <c r="M120" i="3"/>
  <c r="O120" i="3" s="1"/>
  <c r="P120" i="3" s="1"/>
  <c r="L121" i="3"/>
  <c r="M124" i="3"/>
  <c r="O124" i="3" s="1"/>
  <c r="P124" i="3" s="1"/>
  <c r="L125" i="3"/>
  <c r="M128" i="3"/>
  <c r="O128" i="3" s="1"/>
  <c r="P128" i="3" s="1"/>
  <c r="L129" i="3"/>
  <c r="M132" i="3"/>
  <c r="O132" i="3" s="1"/>
  <c r="P132" i="3" s="1"/>
  <c r="L133" i="3"/>
  <c r="M136" i="3"/>
  <c r="O136" i="3" s="1"/>
  <c r="P136" i="3" s="1"/>
  <c r="L137" i="3"/>
  <c r="M140" i="3"/>
  <c r="O140" i="3" s="1"/>
  <c r="P140" i="3" s="1"/>
  <c r="L141" i="3"/>
  <c r="M144" i="3"/>
  <c r="O144" i="3" s="1"/>
  <c r="P144" i="3" s="1"/>
  <c r="L145" i="3"/>
  <c r="M243" i="3"/>
  <c r="O243" i="3" s="1"/>
  <c r="P243" i="3" s="1"/>
  <c r="L244" i="3"/>
  <c r="M247" i="3"/>
  <c r="O247" i="3" s="1"/>
  <c r="P247" i="3" s="1"/>
  <c r="L248" i="3"/>
  <c r="M251" i="3"/>
  <c r="O251" i="3" s="1"/>
  <c r="P251" i="3" s="1"/>
  <c r="L252" i="3"/>
  <c r="M255" i="3"/>
  <c r="O255" i="3" s="1"/>
  <c r="P255" i="3" s="1"/>
  <c r="L256" i="3"/>
  <c r="M259" i="3"/>
  <c r="O259" i="3" s="1"/>
  <c r="P259" i="3" s="1"/>
  <c r="L260" i="3"/>
  <c r="M263" i="3"/>
  <c r="O263" i="3" s="1"/>
  <c r="P263" i="3" s="1"/>
  <c r="L264" i="3"/>
  <c r="M267" i="3"/>
  <c r="O267" i="3" s="1"/>
  <c r="P267" i="3" s="1"/>
  <c r="L268" i="3"/>
  <c r="M271" i="3"/>
  <c r="O271" i="3" s="1"/>
  <c r="P271" i="3" s="1"/>
  <c r="L272" i="3"/>
  <c r="M275" i="3"/>
  <c r="O275" i="3" s="1"/>
  <c r="P275" i="3" s="1"/>
  <c r="L276" i="3"/>
  <c r="M279" i="3"/>
  <c r="O279" i="3" s="1"/>
  <c r="P279" i="3" s="1"/>
  <c r="L280" i="3"/>
  <c r="M283" i="3"/>
  <c r="O283" i="3" s="1"/>
  <c r="P283" i="3" s="1"/>
  <c r="L284" i="3"/>
  <c r="M287" i="3"/>
  <c r="O287" i="3" s="1"/>
  <c r="P287" i="3" s="1"/>
  <c r="L288" i="3"/>
  <c r="M291" i="3"/>
  <c r="O291" i="3" s="1"/>
  <c r="P291" i="3" s="1"/>
  <c r="L292" i="3"/>
  <c r="M295" i="3"/>
  <c r="O295" i="3" s="1"/>
  <c r="P295" i="3" s="1"/>
  <c r="L296" i="3"/>
  <c r="M299" i="3"/>
  <c r="O299" i="3" s="1"/>
  <c r="P299" i="3" s="1"/>
  <c r="L300" i="3"/>
  <c r="M303" i="3"/>
  <c r="O303" i="3" s="1"/>
  <c r="P303" i="3" s="1"/>
  <c r="L304" i="3"/>
  <c r="M307" i="3"/>
  <c r="O307" i="3" s="1"/>
  <c r="P307" i="3" s="1"/>
  <c r="L308" i="3"/>
  <c r="M311" i="3"/>
  <c r="O311" i="3" s="1"/>
  <c r="P311" i="3" s="1"/>
  <c r="L312" i="3"/>
  <c r="M315" i="3"/>
  <c r="O315" i="3" s="1"/>
  <c r="P315" i="3" s="1"/>
  <c r="L316" i="3"/>
  <c r="M319" i="3"/>
  <c r="O319" i="3" s="1"/>
  <c r="P319" i="3" s="1"/>
  <c r="L320" i="3"/>
  <c r="M323" i="3"/>
  <c r="O323" i="3" s="1"/>
  <c r="P323" i="3" s="1"/>
  <c r="L324" i="3"/>
  <c r="M327" i="3"/>
  <c r="O327" i="3" s="1"/>
  <c r="P327" i="3" s="1"/>
  <c r="L328" i="3"/>
  <c r="M331" i="3"/>
  <c r="O331" i="3" s="1"/>
  <c r="P331" i="3" s="1"/>
  <c r="L332" i="3"/>
  <c r="M335" i="3"/>
  <c r="O335" i="3" s="1"/>
  <c r="P335" i="3" s="1"/>
  <c r="L336" i="3"/>
  <c r="M339" i="3"/>
  <c r="O339" i="3" s="1"/>
  <c r="P339" i="3" s="1"/>
  <c r="L340" i="3"/>
  <c r="M343" i="3"/>
  <c r="O343" i="3" s="1"/>
  <c r="P343" i="3" s="1"/>
  <c r="L344" i="3"/>
  <c r="M347" i="3"/>
  <c r="O347" i="3" s="1"/>
  <c r="P347" i="3" s="1"/>
  <c r="L348" i="3"/>
  <c r="K3" i="3"/>
  <c r="K11" i="3"/>
  <c r="K15" i="3"/>
  <c r="K19" i="3"/>
  <c r="K27" i="3"/>
  <c r="K31" i="3"/>
  <c r="K35" i="3"/>
  <c r="K43" i="3"/>
  <c r="K47" i="3"/>
  <c r="K51" i="3"/>
  <c r="K59" i="3"/>
  <c r="K63" i="3"/>
  <c r="K67" i="3"/>
  <c r="K75" i="3"/>
  <c r="K79" i="3"/>
  <c r="K83" i="3"/>
  <c r="K87" i="3"/>
  <c r="K91" i="3"/>
  <c r="K95" i="3"/>
  <c r="K99" i="3"/>
  <c r="K103" i="3"/>
  <c r="K107" i="3"/>
  <c r="K111" i="3"/>
  <c r="K115" i="3"/>
  <c r="K119" i="3"/>
  <c r="K123" i="3"/>
  <c r="K127" i="3"/>
  <c r="K131" i="3"/>
  <c r="K135" i="3"/>
  <c r="K139" i="3"/>
  <c r="K143" i="3"/>
  <c r="K147" i="3"/>
  <c r="K151" i="3"/>
  <c r="K155" i="3"/>
  <c r="K159" i="3"/>
  <c r="K163" i="3"/>
  <c r="K167" i="3"/>
  <c r="K171" i="3"/>
  <c r="K175" i="3"/>
  <c r="K179" i="3"/>
  <c r="K183" i="3"/>
  <c r="K187" i="3"/>
  <c r="K191" i="3"/>
  <c r="K195" i="3"/>
  <c r="K199" i="3"/>
  <c r="K203" i="3"/>
  <c r="K207" i="3"/>
  <c r="K211" i="3"/>
  <c r="K215" i="3"/>
  <c r="K219" i="3"/>
  <c r="K223" i="3"/>
  <c r="K227" i="3"/>
  <c r="K231" i="3"/>
  <c r="K235" i="3"/>
  <c r="K239" i="3"/>
  <c r="K243" i="3"/>
  <c r="K247" i="3"/>
  <c r="K251" i="3"/>
  <c r="K255" i="3"/>
  <c r="K259" i="3"/>
  <c r="K263" i="3"/>
  <c r="K267" i="3"/>
  <c r="K271" i="3"/>
  <c r="K275" i="3"/>
  <c r="K279" i="3"/>
  <c r="K283" i="3"/>
  <c r="K287" i="3"/>
  <c r="K291" i="3"/>
  <c r="K295" i="3"/>
  <c r="K299" i="3"/>
  <c r="K303" i="3"/>
  <c r="M3" i="3"/>
  <c r="L4" i="3"/>
  <c r="M7" i="3"/>
  <c r="L8" i="3"/>
  <c r="M11" i="3"/>
  <c r="O11" i="3" s="1"/>
  <c r="P11" i="3" s="1"/>
  <c r="L12" i="3"/>
  <c r="M15" i="3"/>
  <c r="O15" i="3" s="1"/>
  <c r="P15" i="3" s="1"/>
  <c r="L16" i="3"/>
  <c r="M19" i="3"/>
  <c r="O19" i="3" s="1"/>
  <c r="P19" i="3" s="1"/>
  <c r="L20" i="3"/>
  <c r="M23" i="3"/>
  <c r="O23" i="3" s="1"/>
  <c r="P23" i="3" s="1"/>
  <c r="L24" i="3"/>
  <c r="M27" i="3"/>
  <c r="O27" i="3" s="1"/>
  <c r="P27" i="3" s="1"/>
  <c r="L28" i="3"/>
  <c r="M31" i="3"/>
  <c r="O31" i="3" s="1"/>
  <c r="P31" i="3" s="1"/>
  <c r="L32" i="3"/>
  <c r="M35" i="3"/>
  <c r="O35" i="3" s="1"/>
  <c r="P35" i="3" s="1"/>
  <c r="L36" i="3"/>
  <c r="M39" i="3"/>
  <c r="O39" i="3" s="1"/>
  <c r="P39" i="3" s="1"/>
  <c r="L40" i="3"/>
  <c r="M43" i="3"/>
  <c r="O43" i="3" s="1"/>
  <c r="P43" i="3" s="1"/>
  <c r="L44" i="3"/>
  <c r="M47" i="3"/>
  <c r="O47" i="3" s="1"/>
  <c r="P47" i="3" s="1"/>
  <c r="L48" i="3"/>
  <c r="M51" i="3"/>
  <c r="O51" i="3" s="1"/>
  <c r="P51" i="3" s="1"/>
  <c r="L52" i="3"/>
  <c r="M55" i="3"/>
  <c r="O55" i="3" s="1"/>
  <c r="P55" i="3" s="1"/>
  <c r="L56" i="3"/>
  <c r="M59" i="3"/>
  <c r="O59" i="3" s="1"/>
  <c r="P59" i="3" s="1"/>
  <c r="L60" i="3"/>
  <c r="M63" i="3"/>
  <c r="O63" i="3" s="1"/>
  <c r="P63" i="3" s="1"/>
  <c r="L64" i="3"/>
  <c r="M67" i="3"/>
  <c r="O67" i="3" s="1"/>
  <c r="P67" i="3" s="1"/>
  <c r="L68" i="3"/>
  <c r="M71" i="3"/>
  <c r="O71" i="3" s="1"/>
  <c r="P71" i="3" s="1"/>
  <c r="L72" i="3"/>
  <c r="M75" i="3"/>
  <c r="O75" i="3" s="1"/>
  <c r="P75" i="3" s="1"/>
  <c r="L76" i="3"/>
  <c r="M79" i="3"/>
  <c r="O79" i="3" s="1"/>
  <c r="P79" i="3" s="1"/>
  <c r="L80" i="3"/>
  <c r="M83" i="3"/>
  <c r="O83" i="3" s="1"/>
  <c r="P83" i="3" s="1"/>
  <c r="L84" i="3"/>
  <c r="M87" i="3"/>
  <c r="O87" i="3" s="1"/>
  <c r="P87" i="3" s="1"/>
  <c r="L88" i="3"/>
  <c r="M91" i="3"/>
  <c r="O91" i="3" s="1"/>
  <c r="P91" i="3" s="1"/>
  <c r="L92" i="3"/>
  <c r="M95" i="3"/>
  <c r="O95" i="3" s="1"/>
  <c r="P95" i="3" s="1"/>
  <c r="L96" i="3"/>
  <c r="M99" i="3"/>
  <c r="O99" i="3" s="1"/>
  <c r="P99" i="3" s="1"/>
  <c r="L100" i="3"/>
  <c r="M103" i="3"/>
  <c r="O103" i="3" s="1"/>
  <c r="P103" i="3" s="1"/>
  <c r="L104" i="3"/>
  <c r="M107" i="3"/>
  <c r="O107" i="3" s="1"/>
  <c r="P107" i="3" s="1"/>
  <c r="L108" i="3"/>
  <c r="M111" i="3"/>
  <c r="O111" i="3" s="1"/>
  <c r="P111" i="3" s="1"/>
  <c r="L112" i="3"/>
  <c r="M115" i="3"/>
  <c r="O115" i="3" s="1"/>
  <c r="P115" i="3" s="1"/>
  <c r="L116" i="3"/>
  <c r="M119" i="3"/>
  <c r="O119" i="3" s="1"/>
  <c r="P119" i="3" s="1"/>
  <c r="L120" i="3"/>
  <c r="M123" i="3"/>
  <c r="O123" i="3" s="1"/>
  <c r="P123" i="3" s="1"/>
  <c r="L124" i="3"/>
  <c r="M127" i="3"/>
  <c r="O127" i="3" s="1"/>
  <c r="P127" i="3" s="1"/>
  <c r="L128" i="3"/>
  <c r="M131" i="3"/>
  <c r="O131" i="3" s="1"/>
  <c r="P131" i="3" s="1"/>
  <c r="L132" i="3"/>
  <c r="M135" i="3"/>
  <c r="O135" i="3" s="1"/>
  <c r="P135" i="3" s="1"/>
  <c r="L136" i="3"/>
  <c r="M139" i="3"/>
  <c r="O139" i="3" s="1"/>
  <c r="P139" i="3" s="1"/>
  <c r="L140" i="3"/>
  <c r="M143" i="3"/>
  <c r="O143" i="3" s="1"/>
  <c r="P143" i="3" s="1"/>
  <c r="L144" i="3"/>
  <c r="M148" i="3"/>
  <c r="O148" i="3" s="1"/>
  <c r="P148" i="3" s="1"/>
  <c r="L149" i="3"/>
  <c r="M152" i="3"/>
  <c r="O152" i="3" s="1"/>
  <c r="P152" i="3" s="1"/>
  <c r="L153" i="3"/>
  <c r="M156" i="3"/>
  <c r="O156" i="3" s="1"/>
  <c r="P156" i="3" s="1"/>
  <c r="L157" i="3"/>
  <c r="M160" i="3"/>
  <c r="O160" i="3" s="1"/>
  <c r="P160" i="3" s="1"/>
  <c r="L161" i="3"/>
  <c r="M164" i="3"/>
  <c r="O164" i="3" s="1"/>
  <c r="P164" i="3" s="1"/>
  <c r="L165" i="3"/>
  <c r="M5" i="3"/>
  <c r="L6" i="3"/>
  <c r="M9" i="3"/>
  <c r="L14" i="3"/>
  <c r="M17" i="3"/>
  <c r="O17" i="3" s="1"/>
  <c r="P17" i="3" s="1"/>
  <c r="L18" i="3"/>
  <c r="M21" i="3"/>
  <c r="O21" i="3" s="1"/>
  <c r="P21" i="3" s="1"/>
  <c r="L22" i="3"/>
  <c r="M25" i="3"/>
  <c r="O25" i="3" s="1"/>
  <c r="P25" i="3" s="1"/>
  <c r="L30" i="3"/>
  <c r="M33" i="3"/>
  <c r="O33" i="3" s="1"/>
  <c r="P33" i="3" s="1"/>
  <c r="L34" i="3"/>
  <c r="M37" i="3"/>
  <c r="O37" i="3" s="1"/>
  <c r="P37" i="3" s="1"/>
  <c r="L38" i="3"/>
  <c r="M41" i="3"/>
  <c r="O41" i="3" s="1"/>
  <c r="P41" i="3" s="1"/>
  <c r="L46" i="3"/>
  <c r="M49" i="3"/>
  <c r="O49" i="3" s="1"/>
  <c r="P49" i="3" s="1"/>
  <c r="L50" i="3"/>
  <c r="M53" i="3"/>
  <c r="O53" i="3" s="1"/>
  <c r="P53" i="3" s="1"/>
  <c r="L54" i="3"/>
  <c r="M57" i="3"/>
  <c r="O57" i="3" s="1"/>
  <c r="P57" i="3" s="1"/>
  <c r="L62" i="3"/>
  <c r="M65" i="3"/>
  <c r="O65" i="3" s="1"/>
  <c r="P65" i="3" s="1"/>
  <c r="L66" i="3"/>
  <c r="M69" i="3"/>
  <c r="O69" i="3" s="1"/>
  <c r="P69" i="3" s="1"/>
  <c r="L70" i="3"/>
  <c r="M73" i="3"/>
  <c r="O73" i="3" s="1"/>
  <c r="P73" i="3" s="1"/>
  <c r="M77" i="3"/>
  <c r="O77" i="3" s="1"/>
  <c r="P77" i="3" s="1"/>
  <c r="L78" i="3"/>
  <c r="M81" i="3"/>
  <c r="O81" i="3" s="1"/>
  <c r="P81" i="3" s="1"/>
  <c r="L82" i="3"/>
  <c r="M85" i="3"/>
  <c r="O85" i="3" s="1"/>
  <c r="P85" i="3" s="1"/>
  <c r="L86" i="3"/>
  <c r="M89" i="3"/>
  <c r="O89" i="3" s="1"/>
  <c r="P89" i="3" s="1"/>
  <c r="L90" i="3"/>
  <c r="M93" i="3"/>
  <c r="O93" i="3" s="1"/>
  <c r="P93" i="3" s="1"/>
  <c r="L94" i="3"/>
  <c r="M97" i="3"/>
  <c r="O97" i="3" s="1"/>
  <c r="P97" i="3" s="1"/>
  <c r="L98" i="3"/>
  <c r="M101" i="3"/>
  <c r="O101" i="3" s="1"/>
  <c r="P101" i="3" s="1"/>
  <c r="L102" i="3"/>
  <c r="M105" i="3"/>
  <c r="O105" i="3" s="1"/>
  <c r="P105" i="3" s="1"/>
  <c r="L106" i="3"/>
  <c r="M109" i="3"/>
  <c r="O109" i="3" s="1"/>
  <c r="P109" i="3" s="1"/>
  <c r="L110" i="3"/>
  <c r="M113" i="3"/>
  <c r="O113" i="3" s="1"/>
  <c r="P113" i="3" s="1"/>
  <c r="L114" i="3"/>
  <c r="M117" i="3"/>
  <c r="O117" i="3" s="1"/>
  <c r="P117" i="3" s="1"/>
  <c r="L118" i="3"/>
  <c r="M121" i="3"/>
  <c r="O121" i="3" s="1"/>
  <c r="P121" i="3" s="1"/>
  <c r="L122" i="3"/>
  <c r="M125" i="3"/>
  <c r="O125" i="3" s="1"/>
  <c r="P125" i="3" s="1"/>
  <c r="L126" i="3"/>
  <c r="M129" i="3"/>
  <c r="O129" i="3" s="1"/>
  <c r="P129" i="3" s="1"/>
  <c r="L130" i="3"/>
  <c r="M133" i="3"/>
  <c r="O133" i="3" s="1"/>
  <c r="P133" i="3" s="1"/>
  <c r="L134" i="3"/>
  <c r="M137" i="3"/>
  <c r="O137" i="3" s="1"/>
  <c r="P137" i="3" s="1"/>
  <c r="L138" i="3"/>
  <c r="M141" i="3"/>
  <c r="O141" i="3" s="1"/>
  <c r="P141" i="3" s="1"/>
  <c r="L142" i="3"/>
  <c r="M145" i="3"/>
  <c r="O145" i="3" s="1"/>
  <c r="P145" i="3" s="1"/>
  <c r="L146" i="3"/>
  <c r="M149" i="3"/>
  <c r="O149" i="3" s="1"/>
  <c r="P149" i="3" s="1"/>
  <c r="L150" i="3"/>
  <c r="M153" i="3"/>
  <c r="O153" i="3" s="1"/>
  <c r="P153" i="3" s="1"/>
  <c r="L154" i="3"/>
  <c r="M157" i="3"/>
  <c r="O157" i="3" s="1"/>
  <c r="P157" i="3" s="1"/>
  <c r="L158" i="3"/>
  <c r="M161" i="3"/>
  <c r="O161" i="3" s="1"/>
  <c r="P161" i="3" s="1"/>
  <c r="L162" i="3"/>
  <c r="M165" i="3"/>
  <c r="O165" i="3" s="1"/>
  <c r="P165" i="3" s="1"/>
  <c r="L166" i="3"/>
  <c r="M169" i="3"/>
  <c r="O169" i="3" s="1"/>
  <c r="P169" i="3" s="1"/>
  <c r="L170" i="3"/>
  <c r="M173" i="3"/>
  <c r="O173" i="3" s="1"/>
  <c r="P173" i="3" s="1"/>
  <c r="L174" i="3"/>
  <c r="M237" i="3"/>
  <c r="O237" i="3" s="1"/>
  <c r="P237" i="3" s="1"/>
  <c r="M168" i="3"/>
  <c r="O168" i="3" s="1"/>
  <c r="P168" i="3" s="1"/>
  <c r="L169" i="3"/>
  <c r="M172" i="3"/>
  <c r="O172" i="3" s="1"/>
  <c r="P172" i="3" s="1"/>
  <c r="L173" i="3"/>
  <c r="M176" i="3"/>
  <c r="O176" i="3" s="1"/>
  <c r="P176" i="3" s="1"/>
  <c r="L177" i="3"/>
  <c r="M180" i="3"/>
  <c r="O180" i="3" s="1"/>
  <c r="P180" i="3" s="1"/>
  <c r="L181" i="3"/>
  <c r="M184" i="3"/>
  <c r="O184" i="3" s="1"/>
  <c r="P184" i="3" s="1"/>
  <c r="L185" i="3"/>
  <c r="M188" i="3"/>
  <c r="O188" i="3" s="1"/>
  <c r="P188" i="3" s="1"/>
  <c r="L189" i="3"/>
  <c r="M192" i="3"/>
  <c r="O192" i="3" s="1"/>
  <c r="P192" i="3" s="1"/>
  <c r="L193" i="3"/>
  <c r="M196" i="3"/>
  <c r="O196" i="3" s="1"/>
  <c r="P196" i="3" s="1"/>
  <c r="L197" i="3"/>
  <c r="M200" i="3"/>
  <c r="O200" i="3" s="1"/>
  <c r="P200" i="3" s="1"/>
  <c r="L201" i="3"/>
  <c r="M204" i="3"/>
  <c r="O204" i="3" s="1"/>
  <c r="P204" i="3" s="1"/>
  <c r="L205" i="3"/>
  <c r="M208" i="3"/>
  <c r="O208" i="3" s="1"/>
  <c r="P208" i="3" s="1"/>
  <c r="L209" i="3"/>
  <c r="M212" i="3"/>
  <c r="O212" i="3" s="1"/>
  <c r="P212" i="3" s="1"/>
  <c r="L213" i="3"/>
  <c r="M216" i="3"/>
  <c r="O216" i="3" s="1"/>
  <c r="P216" i="3" s="1"/>
  <c r="L217" i="3"/>
  <c r="M220" i="3"/>
  <c r="O220" i="3" s="1"/>
  <c r="P220" i="3" s="1"/>
  <c r="L221" i="3"/>
  <c r="M224" i="3"/>
  <c r="O224" i="3" s="1"/>
  <c r="P224" i="3" s="1"/>
  <c r="L225" i="3"/>
  <c r="M228" i="3"/>
  <c r="O228" i="3" s="1"/>
  <c r="P228" i="3" s="1"/>
  <c r="L229" i="3"/>
  <c r="M232" i="3"/>
  <c r="O232" i="3" s="1"/>
  <c r="P232" i="3" s="1"/>
  <c r="L233" i="3"/>
  <c r="M236" i="3"/>
  <c r="O236" i="3" s="1"/>
  <c r="P236" i="3" s="1"/>
  <c r="L237" i="3"/>
  <c r="M240" i="3"/>
  <c r="O240" i="3" s="1"/>
  <c r="P240" i="3" s="1"/>
  <c r="L241" i="3"/>
  <c r="M244" i="3"/>
  <c r="O244" i="3" s="1"/>
  <c r="P244" i="3" s="1"/>
  <c r="L245" i="3"/>
  <c r="M248" i="3"/>
  <c r="O248" i="3" s="1"/>
  <c r="P248" i="3" s="1"/>
  <c r="L249" i="3"/>
  <c r="M252" i="3"/>
  <c r="O252" i="3" s="1"/>
  <c r="P252" i="3" s="1"/>
  <c r="L253" i="3"/>
  <c r="M256" i="3"/>
  <c r="O256" i="3" s="1"/>
  <c r="P256" i="3" s="1"/>
  <c r="L257" i="3"/>
  <c r="M260" i="3"/>
  <c r="O260" i="3" s="1"/>
  <c r="P260" i="3" s="1"/>
  <c r="L261" i="3"/>
  <c r="M264" i="3"/>
  <c r="O264" i="3" s="1"/>
  <c r="P264" i="3" s="1"/>
  <c r="L265" i="3"/>
  <c r="M268" i="3"/>
  <c r="O268" i="3" s="1"/>
  <c r="P268" i="3" s="1"/>
  <c r="L269" i="3"/>
  <c r="M272" i="3"/>
  <c r="O272" i="3" s="1"/>
  <c r="P272" i="3" s="1"/>
  <c r="L273" i="3"/>
  <c r="M276" i="3"/>
  <c r="O276" i="3" s="1"/>
  <c r="P276" i="3" s="1"/>
  <c r="L277" i="3"/>
  <c r="M280" i="3"/>
  <c r="O280" i="3" s="1"/>
  <c r="P280" i="3" s="1"/>
  <c r="L281" i="3"/>
  <c r="M284" i="3"/>
  <c r="O284" i="3" s="1"/>
  <c r="P284" i="3" s="1"/>
  <c r="L285" i="3"/>
  <c r="M288" i="3"/>
  <c r="O288" i="3" s="1"/>
  <c r="P288" i="3" s="1"/>
  <c r="L289" i="3"/>
  <c r="M292" i="3"/>
  <c r="O292" i="3" s="1"/>
  <c r="P292" i="3" s="1"/>
  <c r="L293" i="3"/>
  <c r="M296" i="3"/>
  <c r="O296" i="3" s="1"/>
  <c r="P296" i="3" s="1"/>
  <c r="L297" i="3"/>
  <c r="M300" i="3"/>
  <c r="O300" i="3" s="1"/>
  <c r="P300" i="3" s="1"/>
  <c r="L301" i="3"/>
  <c r="M177" i="3"/>
  <c r="O177" i="3" s="1"/>
  <c r="P177" i="3" s="1"/>
  <c r="L178" i="3"/>
  <c r="M181" i="3"/>
  <c r="O181" i="3" s="1"/>
  <c r="P181" i="3" s="1"/>
  <c r="L182" i="3"/>
  <c r="M185" i="3"/>
  <c r="O185" i="3" s="1"/>
  <c r="P185" i="3" s="1"/>
  <c r="L186" i="3"/>
  <c r="M189" i="3"/>
  <c r="O189" i="3" s="1"/>
  <c r="P189" i="3" s="1"/>
  <c r="L190" i="3"/>
  <c r="M193" i="3"/>
  <c r="O193" i="3" s="1"/>
  <c r="P193" i="3" s="1"/>
  <c r="L194" i="3"/>
  <c r="M197" i="3"/>
  <c r="O197" i="3" s="1"/>
  <c r="P197" i="3" s="1"/>
  <c r="L198" i="3"/>
  <c r="M201" i="3"/>
  <c r="O201" i="3" s="1"/>
  <c r="P201" i="3" s="1"/>
  <c r="L202" i="3"/>
  <c r="M205" i="3"/>
  <c r="O205" i="3" s="1"/>
  <c r="P205" i="3" s="1"/>
  <c r="L206" i="3"/>
  <c r="M209" i="3"/>
  <c r="O209" i="3" s="1"/>
  <c r="P209" i="3" s="1"/>
  <c r="L210" i="3"/>
  <c r="M213" i="3"/>
  <c r="O213" i="3" s="1"/>
  <c r="P213" i="3" s="1"/>
  <c r="L214" i="3"/>
  <c r="M217" i="3"/>
  <c r="O217" i="3" s="1"/>
  <c r="P217" i="3" s="1"/>
  <c r="L218" i="3"/>
  <c r="M221" i="3"/>
  <c r="O221" i="3" s="1"/>
  <c r="P221" i="3" s="1"/>
  <c r="L222" i="3"/>
  <c r="M225" i="3"/>
  <c r="O225" i="3" s="1"/>
  <c r="P225" i="3" s="1"/>
  <c r="L226" i="3"/>
  <c r="M229" i="3"/>
  <c r="O229" i="3" s="1"/>
  <c r="P229" i="3" s="1"/>
  <c r="L230" i="3"/>
  <c r="M233" i="3"/>
  <c r="O233" i="3" s="1"/>
  <c r="P233" i="3" s="1"/>
  <c r="L234" i="3"/>
  <c r="L238" i="3"/>
  <c r="M241" i="3"/>
  <c r="O241" i="3" s="1"/>
  <c r="P241" i="3" s="1"/>
  <c r="L242" i="3"/>
  <c r="M245" i="3"/>
  <c r="O245" i="3" s="1"/>
  <c r="P245" i="3" s="1"/>
  <c r="L246" i="3"/>
  <c r="M249" i="3"/>
  <c r="O249" i="3" s="1"/>
  <c r="P249" i="3" s="1"/>
  <c r="L250" i="3"/>
  <c r="M253" i="3"/>
  <c r="O253" i="3" s="1"/>
  <c r="P253" i="3" s="1"/>
  <c r="L254" i="3"/>
  <c r="M257" i="3"/>
  <c r="O257" i="3" s="1"/>
  <c r="P257" i="3" s="1"/>
  <c r="L258" i="3"/>
  <c r="M261" i="3"/>
  <c r="O261" i="3" s="1"/>
  <c r="P261" i="3" s="1"/>
  <c r="L262" i="3"/>
  <c r="M265" i="3"/>
  <c r="O265" i="3" s="1"/>
  <c r="P265" i="3" s="1"/>
  <c r="L266" i="3"/>
  <c r="M269" i="3"/>
  <c r="O269" i="3" s="1"/>
  <c r="P269" i="3" s="1"/>
  <c r="L270" i="3"/>
  <c r="M273" i="3"/>
  <c r="O273" i="3" s="1"/>
  <c r="P273" i="3" s="1"/>
  <c r="L274" i="3"/>
  <c r="M277" i="3"/>
  <c r="O277" i="3" s="1"/>
  <c r="P277" i="3" s="1"/>
  <c r="L278" i="3"/>
  <c r="M281" i="3"/>
  <c r="O281" i="3" s="1"/>
  <c r="P281" i="3" s="1"/>
  <c r="L282" i="3"/>
  <c r="M285" i="3"/>
  <c r="O285" i="3" s="1"/>
  <c r="P285" i="3" s="1"/>
  <c r="L286" i="3"/>
  <c r="M289" i="3"/>
  <c r="O289" i="3" s="1"/>
  <c r="P289" i="3" s="1"/>
  <c r="L290" i="3"/>
  <c r="M293" i="3"/>
  <c r="O293" i="3" s="1"/>
  <c r="P293" i="3" s="1"/>
  <c r="L294" i="3"/>
  <c r="M297" i="3"/>
  <c r="O297" i="3" s="1"/>
  <c r="P297" i="3" s="1"/>
  <c r="L298" i="3"/>
  <c r="M301" i="3"/>
  <c r="O301" i="3" s="1"/>
  <c r="P301" i="3" s="1"/>
  <c r="L302" i="3"/>
  <c r="M306" i="3"/>
  <c r="O306" i="3" s="1"/>
  <c r="P306" i="3" s="1"/>
  <c r="L307" i="3"/>
  <c r="M310" i="3"/>
  <c r="O310" i="3" s="1"/>
  <c r="P310" i="3" s="1"/>
  <c r="L311" i="3"/>
  <c r="M314" i="3"/>
  <c r="O314" i="3" s="1"/>
  <c r="P314" i="3" s="1"/>
  <c r="L315" i="3"/>
  <c r="M318" i="3"/>
  <c r="O318" i="3" s="1"/>
  <c r="P318" i="3" s="1"/>
  <c r="L319" i="3"/>
  <c r="M322" i="3"/>
  <c r="O322" i="3" s="1"/>
  <c r="P322" i="3" s="1"/>
  <c r="L323" i="3"/>
  <c r="M326" i="3"/>
  <c r="O326" i="3" s="1"/>
  <c r="P326" i="3" s="1"/>
  <c r="L327" i="3"/>
  <c r="M330" i="3"/>
  <c r="O330" i="3" s="1"/>
  <c r="P330" i="3" s="1"/>
  <c r="L331" i="3"/>
  <c r="M334" i="3"/>
  <c r="O334" i="3" s="1"/>
  <c r="P334" i="3" s="1"/>
  <c r="L335" i="3"/>
  <c r="M338" i="3"/>
  <c r="O338" i="3" s="1"/>
  <c r="P338" i="3" s="1"/>
  <c r="L339" i="3"/>
  <c r="M342" i="3"/>
  <c r="O342" i="3" s="1"/>
  <c r="P342" i="3" s="1"/>
  <c r="M304" i="3"/>
  <c r="O304" i="3" s="1"/>
  <c r="P304" i="3" s="1"/>
  <c r="L305" i="3"/>
  <c r="M308" i="3"/>
  <c r="O308" i="3" s="1"/>
  <c r="P308" i="3" s="1"/>
  <c r="L309" i="3"/>
  <c r="M312" i="3"/>
  <c r="O312" i="3" s="1"/>
  <c r="P312" i="3" s="1"/>
  <c r="L313" i="3"/>
  <c r="M316" i="3"/>
  <c r="O316" i="3" s="1"/>
  <c r="P316" i="3" s="1"/>
  <c r="L317" i="3"/>
  <c r="M320" i="3"/>
  <c r="O320" i="3" s="1"/>
  <c r="P320" i="3" s="1"/>
  <c r="L321" i="3"/>
  <c r="M324" i="3"/>
  <c r="O324" i="3" s="1"/>
  <c r="P324" i="3" s="1"/>
  <c r="L325" i="3"/>
  <c r="M328" i="3"/>
  <c r="O328" i="3" s="1"/>
  <c r="P328" i="3" s="1"/>
  <c r="L329" i="3"/>
  <c r="M332" i="3"/>
  <c r="O332" i="3" s="1"/>
  <c r="P332" i="3" s="1"/>
  <c r="L333" i="3"/>
  <c r="M336" i="3"/>
  <c r="O336" i="3" s="1"/>
  <c r="P336" i="3" s="1"/>
  <c r="L337" i="3"/>
  <c r="M340" i="3"/>
  <c r="O340" i="3" s="1"/>
  <c r="P340" i="3" s="1"/>
  <c r="L341" i="3"/>
  <c r="M344" i="3"/>
  <c r="O344" i="3" s="1"/>
  <c r="P344" i="3" s="1"/>
  <c r="L345" i="3"/>
  <c r="M348" i="3"/>
  <c r="O348" i="3" s="1"/>
  <c r="P348" i="3" s="1"/>
  <c r="L349" i="3"/>
  <c r="Q254" i="1" l="1"/>
  <c r="Q258" i="1"/>
  <c r="Q262" i="1"/>
  <c r="Q266" i="1"/>
  <c r="Q270" i="1"/>
  <c r="Q276" i="1"/>
  <c r="Q280" i="1"/>
  <c r="Q291" i="1"/>
  <c r="Q354" i="1"/>
  <c r="Q358" i="1"/>
  <c r="Q362" i="1"/>
  <c r="Q366" i="1"/>
  <c r="Q272" i="1"/>
  <c r="Q282" i="1"/>
  <c r="Q370" i="1"/>
  <c r="Q374" i="1"/>
  <c r="Q378" i="1"/>
  <c r="Q274" i="1"/>
  <c r="Q295" i="1"/>
  <c r="Q502" i="1"/>
  <c r="Q463" i="1"/>
  <c r="Q490" i="1"/>
  <c r="Q467" i="1"/>
  <c r="Q443" i="1"/>
  <c r="Q430" i="1"/>
  <c r="Q406" i="1"/>
  <c r="Q300" i="1"/>
  <c r="Q503" i="1"/>
  <c r="Q485" i="1"/>
  <c r="Q462" i="1"/>
  <c r="Q434" i="1"/>
  <c r="Q419" i="1"/>
  <c r="Q402" i="1"/>
  <c r="Q394" i="1"/>
  <c r="Q353" i="1"/>
  <c r="Q329" i="1"/>
  <c r="Q303" i="1"/>
  <c r="Q361" i="1"/>
  <c r="Q495" i="1"/>
  <c r="Q457" i="1"/>
  <c r="Q426" i="1"/>
  <c r="Q405" i="1"/>
  <c r="Q389" i="1"/>
  <c r="Q285" i="1"/>
  <c r="Q248" i="1"/>
  <c r="Q221" i="1"/>
  <c r="Q203" i="1"/>
  <c r="Q384" i="1"/>
  <c r="Q355" i="1"/>
  <c r="Q284" i="1"/>
  <c r="Q236" i="1"/>
  <c r="Q212" i="1"/>
  <c r="Q491" i="1"/>
  <c r="Q473" i="1"/>
  <c r="Q451" i="1"/>
  <c r="Q431" i="1"/>
  <c r="Q407" i="1"/>
  <c r="Q391" i="1"/>
  <c r="Q381" i="1"/>
  <c r="Q341" i="1"/>
  <c r="Q309" i="1"/>
  <c r="Q269" i="1"/>
  <c r="Q247" i="1"/>
  <c r="Q231" i="1"/>
  <c r="Q207" i="1"/>
  <c r="Q244" i="1"/>
  <c r="Q204" i="1"/>
  <c r="Q497" i="1"/>
  <c r="Q437" i="1"/>
  <c r="Q350" i="1"/>
  <c r="Q487" i="1"/>
  <c r="Q445" i="1"/>
  <c r="Q396" i="1"/>
  <c r="Q337" i="1"/>
  <c r="Q371" i="1"/>
  <c r="Q433" i="1"/>
  <c r="Q365" i="1"/>
  <c r="Q205" i="1"/>
  <c r="Q289" i="1"/>
  <c r="Q498" i="1"/>
  <c r="Q438" i="1"/>
  <c r="Q382" i="1"/>
  <c r="Q283" i="1"/>
  <c r="Q232" i="1"/>
  <c r="Q493" i="1"/>
  <c r="Q459" i="1"/>
  <c r="Q483" i="1"/>
  <c r="Q465" i="1"/>
  <c r="Q441" i="1"/>
  <c r="Q423" i="1"/>
  <c r="Q379" i="1"/>
  <c r="Q296" i="1"/>
  <c r="Q501" i="1"/>
  <c r="Q478" i="1"/>
  <c r="Q458" i="1"/>
  <c r="Q427" i="1"/>
  <c r="Q417" i="1"/>
  <c r="Q400" i="1"/>
  <c r="Q392" i="1"/>
  <c r="Q349" i="1"/>
  <c r="Q321" i="1"/>
  <c r="Q293" i="1"/>
  <c r="Q278" i="1"/>
  <c r="Q486" i="1"/>
  <c r="Q446" i="1"/>
  <c r="Q418" i="1"/>
  <c r="Q401" i="1"/>
  <c r="Q385" i="1"/>
  <c r="Q281" i="1"/>
  <c r="Q245" i="1"/>
  <c r="Q215" i="1"/>
  <c r="Q201" i="1"/>
  <c r="Q367" i="1"/>
  <c r="Q297" i="1"/>
  <c r="Q275" i="1"/>
  <c r="Q228" i="1"/>
  <c r="Q209" i="1"/>
  <c r="Q489" i="1"/>
  <c r="Q466" i="1"/>
  <c r="Q449" i="1"/>
  <c r="Q429" i="1"/>
  <c r="Q403" i="1"/>
  <c r="Q387" i="1"/>
  <c r="Q377" i="1"/>
  <c r="Q333" i="1"/>
  <c r="Q301" i="1"/>
  <c r="Q265" i="1"/>
  <c r="Q240" i="1"/>
  <c r="Q223" i="1"/>
  <c r="Q200" i="1"/>
  <c r="Q220" i="1"/>
  <c r="Q199" i="1"/>
  <c r="Q477" i="1"/>
  <c r="Q421" i="1"/>
  <c r="Q357" i="1"/>
  <c r="Q263" i="1"/>
  <c r="Q409" i="1"/>
  <c r="Q252" i="1"/>
  <c r="Q359" i="1"/>
  <c r="Q219" i="1"/>
  <c r="Q453" i="1"/>
  <c r="Q395" i="1"/>
  <c r="Q317" i="1"/>
  <c r="Q213" i="1"/>
  <c r="Q479" i="1"/>
  <c r="Q499" i="1"/>
  <c r="Q481" i="1"/>
  <c r="Q454" i="1"/>
  <c r="Q439" i="1"/>
  <c r="Q415" i="1"/>
  <c r="Q369" i="1"/>
  <c r="Q271" i="1"/>
  <c r="Q494" i="1"/>
  <c r="Q471" i="1"/>
  <c r="Q447" i="1"/>
  <c r="Q425" i="1"/>
  <c r="Q410" i="1"/>
  <c r="Q398" i="1"/>
  <c r="Q390" i="1"/>
  <c r="Q345" i="1"/>
  <c r="Q313" i="1"/>
  <c r="Q259" i="1"/>
  <c r="Q277" i="1"/>
  <c r="Q470" i="1"/>
  <c r="Q435" i="1"/>
  <c r="Q411" i="1"/>
  <c r="Q397" i="1"/>
  <c r="Q375" i="1"/>
  <c r="Q267" i="1"/>
  <c r="Q239" i="1"/>
  <c r="Q208" i="1"/>
  <c r="Q388" i="1"/>
  <c r="Q363" i="1"/>
  <c r="Q292" i="1"/>
  <c r="Q249" i="1"/>
  <c r="Q227" i="1"/>
  <c r="Q196" i="1"/>
  <c r="Q482" i="1"/>
  <c r="Q455" i="1"/>
  <c r="Q442" i="1"/>
  <c r="Q422" i="1"/>
  <c r="Q399" i="1"/>
  <c r="Q383" i="1"/>
  <c r="Q373" i="1"/>
  <c r="Q325" i="1"/>
  <c r="Q288" i="1"/>
  <c r="Q261" i="1"/>
  <c r="Q235" i="1"/>
  <c r="Q216" i="1"/>
  <c r="Q195" i="1"/>
  <c r="Q217" i="1"/>
  <c r="Q197" i="1"/>
  <c r="Q474" i="1"/>
  <c r="Q450" i="1"/>
  <c r="Q413" i="1"/>
  <c r="Q255" i="1"/>
  <c r="Q469" i="1"/>
  <c r="Q404" i="1"/>
  <c r="Q305" i="1"/>
  <c r="Q461" i="1"/>
  <c r="Q393" i="1"/>
  <c r="Q224" i="1"/>
  <c r="Q386" i="1"/>
  <c r="Q243" i="1"/>
  <c r="Q475" i="1"/>
  <c r="Q414" i="1"/>
  <c r="Q351" i="1"/>
  <c r="Q251" i="1"/>
  <c r="Q273" i="1"/>
  <c r="Q211" i="1"/>
  <c r="Q210" i="1"/>
  <c r="Q238" i="1"/>
  <c r="Q312" i="1"/>
  <c r="Q356" i="1"/>
  <c r="Q420" i="1"/>
  <c r="Q484" i="1"/>
  <c r="Q311" i="1"/>
  <c r="Q327" i="1"/>
  <c r="Q343" i="1"/>
  <c r="Q214" i="1"/>
  <c r="Q264" i="1"/>
  <c r="Q348" i="1"/>
  <c r="Q456" i="1"/>
  <c r="Q306" i="1"/>
  <c r="Q322" i="1"/>
  <c r="Q338" i="1"/>
  <c r="Q230" i="1"/>
  <c r="Q336" i="1"/>
  <c r="Q368" i="1"/>
  <c r="Q428" i="1"/>
  <c r="Q492" i="1"/>
  <c r="Q233" i="1"/>
  <c r="Q260" i="1"/>
  <c r="Q324" i="1"/>
  <c r="Q448" i="1"/>
  <c r="Q380" i="1"/>
  <c r="Q307" i="1"/>
  <c r="Q339" i="1"/>
  <c r="Q198" i="1"/>
  <c r="Q332" i="1"/>
  <c r="Q440" i="1"/>
  <c r="Q318" i="1"/>
  <c r="Q320" i="1"/>
  <c r="Q412" i="1"/>
  <c r="Q222" i="1"/>
  <c r="Q308" i="1"/>
  <c r="Q496" i="1"/>
  <c r="Q226" i="1"/>
  <c r="Q256" i="1"/>
  <c r="Q328" i="1"/>
  <c r="Q364" i="1"/>
  <c r="Q436" i="1"/>
  <c r="Q500" i="1"/>
  <c r="Q315" i="1"/>
  <c r="Q331" i="1"/>
  <c r="Q347" i="1"/>
  <c r="Q225" i="1"/>
  <c r="Q286" i="1"/>
  <c r="Q408" i="1"/>
  <c r="Q472" i="1"/>
  <c r="Q310" i="1"/>
  <c r="Q326" i="1"/>
  <c r="Q342" i="1"/>
  <c r="Q202" i="1"/>
  <c r="Q241" i="1"/>
  <c r="Q352" i="1"/>
  <c r="Q376" i="1"/>
  <c r="Q444" i="1"/>
  <c r="Q237" i="1"/>
  <c r="Q268" i="1"/>
  <c r="Q340" i="1"/>
  <c r="Q464" i="1"/>
  <c r="Q468" i="1"/>
  <c r="Q246" i="1"/>
  <c r="Q298" i="1"/>
  <c r="Q344" i="1"/>
  <c r="Q372" i="1"/>
  <c r="Q452" i="1"/>
  <c r="Q299" i="1"/>
  <c r="Q319" i="1"/>
  <c r="Q335" i="1"/>
  <c r="Q257" i="1"/>
  <c r="Q316" i="1"/>
  <c r="Q424" i="1"/>
  <c r="Q488" i="1"/>
  <c r="Q314" i="1"/>
  <c r="Q330" i="1"/>
  <c r="Q346" i="1"/>
  <c r="Q218" i="1"/>
  <c r="Q304" i="1"/>
  <c r="Q302" i="1"/>
  <c r="Q294" i="1"/>
  <c r="Q460" i="1"/>
  <c r="Q206" i="1"/>
  <c r="Q253" i="1"/>
  <c r="Q279" i="1"/>
  <c r="Q416" i="1"/>
  <c r="Q480" i="1"/>
  <c r="Q290" i="1"/>
  <c r="Q323" i="1"/>
  <c r="Q242" i="1"/>
  <c r="Q504" i="1"/>
  <c r="Q334" i="1"/>
  <c r="Q229" i="1"/>
  <c r="Q360" i="1"/>
  <c r="Q476" i="1"/>
  <c r="Q234" i="1"/>
  <c r="Q432" i="1"/>
  <c r="Q250" i="1"/>
  <c r="Q287" i="1"/>
  <c r="B13" i="5"/>
  <c r="B7" i="5"/>
  <c r="B11" i="5"/>
  <c r="B5" i="5"/>
  <c r="B6" i="5"/>
  <c r="B8" i="5"/>
  <c r="B10" i="5"/>
  <c r="Q144" i="1"/>
  <c r="Q64" i="1"/>
  <c r="AP6" i="3"/>
  <c r="AO7" i="3" a="1"/>
  <c r="AO7" i="3" s="1"/>
  <c r="AP7" i="3" s="1"/>
  <c r="Q176" i="1"/>
  <c r="Q80" i="1"/>
  <c r="Q52" i="1"/>
  <c r="Q185" i="1"/>
  <c r="Q173" i="1"/>
  <c r="Q157" i="1"/>
  <c r="Q141" i="1"/>
  <c r="Q125" i="1"/>
  <c r="Q109" i="1"/>
  <c r="Q93" i="1"/>
  <c r="Q169" i="1"/>
  <c r="Q121" i="1"/>
  <c r="Q33" i="1"/>
  <c r="Q192" i="1"/>
  <c r="Q140" i="1"/>
  <c r="Q124" i="1"/>
  <c r="Q48" i="1"/>
  <c r="Q32" i="1"/>
  <c r="Q182" i="1"/>
  <c r="Q134" i="1"/>
  <c r="Q118" i="1"/>
  <c r="Q70" i="1"/>
  <c r="Q58" i="1"/>
  <c r="Q42" i="1"/>
  <c r="Q187" i="1"/>
  <c r="Q155" i="1"/>
  <c r="Q139" i="1"/>
  <c r="Q123" i="1"/>
  <c r="Q107" i="1"/>
  <c r="Q91" i="1"/>
  <c r="Q75" i="1"/>
  <c r="Q15" i="1"/>
  <c r="B9" i="5"/>
  <c r="B3" i="5"/>
  <c r="B12" i="5"/>
  <c r="Q172" i="1"/>
  <c r="Q156" i="1"/>
  <c r="Q108" i="1"/>
  <c r="Q16" i="1"/>
  <c r="Q166" i="1"/>
  <c r="Q86" i="1"/>
  <c r="Q31" i="1"/>
  <c r="Q180" i="1"/>
  <c r="Q164" i="1"/>
  <c r="Q148" i="1"/>
  <c r="Q132" i="1"/>
  <c r="Q116" i="1"/>
  <c r="Q100" i="1"/>
  <c r="Q84" i="1"/>
  <c r="Q68" i="1"/>
  <c r="Q56" i="1"/>
  <c r="Q40" i="1"/>
  <c r="Q24" i="1"/>
  <c r="Q8" i="1"/>
  <c r="Q190" i="1"/>
  <c r="Q174" i="1"/>
  <c r="Q158" i="1"/>
  <c r="Q142" i="1"/>
  <c r="Q126" i="1"/>
  <c r="Q110" i="1"/>
  <c r="Q94" i="1"/>
  <c r="Q78" i="1"/>
  <c r="Q62" i="1"/>
  <c r="Q50" i="1"/>
  <c r="Q34" i="1"/>
  <c r="Q18" i="1"/>
  <c r="Q2" i="1"/>
  <c r="Q179" i="1"/>
  <c r="Q163" i="1"/>
  <c r="Q147" i="1"/>
  <c r="Q131" i="1"/>
  <c r="Q115" i="1"/>
  <c r="Q99" i="1"/>
  <c r="Q83" i="1"/>
  <c r="Q67" i="1"/>
  <c r="Q55" i="1"/>
  <c r="Q39" i="1"/>
  <c r="Q23" i="1"/>
  <c r="Q7" i="1"/>
  <c r="Q193" i="1"/>
  <c r="Q181" i="1"/>
  <c r="Q165" i="1"/>
  <c r="Q149" i="1"/>
  <c r="Q133" i="1"/>
  <c r="Q117" i="1"/>
  <c r="Q101" i="1"/>
  <c r="Q85" i="1"/>
  <c r="Q177" i="1"/>
  <c r="Q161" i="1"/>
  <c r="Q145" i="1"/>
  <c r="Q129" i="1"/>
  <c r="Q113" i="1"/>
  <c r="Q97" i="1"/>
  <c r="Q81" i="1"/>
  <c r="Q73" i="1"/>
  <c r="Q65" i="1"/>
  <c r="Q53" i="1"/>
  <c r="Q45" i="1"/>
  <c r="Q37" i="1"/>
  <c r="Q29" i="1"/>
  <c r="Q21" i="1"/>
  <c r="Q13" i="1"/>
  <c r="Q5" i="1"/>
  <c r="Q160" i="1"/>
  <c r="Q128" i="1"/>
  <c r="Q112" i="1"/>
  <c r="Q96" i="1"/>
  <c r="Q36" i="1"/>
  <c r="Q20" i="1"/>
  <c r="Q4" i="1"/>
  <c r="Q186" i="1"/>
  <c r="Q170" i="1"/>
  <c r="Q154" i="1"/>
  <c r="Q138" i="1"/>
  <c r="Q122" i="1"/>
  <c r="Q106" i="1"/>
  <c r="Q90" i="1"/>
  <c r="Q74" i="1"/>
  <c r="Q46" i="1"/>
  <c r="Q30" i="1"/>
  <c r="Q14" i="1"/>
  <c r="Q191" i="1"/>
  <c r="Q175" i="1"/>
  <c r="Q159" i="1"/>
  <c r="Q143" i="1"/>
  <c r="Q127" i="1"/>
  <c r="Q111" i="1"/>
  <c r="Q95" i="1"/>
  <c r="Q79" i="1"/>
  <c r="Q63" i="1"/>
  <c r="Q51" i="1"/>
  <c r="Q35" i="1"/>
  <c r="Q19" i="1"/>
  <c r="Q3" i="1"/>
  <c r="Q188" i="1"/>
  <c r="Q76" i="1"/>
  <c r="Q150" i="1"/>
  <c r="Q26" i="1"/>
  <c r="Q10" i="1"/>
  <c r="Q189" i="1"/>
  <c r="Q153" i="1"/>
  <c r="Q137" i="1"/>
  <c r="Q105" i="1"/>
  <c r="Q89" i="1"/>
  <c r="Q77" i="1"/>
  <c r="Q69" i="1"/>
  <c r="Q61" i="1"/>
  <c r="Q57" i="1"/>
  <c r="Q49" i="1"/>
  <c r="Q41" i="1"/>
  <c r="Q25" i="1"/>
  <c r="Q17" i="1"/>
  <c r="Q9" i="1"/>
  <c r="Q92" i="1"/>
  <c r="Q102" i="1"/>
  <c r="Q171" i="1"/>
  <c r="Q47" i="1"/>
  <c r="Q184" i="1"/>
  <c r="Q168" i="1"/>
  <c r="Q152" i="1"/>
  <c r="Q136" i="1"/>
  <c r="Q120" i="1"/>
  <c r="Q104" i="1"/>
  <c r="Q88" i="1"/>
  <c r="Q72" i="1"/>
  <c r="Q60" i="1"/>
  <c r="Q44" i="1"/>
  <c r="Q28" i="1"/>
  <c r="Q12" i="1"/>
  <c r="Q194" i="1"/>
  <c r="Q178" i="1"/>
  <c r="Q162" i="1"/>
  <c r="Q146" i="1"/>
  <c r="Q130" i="1"/>
  <c r="Q114" i="1"/>
  <c r="Q98" i="1"/>
  <c r="Q82" i="1"/>
  <c r="Q66" i="1"/>
  <c r="Q54" i="1"/>
  <c r="Q38" i="1"/>
  <c r="Q22" i="1"/>
  <c r="Q6" i="1"/>
  <c r="Q183" i="1"/>
  <c r="Q167" i="1"/>
  <c r="Q151" i="1"/>
  <c r="Q135" i="1"/>
  <c r="Q119" i="1"/>
  <c r="Q103" i="1"/>
  <c r="Q87" i="1"/>
  <c r="Q71" i="1"/>
  <c r="Q59" i="1"/>
  <c r="Q43" i="1"/>
  <c r="Q27" i="1"/>
  <c r="Q11" i="1"/>
  <c r="B2" i="5"/>
  <c r="B4" i="5"/>
  <c r="C4" i="5"/>
  <c r="C5" i="5"/>
  <c r="C3" i="5"/>
  <c r="C8" i="5"/>
  <c r="C2" i="5"/>
  <c r="C7" i="5"/>
  <c r="C12" i="5"/>
  <c r="C9" i="5"/>
  <c r="C6" i="5"/>
  <c r="D6" i="5" s="1"/>
  <c r="C11" i="5"/>
  <c r="D11" i="5" s="1"/>
  <c r="C13" i="5"/>
  <c r="D13" i="5" s="1"/>
  <c r="C10" i="5"/>
  <c r="D3" i="5" l="1"/>
  <c r="D7" i="5"/>
  <c r="D8" i="5"/>
  <c r="D10" i="5"/>
  <c r="D9" i="5"/>
  <c r="D5" i="5"/>
  <c r="D4" i="5"/>
  <c r="D2" i="5"/>
  <c r="D12" i="5"/>
  <c r="AO8" i="3" a="1"/>
  <c r="AO8" i="3" s="1"/>
  <c r="AO9" i="3" s="1" a="1"/>
  <c r="AO9" i="3" s="1"/>
  <c r="AP9" i="3" s="1"/>
  <c r="AP8" i="3" l="1"/>
  <c r="AO10" i="3" a="1"/>
  <c r="AO10" i="3" s="1"/>
  <c r="AO11" i="3" s="1" a="1"/>
  <c r="AO11" i="3" s="1"/>
  <c r="AP11" i="3" s="1"/>
  <c r="AO12" i="3" l="1" a="1"/>
  <c r="AO12" i="3" s="1"/>
  <c r="AP10" i="3"/>
  <c r="AP12" i="3" l="1"/>
  <c r="AO13" i="3" a="1"/>
  <c r="AO13" i="3" s="1"/>
  <c r="AP13" i="3" l="1"/>
  <c r="AO14" i="3" a="1"/>
  <c r="AO14" i="3" s="1"/>
  <c r="AP14" i="3" l="1"/>
  <c r="AO15" i="3" a="1"/>
  <c r="AO15" i="3" s="1"/>
  <c r="AP15" i="3" s="1"/>
  <c r="AO16" i="3" l="1" a="1"/>
  <c r="AO16" i="3" s="1"/>
  <c r="AP16" i="3" s="1"/>
  <c r="AO17" i="3" l="1" a="1"/>
  <c r="AO17" i="3" s="1"/>
  <c r="AP17" i="3" s="1"/>
  <c r="AO18" i="3" l="1" a="1"/>
  <c r="AO18" i="3" s="1"/>
  <c r="AP18" i="3" s="1"/>
  <c r="AO19" i="3" l="1" a="1"/>
  <c r="AO19" i="3" s="1"/>
  <c r="AO20" i="3" s="1" a="1"/>
  <c r="AO20" i="3" s="1"/>
  <c r="AP19" i="3" l="1"/>
  <c r="AP20" i="3"/>
  <c r="AO21" i="3" a="1"/>
  <c r="AO21" i="3" s="1"/>
  <c r="AP21" i="3" l="1"/>
  <c r="AO22" i="3" a="1"/>
  <c r="AO22" i="3" s="1"/>
  <c r="AP22" i="3" l="1"/>
  <c r="AO23" i="3" a="1"/>
  <c r="AO23" i="3" s="1"/>
  <c r="AP23" i="3" l="1"/>
  <c r="AO24" i="3" a="1"/>
  <c r="AO24" i="3" s="1"/>
  <c r="AP24" i="3" l="1"/>
  <c r="AO25" i="3" a="1"/>
  <c r="AO25" i="3" s="1"/>
  <c r="AO26" i="3" l="1" a="1"/>
  <c r="AO26" i="3" s="1"/>
  <c r="AO27" i="3" s="1" a="1"/>
  <c r="AO27" i="3" s="1"/>
  <c r="AP27" i="3" s="1"/>
  <c r="AP25" i="3"/>
  <c r="AO28" i="3" l="1" a="1"/>
  <c r="AO28" i="3" s="1"/>
  <c r="AP26" i="3"/>
  <c r="AP28" i="3" l="1"/>
  <c r="AO29" i="3" a="1"/>
  <c r="AO29" i="3" s="1"/>
  <c r="AP29" i="3" l="1"/>
  <c r="AO30" i="3" a="1"/>
  <c r="AO30" i="3" s="1"/>
  <c r="AP30" i="3" l="1"/>
  <c r="AO31" i="3" a="1"/>
  <c r="AO31" i="3" s="1"/>
  <c r="AP31" i="3" l="1"/>
  <c r="AO32" i="3" a="1"/>
  <c r="AO32" i="3" s="1"/>
  <c r="AP32" i="3" l="1"/>
  <c r="AO33" i="3" a="1"/>
  <c r="AO33" i="3" s="1"/>
  <c r="AP33" i="3" l="1"/>
  <c r="AO34" i="3" a="1"/>
  <c r="AO34" i="3" s="1"/>
  <c r="AP34" i="3" l="1"/>
  <c r="AO35" i="3" a="1"/>
  <c r="AO35" i="3" s="1"/>
  <c r="AP35" i="3" l="1"/>
  <c r="AO36" i="3" a="1"/>
  <c r="AO36" i="3" s="1"/>
  <c r="AP36" i="3" l="1"/>
  <c r="AO37" i="3" a="1"/>
  <c r="AO37" i="3" s="1"/>
  <c r="AP37" i="3" l="1"/>
  <c r="AO38" i="3" a="1"/>
  <c r="AO38" i="3" s="1"/>
  <c r="AP38" i="3" l="1"/>
  <c r="AO39" i="3" a="1"/>
  <c r="AO39" i="3" s="1"/>
  <c r="AP39" i="3" l="1"/>
  <c r="AO40" i="3" a="1"/>
  <c r="AO40" i="3" s="1"/>
  <c r="AP40" i="3" l="1"/>
  <c r="AO41" i="3" a="1"/>
  <c r="AO41" i="3" s="1"/>
  <c r="AP41" i="3" l="1"/>
  <c r="AO42" i="3" a="1"/>
  <c r="AO42" i="3" s="1"/>
  <c r="AP42" i="3" l="1"/>
  <c r="AO43" i="3" a="1"/>
  <c r="AO43" i="3" s="1"/>
  <c r="AP43" i="3" l="1"/>
  <c r="AO44" i="3" a="1"/>
  <c r="AO44" i="3" s="1"/>
  <c r="AP44" i="3" l="1"/>
  <c r="AO45" i="3" a="1"/>
  <c r="AO45" i="3" s="1"/>
  <c r="AP45" i="3" l="1"/>
  <c r="AO46" i="3" a="1"/>
  <c r="AO46" i="3" s="1"/>
  <c r="AP46" i="3" l="1"/>
  <c r="AO47" i="3" a="1"/>
  <c r="AO47" i="3" s="1"/>
  <c r="AP47" i="3" l="1"/>
  <c r="AO48" i="3" a="1"/>
  <c r="AO48" i="3" s="1"/>
  <c r="AP48" i="3" l="1"/>
  <c r="AO49" i="3" a="1"/>
  <c r="AO49" i="3" s="1"/>
  <c r="AP49" i="3" l="1"/>
  <c r="AO50" i="3" a="1"/>
  <c r="AO50" i="3" s="1"/>
  <c r="AP50" i="3" l="1"/>
  <c r="AO51" i="3" a="1"/>
  <c r="AO51" i="3" s="1"/>
  <c r="AP51" i="3" l="1"/>
  <c r="AO52" i="3" a="1"/>
  <c r="AO52" i="3" s="1"/>
  <c r="AP52" i="3" l="1"/>
  <c r="AO53" i="3" a="1"/>
  <c r="AO53" i="3" s="1"/>
  <c r="AP53" i="3" l="1"/>
  <c r="AO54" i="3" a="1"/>
  <c r="AO54" i="3" s="1"/>
  <c r="AP54" i="3" l="1"/>
  <c r="AO55" i="3" a="1"/>
  <c r="AO55" i="3" s="1"/>
  <c r="AP55" i="3" l="1"/>
  <c r="AO56" i="3" a="1"/>
  <c r="AO56" i="3" s="1"/>
  <c r="AP56" i="3" l="1"/>
  <c r="AO57" i="3" a="1"/>
  <c r="AO57" i="3" s="1"/>
  <c r="AP57" i="3" l="1"/>
  <c r="AO58" i="3" a="1"/>
  <c r="AO58" i="3" s="1"/>
  <c r="AP58" i="3" l="1"/>
  <c r="AO59" i="3" a="1"/>
  <c r="AO59" i="3" s="1"/>
  <c r="AP59" i="3" l="1"/>
  <c r="AO60" i="3" a="1"/>
  <c r="AO60" i="3" s="1"/>
  <c r="AP60" i="3" l="1"/>
  <c r="AO61" i="3" a="1"/>
  <c r="AO61" i="3" s="1"/>
  <c r="AP61" i="3" l="1"/>
  <c r="AO62" i="3" a="1"/>
  <c r="AO62" i="3" s="1"/>
  <c r="AP62" i="3" l="1"/>
  <c r="AO63" i="3" a="1"/>
  <c r="AO63" i="3" s="1"/>
  <c r="AP63" i="3" l="1"/>
  <c r="AO64" i="3" a="1"/>
  <c r="AO64" i="3" s="1"/>
  <c r="AP64" i="3" l="1"/>
  <c r="AO65" i="3" a="1"/>
  <c r="AO65" i="3" s="1"/>
  <c r="AP65" i="3" l="1"/>
  <c r="AO66" i="3" a="1"/>
  <c r="AO66" i="3" s="1"/>
  <c r="AP66" i="3" l="1"/>
  <c r="AO67" i="3" a="1"/>
  <c r="AO67" i="3" s="1"/>
  <c r="AP67" i="3" l="1"/>
  <c r="AO68" i="3" a="1"/>
  <c r="AO68" i="3" s="1"/>
  <c r="AP68" i="3" l="1"/>
  <c r="AO69" i="3" a="1"/>
  <c r="AO69" i="3" s="1"/>
  <c r="AP69" i="3" l="1"/>
  <c r="AO70" i="3" a="1"/>
  <c r="AO70" i="3" s="1"/>
  <c r="AP70" i="3" l="1"/>
  <c r="AO71" i="3" a="1"/>
  <c r="AO71" i="3" s="1"/>
  <c r="AP71" i="3" l="1"/>
  <c r="AO72" i="3" a="1"/>
  <c r="AO72" i="3" s="1"/>
  <c r="AP72" i="3" l="1"/>
  <c r="AO73" i="3" a="1"/>
  <c r="AO73" i="3" s="1"/>
  <c r="AP73" i="3" l="1"/>
  <c r="AO74" i="3" a="1"/>
  <c r="AO74" i="3" s="1"/>
  <c r="AP74" i="3" l="1"/>
  <c r="AO75" i="3" a="1"/>
  <c r="AO75" i="3" s="1"/>
  <c r="AP75" i="3" l="1"/>
  <c r="AO76" i="3" a="1"/>
  <c r="AO76" i="3" s="1"/>
  <c r="AP76" i="3" l="1"/>
  <c r="AO77" i="3" a="1"/>
  <c r="AO77" i="3" s="1"/>
  <c r="AP77" i="3" l="1"/>
  <c r="AO78" i="3" a="1"/>
  <c r="AO78" i="3" s="1"/>
  <c r="AP78" i="3" l="1"/>
  <c r="AO79" i="3" a="1"/>
  <c r="AO79" i="3" s="1"/>
  <c r="AP79" i="3" l="1"/>
  <c r="AO80" i="3" a="1"/>
  <c r="AO80" i="3" s="1"/>
  <c r="AP80" i="3" l="1"/>
  <c r="AO81" i="3" a="1"/>
  <c r="AO81" i="3" s="1"/>
  <c r="AP81" i="3" l="1"/>
  <c r="AO82" i="3" a="1"/>
  <c r="AO82" i="3" s="1"/>
  <c r="AP82" i="3" l="1"/>
  <c r="AO83" i="3" a="1"/>
  <c r="AO83" i="3" s="1"/>
  <c r="AP83" i="3" l="1"/>
  <c r="AO84" i="3" a="1"/>
  <c r="AO84" i="3" s="1"/>
  <c r="AP84" i="3" l="1"/>
  <c r="AO85" i="3" a="1"/>
  <c r="AO85" i="3" s="1"/>
  <c r="AP85" i="3" l="1"/>
  <c r="AO86" i="3" a="1"/>
  <c r="AO86" i="3" s="1"/>
  <c r="AP86" i="3" l="1"/>
  <c r="AO87" i="3" a="1"/>
  <c r="AO87" i="3" s="1"/>
  <c r="AP87" i="3" l="1"/>
  <c r="AO88" i="3" a="1"/>
  <c r="AO88" i="3" s="1"/>
  <c r="AP88" i="3" l="1"/>
  <c r="AO89" i="3" a="1"/>
  <c r="AO89" i="3" s="1"/>
  <c r="AP89" i="3" l="1"/>
  <c r="AO90" i="3" a="1"/>
  <c r="AO90" i="3" s="1"/>
  <c r="AP90" i="3" l="1"/>
  <c r="AO91" i="3" a="1"/>
  <c r="AO91" i="3" s="1"/>
  <c r="AP91" i="3" l="1"/>
  <c r="AO92" i="3" a="1"/>
  <c r="AO92" i="3" s="1"/>
  <c r="AP92" i="3" l="1"/>
  <c r="AO93" i="3" a="1"/>
  <c r="AO93" i="3" s="1"/>
  <c r="AP93" i="3" l="1"/>
  <c r="AO94" i="3" a="1"/>
  <c r="AO94" i="3" s="1"/>
  <c r="AP94" i="3" l="1"/>
  <c r="AO95" i="3" a="1"/>
  <c r="AO95" i="3" s="1"/>
  <c r="AP95" i="3" l="1"/>
  <c r="AO96" i="3" a="1"/>
  <c r="AO96" i="3" s="1"/>
  <c r="AP96" i="3" l="1"/>
  <c r="AO97" i="3" a="1"/>
  <c r="AO97" i="3" s="1"/>
  <c r="AP97" i="3" l="1"/>
  <c r="AO98" i="3" a="1"/>
  <c r="AO98" i="3" s="1"/>
  <c r="AP98" i="3" l="1"/>
  <c r="AO99" i="3" a="1"/>
  <c r="AO99" i="3" s="1"/>
  <c r="AP99" i="3" l="1"/>
  <c r="AO100" i="3" a="1"/>
  <c r="AO100" i="3" s="1"/>
  <c r="AP100" i="3" l="1"/>
  <c r="AO101" i="3" a="1"/>
  <c r="AO101" i="3" s="1"/>
  <c r="AP101" i="3" l="1"/>
  <c r="AO102" i="3" a="1"/>
  <c r="AO102" i="3" s="1"/>
  <c r="AP102" i="3" l="1"/>
  <c r="AO103" i="3" a="1"/>
  <c r="AO103" i="3" s="1"/>
  <c r="AP103" i="3" l="1"/>
  <c r="AO104" i="3" a="1"/>
  <c r="AO104" i="3" s="1"/>
  <c r="AP104" i="3" l="1"/>
  <c r="AO105" i="3" a="1"/>
  <c r="AO105" i="3" s="1"/>
  <c r="AP105" i="3" l="1"/>
  <c r="AO106" i="3" a="1"/>
  <c r="AO106" i="3" s="1"/>
  <c r="AP106" i="3" l="1"/>
  <c r="AO107" i="3" a="1"/>
  <c r="AO107" i="3" s="1"/>
  <c r="AP107" i="3" l="1"/>
  <c r="AO108" i="3" a="1"/>
  <c r="AO108" i="3" s="1"/>
  <c r="AP108" i="3" l="1"/>
  <c r="AO109" i="3" a="1"/>
  <c r="AO109" i="3" s="1"/>
  <c r="AP109" i="3" l="1"/>
  <c r="AO110" i="3" a="1"/>
  <c r="AO110" i="3" s="1"/>
  <c r="AP110" i="3" l="1"/>
  <c r="AO111" i="3" a="1"/>
  <c r="AO111" i="3" s="1"/>
  <c r="AP111" i="3" l="1"/>
  <c r="AO112" i="3" a="1"/>
  <c r="AO112" i="3" s="1"/>
  <c r="AP112" i="3" l="1"/>
  <c r="AO113" i="3" a="1"/>
  <c r="AO113" i="3" s="1"/>
  <c r="AP113" i="3" l="1"/>
  <c r="AO114" i="3" a="1"/>
  <c r="AO114" i="3" s="1"/>
  <c r="AP114" i="3" l="1"/>
  <c r="AO115" i="3" a="1"/>
  <c r="AO115" i="3" s="1"/>
  <c r="AP115" i="3" l="1"/>
  <c r="AO116" i="3" a="1"/>
  <c r="AO116" i="3" s="1"/>
  <c r="AP116" i="3" l="1"/>
  <c r="AO117" i="3" a="1"/>
  <c r="AO117" i="3" s="1"/>
  <c r="AP117" i="3" l="1"/>
  <c r="AO118" i="3" a="1"/>
  <c r="AO118" i="3" s="1"/>
  <c r="AP118" i="3" l="1"/>
  <c r="AO119" i="3" a="1"/>
  <c r="AO119" i="3" s="1"/>
  <c r="AP119" i="3" l="1"/>
  <c r="AO120" i="3" a="1"/>
  <c r="AO120" i="3" s="1"/>
  <c r="AP120" i="3" l="1"/>
  <c r="AO121" i="3" a="1"/>
  <c r="AO121" i="3" s="1"/>
  <c r="AP121" i="3" l="1"/>
  <c r="AO122" i="3" a="1"/>
  <c r="AO122" i="3" s="1"/>
  <c r="AP122" i="3" l="1"/>
  <c r="AO123" i="3" a="1"/>
  <c r="AO123" i="3" s="1"/>
  <c r="AP123" i="3" l="1"/>
  <c r="AO124" i="3" a="1"/>
  <c r="AO124" i="3" s="1"/>
  <c r="AP124" i="3" l="1"/>
  <c r="AO125" i="3" a="1"/>
  <c r="AO125" i="3" s="1"/>
  <c r="AP125" i="3" l="1"/>
  <c r="AO126" i="3" a="1"/>
  <c r="AO126" i="3" s="1"/>
  <c r="AP126" i="3" l="1"/>
  <c r="AO127" i="3" a="1"/>
  <c r="AO127" i="3" s="1"/>
  <c r="AP127" i="3" l="1"/>
  <c r="AO128" i="3" a="1"/>
  <c r="AO128" i="3" s="1"/>
  <c r="AP128" i="3" l="1"/>
  <c r="AO129" i="3" a="1"/>
  <c r="AO129" i="3" s="1"/>
  <c r="AP129" i="3" l="1"/>
  <c r="AO130" i="3" a="1"/>
  <c r="AO130" i="3" s="1"/>
  <c r="AP130" i="3" l="1"/>
  <c r="AO131" i="3" a="1"/>
  <c r="AO131" i="3" s="1"/>
  <c r="AP131" i="3" l="1"/>
  <c r="AO132" i="3" a="1"/>
  <c r="AO132" i="3" s="1"/>
  <c r="AP132" i="3" l="1"/>
  <c r="AO133" i="3" a="1"/>
  <c r="AO133" i="3" s="1"/>
  <c r="AP133" i="3" l="1"/>
  <c r="AO134" i="3" a="1"/>
  <c r="AO134" i="3" s="1"/>
  <c r="AP134" i="3" l="1"/>
  <c r="AO135" i="3" a="1"/>
  <c r="AO135" i="3" s="1"/>
  <c r="AP135" i="3" l="1"/>
  <c r="AO136" i="3" a="1"/>
  <c r="AO136" i="3" s="1"/>
  <c r="AP136" i="3" l="1"/>
  <c r="AO137" i="3" a="1"/>
  <c r="AO137" i="3" s="1"/>
  <c r="AP137" i="3" l="1"/>
  <c r="AO138" i="3" a="1"/>
  <c r="AO138" i="3" s="1"/>
  <c r="AP138" i="3" l="1"/>
  <c r="AO139" i="3" a="1"/>
  <c r="AO139" i="3" s="1"/>
  <c r="AP139" i="3" l="1"/>
  <c r="AO140" i="3" a="1"/>
  <c r="AO140" i="3" s="1"/>
  <c r="AP140" i="3" l="1"/>
  <c r="AO141" i="3" a="1"/>
  <c r="AO141" i="3" s="1"/>
  <c r="AP141" i="3" l="1"/>
  <c r="AO142" i="3" a="1"/>
  <c r="AO142" i="3" s="1"/>
  <c r="AP142" i="3" l="1"/>
  <c r="AO143" i="3" a="1"/>
  <c r="AO143" i="3" s="1"/>
  <c r="AP143" i="3" l="1"/>
  <c r="AO144" i="3" a="1"/>
  <c r="AO144" i="3" s="1"/>
  <c r="AP144" i="3" l="1"/>
  <c r="AO145" i="3" a="1"/>
  <c r="AO145" i="3" s="1"/>
  <c r="AP145" i="3" l="1"/>
  <c r="AO146" i="3" a="1"/>
  <c r="AO146" i="3" s="1"/>
  <c r="AP146" i="3" l="1"/>
  <c r="AO147" i="3" a="1"/>
  <c r="AO147" i="3" s="1"/>
  <c r="AP147" i="3" l="1"/>
  <c r="AO148" i="3" a="1"/>
  <c r="AO148" i="3" s="1"/>
  <c r="AP148" i="3" l="1"/>
  <c r="AO149" i="3" a="1"/>
  <c r="AO149" i="3" s="1"/>
  <c r="AP149" i="3" l="1"/>
  <c r="AO150" i="3" a="1"/>
  <c r="AO150" i="3" s="1"/>
  <c r="AP150" i="3" l="1"/>
  <c r="AO151" i="3" a="1"/>
  <c r="AO151" i="3" s="1"/>
  <c r="AP151" i="3" l="1"/>
  <c r="AO152" i="3" a="1"/>
  <c r="AO152" i="3" s="1"/>
  <c r="AP152" i="3" l="1"/>
  <c r="AO153" i="3" a="1"/>
  <c r="AO153" i="3" s="1"/>
  <c r="AP153" i="3" l="1"/>
  <c r="AO154" i="3" a="1"/>
  <c r="AO154" i="3" s="1"/>
  <c r="AP154" i="3" l="1"/>
  <c r="AO155" i="3" a="1"/>
  <c r="AO155" i="3" s="1"/>
  <c r="AP155" i="3" l="1"/>
  <c r="AO156" i="3" a="1"/>
  <c r="AO156" i="3" s="1"/>
  <c r="AP156" i="3" l="1"/>
  <c r="AO157" i="3" a="1"/>
  <c r="AO157" i="3" s="1"/>
  <c r="AP157" i="3" l="1"/>
  <c r="AO158" i="3" a="1"/>
  <c r="AO158" i="3" s="1"/>
  <c r="AP158" i="3" l="1"/>
  <c r="AO159" i="3" a="1"/>
  <c r="AO159" i="3" s="1"/>
  <c r="AP159" i="3" l="1"/>
  <c r="AO160" i="3" a="1"/>
  <c r="AO160" i="3" s="1"/>
  <c r="AP160" i="3" l="1"/>
  <c r="AO161" i="3" a="1"/>
  <c r="AO161" i="3" s="1"/>
  <c r="AP161" i="3" l="1"/>
  <c r="AO162" i="3" a="1"/>
  <c r="AO162" i="3" s="1"/>
  <c r="AP162" i="3" l="1"/>
  <c r="AO163" i="3" a="1"/>
  <c r="AO163" i="3" s="1"/>
  <c r="AP163" i="3" l="1"/>
  <c r="AO164" i="3" a="1"/>
  <c r="AO164" i="3" s="1"/>
  <c r="AP164" i="3" l="1"/>
  <c r="AO165" i="3" a="1"/>
  <c r="AO165" i="3" s="1"/>
  <c r="AP165" i="3" l="1"/>
  <c r="AO166" i="3" a="1"/>
  <c r="AO166" i="3" s="1"/>
  <c r="AP166" i="3" l="1"/>
  <c r="AO167" i="3" a="1"/>
  <c r="AO167" i="3" s="1"/>
  <c r="AP167" i="3" l="1"/>
  <c r="AO168" i="3" a="1"/>
  <c r="AO168" i="3" s="1"/>
  <c r="AP168" i="3" l="1"/>
  <c r="AO169" i="3" a="1"/>
  <c r="AO169" i="3" s="1"/>
  <c r="AP169" i="3" l="1"/>
  <c r="AO170" i="3" a="1"/>
  <c r="AO170" i="3" s="1"/>
  <c r="AP170" i="3" l="1"/>
  <c r="AO171" i="3" a="1"/>
  <c r="AO171" i="3" s="1"/>
  <c r="AP171" i="3" l="1"/>
  <c r="AO172" i="3" a="1"/>
  <c r="AO172" i="3" s="1"/>
  <c r="AP172" i="3" l="1"/>
  <c r="AO173" i="3" a="1"/>
  <c r="AO173" i="3" s="1"/>
  <c r="AP173" i="3" l="1"/>
  <c r="AO174" i="3" a="1"/>
  <c r="AO174" i="3" s="1"/>
  <c r="AP174" i="3" l="1"/>
  <c r="AO175" i="3" a="1"/>
  <c r="AO175" i="3" s="1"/>
  <c r="AP175" i="3" l="1"/>
  <c r="AO176" i="3" a="1"/>
  <c r="AO176" i="3" s="1"/>
  <c r="AP176" i="3" l="1"/>
  <c r="AO177" i="3" a="1"/>
  <c r="AO177" i="3" s="1"/>
  <c r="AP177" i="3" l="1"/>
  <c r="AO178" i="3" a="1"/>
  <c r="AO178" i="3" s="1"/>
  <c r="AP178" i="3" l="1"/>
  <c r="AO179" i="3" a="1"/>
  <c r="AO179" i="3" s="1"/>
  <c r="AP179" i="3" l="1"/>
  <c r="AO180" i="3" a="1"/>
  <c r="AO180" i="3" s="1"/>
  <c r="AP180" i="3" l="1"/>
  <c r="AO181" i="3" a="1"/>
  <c r="AO181" i="3" s="1"/>
  <c r="AP181" i="3" l="1"/>
  <c r="AO182" i="3" a="1"/>
  <c r="AO182" i="3" s="1"/>
  <c r="AP182" i="3" l="1"/>
  <c r="AO183" i="3" a="1"/>
  <c r="AO183" i="3" s="1"/>
  <c r="AP183" i="3" l="1"/>
  <c r="AO184" i="3" a="1"/>
  <c r="AO184" i="3" s="1"/>
  <c r="AP184" i="3" l="1"/>
  <c r="AO185" i="3" a="1"/>
  <c r="AO185" i="3" s="1"/>
  <c r="AP185" i="3" l="1"/>
  <c r="AO186" i="3" a="1"/>
  <c r="AO186" i="3" s="1"/>
  <c r="AP186" i="3" l="1"/>
  <c r="AO187" i="3" a="1"/>
  <c r="AO187" i="3" s="1"/>
  <c r="AP187" i="3" l="1"/>
  <c r="AO188" i="3" a="1"/>
  <c r="AO188" i="3" s="1"/>
  <c r="AP188" i="3" l="1"/>
  <c r="AO189" i="3" a="1"/>
  <c r="AO189" i="3" s="1"/>
  <c r="AP189" i="3" l="1"/>
  <c r="AO190" i="3" a="1"/>
  <c r="AO190" i="3" s="1"/>
  <c r="AP190" i="3" l="1"/>
  <c r="AO191" i="3" a="1"/>
  <c r="AO191" i="3" s="1"/>
  <c r="AP191" i="3" l="1"/>
  <c r="AO192" i="3" a="1"/>
  <c r="AO192" i="3" s="1"/>
  <c r="AP192" i="3" l="1"/>
  <c r="AO193" i="3" a="1"/>
  <c r="AO193" i="3" s="1"/>
  <c r="AP193" i="3" l="1"/>
  <c r="AO194" i="3" a="1"/>
  <c r="AO194" i="3" s="1"/>
  <c r="AP194" i="3" l="1"/>
  <c r="AO195" i="3" a="1"/>
  <c r="AO195" i="3" s="1"/>
  <c r="AP195" i="3" l="1"/>
  <c r="AO196" i="3" a="1"/>
  <c r="AO196" i="3" s="1"/>
  <c r="AP196" i="3" l="1"/>
  <c r="AO197" i="3" a="1"/>
  <c r="AO197" i="3" s="1"/>
  <c r="AP197" i="3" l="1"/>
  <c r="AO198" i="3" a="1"/>
  <c r="AO198" i="3" s="1"/>
  <c r="AP198" i="3" l="1"/>
  <c r="AO199" i="3" a="1"/>
  <c r="AO199" i="3" s="1"/>
  <c r="AP199" i="3" l="1"/>
  <c r="AO200" i="3" a="1"/>
  <c r="AO200" i="3" s="1"/>
  <c r="AP200" i="3" l="1"/>
  <c r="AO201" i="3" a="1"/>
  <c r="AO201" i="3" s="1"/>
  <c r="AP201" i="3" l="1"/>
  <c r="AO202" i="3" a="1"/>
  <c r="AO202" i="3" s="1"/>
  <c r="AP202" i="3" l="1"/>
  <c r="AO203" i="3" a="1"/>
  <c r="AO203" i="3" s="1"/>
  <c r="AP203" i="3" l="1"/>
  <c r="AO204" i="3" a="1"/>
  <c r="AO204" i="3" s="1"/>
  <c r="AP204" i="3" l="1"/>
  <c r="AO205" i="3" a="1"/>
  <c r="AO205" i="3" s="1"/>
  <c r="AP205" i="3" l="1"/>
  <c r="AO206" i="3" a="1"/>
  <c r="AO206" i="3" s="1"/>
  <c r="AP206" i="3" l="1"/>
  <c r="AO207" i="3" a="1"/>
  <c r="AO207" i="3" s="1"/>
  <c r="AP207" i="3" l="1"/>
  <c r="AO208" i="3" a="1"/>
  <c r="AO208" i="3" s="1"/>
  <c r="AP208" i="3" l="1"/>
  <c r="AO209" i="3" a="1"/>
  <c r="AO209" i="3" s="1"/>
  <c r="AP209" i="3" l="1"/>
  <c r="AO210" i="3" a="1"/>
  <c r="AO210" i="3" s="1"/>
  <c r="AP210" i="3" l="1"/>
  <c r="AO211" i="3" a="1"/>
  <c r="AO211" i="3" s="1"/>
  <c r="AP211" i="3" l="1"/>
  <c r="AO212" i="3" a="1"/>
  <c r="AO212" i="3" s="1"/>
  <c r="AP212" i="3" l="1"/>
  <c r="AO213" i="3" a="1"/>
  <c r="AO213" i="3" s="1"/>
  <c r="AP213" i="3" l="1"/>
  <c r="AO214" i="3" a="1"/>
  <c r="AO214" i="3" s="1"/>
  <c r="AP214" i="3" l="1"/>
  <c r="AO215" i="3" a="1"/>
  <c r="AO215" i="3" s="1"/>
  <c r="AP215" i="3" l="1"/>
  <c r="AO216" i="3" a="1"/>
  <c r="AO216" i="3" s="1"/>
  <c r="AP216" i="3" l="1"/>
  <c r="AO217" i="3" a="1"/>
  <c r="AO217" i="3" s="1"/>
  <c r="AP217" i="3" l="1"/>
  <c r="AO218" i="3" a="1"/>
  <c r="AO218" i="3" s="1"/>
  <c r="AP218" i="3" l="1"/>
  <c r="AO219" i="3" a="1"/>
  <c r="AO219" i="3" s="1"/>
  <c r="AP219" i="3" l="1"/>
  <c r="AO220" i="3" a="1"/>
  <c r="AO220" i="3" s="1"/>
  <c r="AP220" i="3" l="1"/>
  <c r="AO221" i="3" a="1"/>
  <c r="AO221" i="3" s="1"/>
  <c r="AP221" i="3" l="1"/>
  <c r="AO222" i="3" a="1"/>
  <c r="AO222" i="3" s="1"/>
  <c r="AP222" i="3" l="1"/>
  <c r="AO223" i="3" a="1"/>
  <c r="AO223" i="3" s="1"/>
  <c r="AP223" i="3" l="1"/>
  <c r="AO224" i="3" a="1"/>
  <c r="AO224" i="3" s="1"/>
  <c r="AP224" i="3" l="1"/>
  <c r="AO225" i="3" a="1"/>
  <c r="AO225" i="3" s="1"/>
  <c r="AP225" i="3" l="1"/>
  <c r="AO226" i="3" a="1"/>
  <c r="AO226" i="3" s="1"/>
  <c r="AP226" i="3" l="1"/>
  <c r="AO227" i="3" a="1"/>
  <c r="AO227" i="3" s="1"/>
  <c r="AP227" i="3" l="1"/>
  <c r="AO228" i="3" a="1"/>
  <c r="AO228" i="3" s="1"/>
  <c r="AP228" i="3" l="1"/>
  <c r="AO229" i="3" a="1"/>
  <c r="AO229" i="3" s="1"/>
  <c r="AP229" i="3" l="1"/>
  <c r="AO230" i="3" a="1"/>
  <c r="AO230" i="3" s="1"/>
  <c r="AP230" i="3" l="1"/>
  <c r="AO231" i="3" a="1"/>
  <c r="AO231" i="3" s="1"/>
  <c r="AP231" i="3" l="1"/>
  <c r="AO232" i="3" a="1"/>
  <c r="AO232" i="3" s="1"/>
  <c r="AP232" i="3" l="1"/>
  <c r="AO233" i="3" a="1"/>
  <c r="AO233" i="3" s="1"/>
  <c r="AP233" i="3" l="1"/>
  <c r="AO234" i="3" a="1"/>
  <c r="AO234" i="3" s="1"/>
  <c r="AP234" i="3" l="1"/>
  <c r="AO235" i="3" a="1"/>
  <c r="AO235" i="3" s="1"/>
  <c r="AP235" i="3" l="1"/>
  <c r="AO236" i="3" a="1"/>
  <c r="AO236" i="3" s="1"/>
  <c r="AP236" i="3" l="1"/>
  <c r="AO237" i="3" a="1"/>
  <c r="AO237" i="3" s="1"/>
  <c r="AP237" i="3" l="1"/>
  <c r="AO238" i="3" a="1"/>
  <c r="AO238" i="3" s="1"/>
  <c r="AP238" i="3" l="1"/>
  <c r="AO239" i="3" a="1"/>
  <c r="AO239" i="3" s="1"/>
  <c r="AP239" i="3" l="1"/>
  <c r="AO240" i="3" a="1"/>
  <c r="AO240" i="3" s="1"/>
  <c r="AP240" i="3" l="1"/>
  <c r="AO241" i="3" a="1"/>
  <c r="AO241" i="3" s="1"/>
  <c r="AP241" i="3" l="1"/>
  <c r="AO242" i="3" a="1"/>
  <c r="AO242" i="3" s="1"/>
  <c r="AP242" i="3" l="1"/>
  <c r="AO243" i="3" a="1"/>
  <c r="AO243" i="3" s="1"/>
  <c r="AP243" i="3" l="1"/>
  <c r="AO244" i="3" a="1"/>
  <c r="AO244" i="3" s="1"/>
  <c r="AP244" i="3" l="1"/>
  <c r="AO245" i="3" a="1"/>
  <c r="AO245" i="3" s="1"/>
  <c r="AP245" i="3" l="1"/>
  <c r="AO246" i="3" a="1"/>
  <c r="AO246" i="3" s="1"/>
  <c r="AP246" i="3" l="1"/>
  <c r="AO247" i="3" a="1"/>
  <c r="AO247" i="3" s="1"/>
  <c r="AP247" i="3" l="1"/>
  <c r="AO248" i="3" a="1"/>
  <c r="AO248" i="3" s="1"/>
  <c r="AP248" i="3" l="1"/>
  <c r="AO249" i="3" a="1"/>
  <c r="AO249" i="3" s="1"/>
  <c r="AP249" i="3" l="1"/>
  <c r="AO250" i="3" a="1"/>
  <c r="AO250" i="3" s="1"/>
  <c r="AP250" i="3" l="1"/>
  <c r="AO251" i="3" a="1"/>
  <c r="AO251" i="3" s="1"/>
  <c r="AP251" i="3" l="1"/>
  <c r="AO252" i="3" a="1"/>
  <c r="AO252" i="3" s="1"/>
  <c r="AP252" i="3" l="1"/>
  <c r="AO253" i="3" a="1"/>
  <c r="AO253" i="3" s="1"/>
  <c r="AP253" i="3" l="1"/>
  <c r="AO254" i="3" a="1"/>
  <c r="AO254" i="3" s="1"/>
  <c r="AP254" i="3" l="1"/>
  <c r="AO255" i="3" a="1"/>
  <c r="AO255" i="3" s="1"/>
  <c r="AP255" i="3" l="1"/>
  <c r="AO256" i="3" a="1"/>
  <c r="AO256" i="3" s="1"/>
  <c r="AP256" i="3" l="1"/>
  <c r="AO257" i="3" a="1"/>
  <c r="AO257" i="3" s="1"/>
  <c r="AP257" i="3" l="1"/>
  <c r="AO258" i="3" a="1"/>
  <c r="AO258" i="3" s="1"/>
  <c r="AP258" i="3" l="1"/>
  <c r="AO259" i="3" a="1"/>
  <c r="AO259" i="3" s="1"/>
  <c r="AP259" i="3" l="1"/>
  <c r="AO260" i="3" a="1"/>
  <c r="AO260" i="3" s="1"/>
  <c r="AP260" i="3" l="1"/>
  <c r="AO261" i="3" a="1"/>
  <c r="AO261" i="3" s="1"/>
  <c r="AP261" i="3" l="1"/>
  <c r="AO262" i="3" a="1"/>
  <c r="AO262" i="3" s="1"/>
  <c r="AP262" i="3" l="1"/>
  <c r="AO263" i="3" a="1"/>
  <c r="AO263" i="3" s="1"/>
  <c r="AP263" i="3" l="1"/>
  <c r="AO264" i="3" a="1"/>
  <c r="AO264" i="3" s="1"/>
  <c r="AP264" i="3" l="1"/>
  <c r="AO265" i="3" a="1"/>
  <c r="AO265" i="3" s="1"/>
  <c r="AP265" i="3" l="1"/>
  <c r="AO266" i="3" a="1"/>
  <c r="AO266" i="3" s="1"/>
  <c r="AP266" i="3" l="1"/>
  <c r="AO267" i="3" a="1"/>
  <c r="AO267" i="3" s="1"/>
  <c r="AP267" i="3" l="1"/>
  <c r="AO268" i="3" a="1"/>
  <c r="AO268" i="3" s="1"/>
  <c r="AP268" i="3" l="1"/>
  <c r="AO269" i="3" a="1"/>
  <c r="AO269" i="3" s="1"/>
  <c r="AP269" i="3" l="1"/>
  <c r="AO270" i="3" a="1"/>
  <c r="AO270" i="3" s="1"/>
  <c r="AP270" i="3" l="1"/>
  <c r="AO271" i="3" a="1"/>
  <c r="AO271" i="3" s="1"/>
  <c r="AP271" i="3" l="1"/>
  <c r="AO272" i="3" a="1"/>
  <c r="AO272" i="3" s="1"/>
  <c r="AP272" i="3" l="1"/>
  <c r="AO273" i="3" a="1"/>
  <c r="AO273" i="3" s="1"/>
  <c r="AP273" i="3" l="1"/>
  <c r="AO274" i="3" a="1"/>
  <c r="AO274" i="3" s="1"/>
  <c r="AP274" i="3" l="1"/>
  <c r="AO275" i="3" a="1"/>
  <c r="AO275" i="3" s="1"/>
  <c r="AP275" i="3" l="1"/>
  <c r="AO276" i="3" a="1"/>
  <c r="AO276" i="3" s="1"/>
  <c r="AP276" i="3" l="1"/>
  <c r="AO277" i="3" a="1"/>
  <c r="AO277" i="3" s="1"/>
  <c r="AP277" i="3" l="1"/>
  <c r="AO278" i="3" a="1"/>
  <c r="AO278" i="3" s="1"/>
  <c r="AP278" i="3" l="1"/>
  <c r="AO279" i="3" a="1"/>
  <c r="AO279" i="3" s="1"/>
  <c r="AP279" i="3" l="1"/>
  <c r="AO280" i="3" a="1"/>
  <c r="AO280" i="3" s="1"/>
  <c r="AP280" i="3" l="1"/>
  <c r="AO281" i="3" a="1"/>
  <c r="AO281" i="3" s="1"/>
  <c r="AP281" i="3" l="1"/>
  <c r="AO282" i="3" a="1"/>
  <c r="AO282" i="3" s="1"/>
  <c r="AP282" i="3" l="1"/>
  <c r="AO283" i="3" a="1"/>
  <c r="AO283" i="3" s="1"/>
  <c r="AP283" i="3" l="1"/>
  <c r="AO284" i="3" a="1"/>
  <c r="AO284" i="3" s="1"/>
  <c r="AP284" i="3" l="1"/>
  <c r="AO285" i="3" a="1"/>
  <c r="AO285" i="3" s="1"/>
  <c r="AP285" i="3" l="1"/>
  <c r="AO286" i="3" a="1"/>
  <c r="AO286" i="3" s="1"/>
  <c r="AP286" i="3" l="1"/>
  <c r="AO287" i="3" a="1"/>
  <c r="AO287" i="3" s="1"/>
  <c r="AP287" i="3" l="1"/>
  <c r="AO288" i="3" a="1"/>
  <c r="AO288" i="3" s="1"/>
  <c r="AP288" i="3" l="1"/>
  <c r="AO289" i="3" a="1"/>
  <c r="AO289" i="3" s="1"/>
  <c r="AP289" i="3" l="1"/>
  <c r="AO290" i="3" a="1"/>
  <c r="AO290" i="3" s="1"/>
  <c r="AP290" i="3" l="1"/>
  <c r="AO291" i="3" a="1"/>
  <c r="AO291" i="3" s="1"/>
  <c r="AP291" i="3" l="1"/>
  <c r="AO292" i="3" a="1"/>
  <c r="AO292" i="3" s="1"/>
  <c r="AP292" i="3" l="1"/>
  <c r="AO293" i="3" a="1"/>
  <c r="AO293" i="3" s="1"/>
  <c r="AP293" i="3" l="1"/>
  <c r="AO294" i="3" a="1"/>
  <c r="AO294" i="3" s="1"/>
  <c r="AP294" i="3" l="1"/>
  <c r="AO295" i="3" a="1"/>
  <c r="AO295" i="3" s="1"/>
  <c r="AP295" i="3" l="1"/>
  <c r="AO296" i="3" a="1"/>
  <c r="AO296" i="3" s="1"/>
  <c r="AP296" i="3" l="1"/>
  <c r="AO297" i="3" a="1"/>
  <c r="AO297" i="3" s="1"/>
  <c r="AP297" i="3" l="1"/>
  <c r="AO298" i="3" a="1"/>
  <c r="AO298" i="3" s="1"/>
  <c r="AP298" i="3" l="1"/>
  <c r="AO299" i="3" a="1"/>
  <c r="AO299" i="3" s="1"/>
  <c r="AP299" i="3" l="1"/>
  <c r="AO300" i="3" a="1"/>
  <c r="AO300" i="3" s="1"/>
  <c r="AP300" i="3" l="1"/>
  <c r="AO301" i="3" a="1"/>
  <c r="AO301" i="3" s="1"/>
  <c r="AP301" i="3" l="1"/>
  <c r="AO302" i="3" a="1"/>
  <c r="AO302" i="3" s="1"/>
  <c r="AP302" i="3" l="1"/>
  <c r="AO303" i="3" a="1"/>
  <c r="AO303" i="3" s="1"/>
  <c r="AP303" i="3" l="1"/>
  <c r="AO304" i="3" a="1"/>
  <c r="AO304" i="3" s="1"/>
  <c r="AP304" i="3" l="1"/>
  <c r="AO305" i="3" a="1"/>
  <c r="AO305" i="3" s="1"/>
  <c r="AP305" i="3" l="1"/>
  <c r="AO306" i="3" a="1"/>
  <c r="AO306" i="3" s="1"/>
  <c r="AP306" i="3" l="1"/>
  <c r="AO307" i="3" a="1"/>
  <c r="AO307" i="3" s="1"/>
  <c r="AP307" i="3" l="1"/>
  <c r="AO308" i="3" a="1"/>
  <c r="AO308" i="3" s="1"/>
  <c r="AP308" i="3" l="1"/>
  <c r="AO309" i="3" a="1"/>
  <c r="AO309" i="3" s="1"/>
  <c r="AP309" i="3" l="1"/>
  <c r="AO310" i="3" a="1"/>
  <c r="AO310" i="3" s="1"/>
  <c r="AP310" i="3" l="1"/>
  <c r="AO311" i="3" a="1"/>
  <c r="AO311" i="3" s="1"/>
  <c r="AP311" i="3" l="1"/>
  <c r="AO312" i="3" a="1"/>
  <c r="AO312" i="3" s="1"/>
  <c r="AP312" i="3" l="1"/>
  <c r="AO313" i="3" a="1"/>
  <c r="AO313" i="3" s="1"/>
  <c r="AP313" i="3" l="1"/>
  <c r="AO314" i="3" a="1"/>
  <c r="AO314" i="3" s="1"/>
  <c r="AP314" i="3" l="1"/>
  <c r="AO315" i="3" a="1"/>
  <c r="AO315" i="3" s="1"/>
  <c r="AP315" i="3" l="1"/>
  <c r="AO316" i="3" a="1"/>
  <c r="AO316" i="3" s="1"/>
  <c r="AP316" i="3" l="1"/>
  <c r="AO317" i="3" a="1"/>
  <c r="AO317" i="3" s="1"/>
  <c r="AP317" i="3" l="1"/>
  <c r="AO318" i="3" a="1"/>
  <c r="AO318" i="3" s="1"/>
  <c r="AP318" i="3" l="1"/>
  <c r="AO319" i="3" a="1"/>
  <c r="AO319" i="3" s="1"/>
  <c r="AP319" i="3" l="1"/>
  <c r="AO320" i="3" a="1"/>
  <c r="AO320" i="3" s="1"/>
  <c r="AP320" i="3" l="1"/>
  <c r="AO321" i="3" a="1"/>
  <c r="AO321" i="3" s="1"/>
  <c r="AP321" i="3" l="1"/>
  <c r="AO322" i="3" a="1"/>
  <c r="AO322" i="3" s="1"/>
  <c r="AP322" i="3" l="1"/>
  <c r="AO323" i="3" a="1"/>
  <c r="AO323" i="3" s="1"/>
  <c r="AP323" i="3" l="1"/>
  <c r="AO324" i="3" a="1"/>
  <c r="AO324" i="3" s="1"/>
  <c r="AP324" i="3" l="1"/>
  <c r="AO325" i="3" a="1"/>
  <c r="AO325" i="3" s="1"/>
  <c r="AP325" i="3" l="1"/>
  <c r="AO326" i="3" a="1"/>
  <c r="AO326" i="3" s="1"/>
  <c r="AP326" i="3" l="1"/>
  <c r="AO327" i="3" a="1"/>
  <c r="AO327" i="3" s="1"/>
  <c r="AP327" i="3" l="1"/>
  <c r="AO328" i="3" a="1"/>
  <c r="AO328" i="3" s="1"/>
  <c r="AP328" i="3" l="1"/>
  <c r="AO329" i="3" a="1"/>
  <c r="AO329" i="3" s="1"/>
  <c r="AP329" i="3" l="1"/>
  <c r="AO330" i="3" a="1"/>
  <c r="AO330" i="3" s="1"/>
  <c r="AP330" i="3" l="1"/>
  <c r="AO331" i="3" a="1"/>
  <c r="AO331" i="3" s="1"/>
  <c r="AP331" i="3" l="1"/>
  <c r="AO332" i="3" a="1"/>
  <c r="AO332" i="3" s="1"/>
  <c r="AP332" i="3" l="1"/>
  <c r="AO333" i="3" a="1"/>
  <c r="AO333" i="3" s="1"/>
  <c r="AP333" i="3" l="1"/>
  <c r="AO334" i="3" a="1"/>
  <c r="AO334" i="3" s="1"/>
  <c r="AP334" i="3" l="1"/>
  <c r="AO335" i="3" a="1"/>
  <c r="AO335" i="3" s="1"/>
  <c r="AP335" i="3" l="1"/>
  <c r="AO336" i="3" a="1"/>
  <c r="AO336" i="3" s="1"/>
  <c r="AP336" i="3" l="1"/>
  <c r="AO337" i="3" a="1"/>
  <c r="AO337" i="3" s="1"/>
  <c r="AP337" i="3" l="1"/>
  <c r="AO338" i="3" a="1"/>
  <c r="AO338" i="3" s="1"/>
  <c r="AP338" i="3" l="1"/>
  <c r="AO339" i="3" a="1"/>
  <c r="AO339" i="3" s="1"/>
  <c r="AP339" i="3" l="1"/>
  <c r="AO340" i="3" a="1"/>
  <c r="AO340" i="3" s="1"/>
  <c r="AP340" i="3" l="1"/>
  <c r="AO341" i="3" a="1"/>
  <c r="AO341" i="3" s="1"/>
  <c r="AP341" i="3" l="1"/>
  <c r="AO342" i="3" a="1"/>
  <c r="AO342" i="3" s="1"/>
  <c r="AP342" i="3" l="1"/>
  <c r="AO343" i="3" a="1"/>
  <c r="AO343" i="3" s="1"/>
  <c r="AP343" i="3" l="1"/>
  <c r="AO344" i="3" a="1"/>
  <c r="AO344" i="3" s="1"/>
  <c r="AP344" i="3" l="1"/>
  <c r="AO345" i="3" a="1"/>
  <c r="AO345" i="3" s="1"/>
  <c r="AP345" i="3" s="1"/>
  <c r="AR4" i="3" l="1" a="1"/>
  <c r="A111" i="4" s="1"/>
  <c r="B111" i="4" s="1"/>
  <c r="A85" i="4" l="1"/>
  <c r="B85" i="4" s="1"/>
  <c r="A5" i="4"/>
  <c r="B5" i="4" s="1"/>
  <c r="A70" i="4"/>
  <c r="B70" i="4" s="1"/>
  <c r="A28" i="4"/>
  <c r="B28" i="4" s="1"/>
  <c r="A93" i="4"/>
  <c r="O93" i="4" s="1"/>
  <c r="A45" i="4"/>
  <c r="B45" i="4" s="1"/>
  <c r="A89" i="4"/>
  <c r="M89" i="4" s="1"/>
  <c r="A34" i="4"/>
  <c r="B34" i="4" s="1"/>
  <c r="A50" i="4"/>
  <c r="L50" i="4" s="1"/>
  <c r="A67" i="4"/>
  <c r="B67" i="4" s="1"/>
  <c r="A90" i="4"/>
  <c r="I90" i="4" s="1"/>
  <c r="A74" i="4"/>
  <c r="B74" i="4" s="1"/>
  <c r="A57" i="4"/>
  <c r="G57" i="4" s="1"/>
  <c r="A11" i="4"/>
  <c r="P11" i="4" s="1"/>
  <c r="A32" i="4"/>
  <c r="B32" i="4" s="1"/>
  <c r="A53" i="4"/>
  <c r="B53" i="4" s="1"/>
  <c r="A76" i="4"/>
  <c r="M76" i="4" s="1"/>
  <c r="A97" i="4"/>
  <c r="M97" i="4" s="1"/>
  <c r="A12" i="4"/>
  <c r="P12" i="4" s="1"/>
  <c r="A33" i="4"/>
  <c r="B33" i="4" s="1"/>
  <c r="A55" i="4"/>
  <c r="L55" i="4" s="1"/>
  <c r="A77" i="4"/>
  <c r="L77" i="4" s="1"/>
  <c r="A98" i="4"/>
  <c r="D98" i="4" s="1"/>
  <c r="A8" i="4"/>
  <c r="D8" i="4" s="1"/>
  <c r="A29" i="4"/>
  <c r="M29" i="4" s="1"/>
  <c r="A51" i="4"/>
  <c r="O51" i="4" s="1"/>
  <c r="A73" i="4"/>
  <c r="F73" i="4" s="1"/>
  <c r="A94" i="4"/>
  <c r="J94" i="4" s="1"/>
  <c r="A6" i="4"/>
  <c r="C6" i="4" s="1"/>
  <c r="A22" i="4"/>
  <c r="L22" i="4" s="1"/>
  <c r="A38" i="4"/>
  <c r="M38" i="4" s="1"/>
  <c r="A54" i="4"/>
  <c r="F54" i="4" s="1"/>
  <c r="A71" i="4"/>
  <c r="I71" i="4" s="1"/>
  <c r="A87" i="4"/>
  <c r="I87" i="4" s="1"/>
  <c r="A103" i="4"/>
  <c r="O103" i="4" s="1"/>
  <c r="AR4" i="3"/>
  <c r="A4" i="4" s="1"/>
  <c r="I4" i="4" s="1"/>
  <c r="A52" i="4"/>
  <c r="P52" i="4" s="1"/>
  <c r="A27" i="4"/>
  <c r="I27" i="4" s="1"/>
  <c r="A92" i="4"/>
  <c r="D92" i="4" s="1"/>
  <c r="A49" i="4"/>
  <c r="J49" i="4" s="1"/>
  <c r="A59" i="4"/>
  <c r="C59" i="4" s="1"/>
  <c r="A68" i="4"/>
  <c r="M68" i="4" s="1"/>
  <c r="A18" i="4"/>
  <c r="G18" i="4" s="1"/>
  <c r="A83" i="4"/>
  <c r="L83" i="4" s="1"/>
  <c r="A106" i="4"/>
  <c r="P106" i="4" s="1"/>
  <c r="A41" i="4"/>
  <c r="B41" i="4" s="1"/>
  <c r="A25" i="4"/>
  <c r="O25" i="4" s="1"/>
  <c r="A9" i="4"/>
  <c r="B9" i="4" s="1"/>
  <c r="A96" i="4"/>
  <c r="A80" i="4"/>
  <c r="O80" i="4" s="1"/>
  <c r="A16" i="4"/>
  <c r="B16" i="4" s="1"/>
  <c r="A37" i="4"/>
  <c r="B37" i="4" s="1"/>
  <c r="A60" i="4"/>
  <c r="P60" i="4" s="1"/>
  <c r="A81" i="4"/>
  <c r="I81" i="4" s="1"/>
  <c r="A102" i="4"/>
  <c r="C102" i="4" s="1"/>
  <c r="A17" i="4"/>
  <c r="B17" i="4" s="1"/>
  <c r="A39" i="4"/>
  <c r="P39" i="4" s="1"/>
  <c r="A61" i="4"/>
  <c r="O61" i="4" s="1"/>
  <c r="A82" i="4"/>
  <c r="J82" i="4" s="1"/>
  <c r="A104" i="4"/>
  <c r="F104" i="4" s="1"/>
  <c r="A13" i="4"/>
  <c r="J13" i="4" s="1"/>
  <c r="A35" i="4"/>
  <c r="I35" i="4" s="1"/>
  <c r="A56" i="4"/>
  <c r="J56" i="4" s="1"/>
  <c r="A78" i="4"/>
  <c r="F78" i="4" s="1"/>
  <c r="A100" i="4"/>
  <c r="G100" i="4" s="1"/>
  <c r="A10" i="4"/>
  <c r="F10" i="4" s="1"/>
  <c r="A26" i="4"/>
  <c r="F26" i="4" s="1"/>
  <c r="A42" i="4"/>
  <c r="F42" i="4" s="1"/>
  <c r="A58" i="4"/>
  <c r="A75" i="4"/>
  <c r="F75" i="4" s="1"/>
  <c r="A91" i="4"/>
  <c r="I91" i="4" s="1"/>
  <c r="A107" i="4"/>
  <c r="D107" i="4" s="1"/>
  <c r="A69" i="4"/>
  <c r="C69" i="4" s="1"/>
  <c r="A36" i="4"/>
  <c r="B36" i="4" s="1"/>
  <c r="A48" i="4"/>
  <c r="F48" i="4" s="1"/>
  <c r="A7" i="4"/>
  <c r="I7" i="4" s="1"/>
  <c r="A72" i="4"/>
  <c r="A24" i="4"/>
  <c r="P24" i="4" s="1"/>
  <c r="A110" i="4"/>
  <c r="I110" i="4" s="1"/>
  <c r="A99" i="4"/>
  <c r="A20" i="4"/>
  <c r="M20" i="4" s="1"/>
  <c r="A64" i="4"/>
  <c r="M64" i="4" s="1"/>
  <c r="A47" i="4"/>
  <c r="B47" i="4" s="1"/>
  <c r="A31" i="4"/>
  <c r="C31" i="4" s="1"/>
  <c r="A15" i="4"/>
  <c r="J15" i="4" s="1"/>
  <c r="A101" i="4"/>
  <c r="J101" i="4" s="1"/>
  <c r="A21" i="4"/>
  <c r="I21" i="4" s="1"/>
  <c r="A43" i="4"/>
  <c r="A65" i="4"/>
  <c r="D65" i="4" s="1"/>
  <c r="A86" i="4"/>
  <c r="P86" i="4" s="1"/>
  <c r="A108" i="4"/>
  <c r="P108" i="4" s="1"/>
  <c r="A23" i="4"/>
  <c r="B23" i="4" s="1"/>
  <c r="A44" i="4"/>
  <c r="G44" i="4" s="1"/>
  <c r="A66" i="4"/>
  <c r="J66" i="4" s="1"/>
  <c r="A88" i="4"/>
  <c r="O88" i="4" s="1"/>
  <c r="A109" i="4"/>
  <c r="C109" i="4" s="1"/>
  <c r="A19" i="4"/>
  <c r="F19" i="4" s="1"/>
  <c r="A40" i="4"/>
  <c r="B40" i="4" s="1"/>
  <c r="A62" i="4"/>
  <c r="C62" i="4" s="1"/>
  <c r="A84" i="4"/>
  <c r="M84" i="4" s="1"/>
  <c r="A105" i="4"/>
  <c r="D105" i="4" s="1"/>
  <c r="A14" i="4"/>
  <c r="I14" i="4" s="1"/>
  <c r="A30" i="4"/>
  <c r="F30" i="4" s="1"/>
  <c r="A46" i="4"/>
  <c r="A63" i="4"/>
  <c r="A79" i="4"/>
  <c r="L79" i="4" s="1"/>
  <c r="A95" i="4"/>
  <c r="O95" i="4" s="1"/>
  <c r="M67" i="4"/>
  <c r="P70" i="4"/>
  <c r="J70" i="4"/>
  <c r="D70" i="4"/>
  <c r="O70" i="4"/>
  <c r="I70" i="4"/>
  <c r="C70" i="4"/>
  <c r="M70" i="4"/>
  <c r="L70" i="4"/>
  <c r="G70" i="4"/>
  <c r="F70" i="4"/>
  <c r="L74" i="4"/>
  <c r="C74" i="4"/>
  <c r="M85" i="4"/>
  <c r="I85" i="4"/>
  <c r="D85" i="4"/>
  <c r="F85" i="4"/>
  <c r="P85" i="4"/>
  <c r="J85" i="4"/>
  <c r="C85" i="4"/>
  <c r="E85" i="4" s="1"/>
  <c r="O85" i="4"/>
  <c r="L85" i="4"/>
  <c r="G85" i="4"/>
  <c r="L92" i="4"/>
  <c r="L111" i="4"/>
  <c r="F111" i="4"/>
  <c r="P111" i="4"/>
  <c r="J111" i="4"/>
  <c r="D111" i="4"/>
  <c r="O111" i="4"/>
  <c r="C111" i="4"/>
  <c r="M111" i="4"/>
  <c r="I111" i="4"/>
  <c r="G111" i="4"/>
  <c r="C35" i="4"/>
  <c r="F34" i="4"/>
  <c r="J34" i="4"/>
  <c r="C34" i="4"/>
  <c r="L34" i="4"/>
  <c r="M34" i="4"/>
  <c r="F5" i="4"/>
  <c r="P5" i="4"/>
  <c r="L5" i="4"/>
  <c r="G5" i="4"/>
  <c r="C5" i="4"/>
  <c r="J5" i="4"/>
  <c r="M5" i="4"/>
  <c r="O5" i="4"/>
  <c r="D5" i="4"/>
  <c r="I5" i="4"/>
  <c r="K5" i="4" s="1"/>
  <c r="P28" i="4"/>
  <c r="D28" i="4"/>
  <c r="M28" i="4"/>
  <c r="J28" i="4"/>
  <c r="L28" i="4"/>
  <c r="I16" i="4"/>
  <c r="P40" i="4"/>
  <c r="P45" i="4"/>
  <c r="M45" i="4"/>
  <c r="G45" i="4"/>
  <c r="L45" i="4"/>
  <c r="C45" i="4"/>
  <c r="F45" i="4"/>
  <c r="D45" i="4"/>
  <c r="J45" i="4"/>
  <c r="O45" i="4"/>
  <c r="Q45" i="4" s="1"/>
  <c r="I45" i="4"/>
  <c r="M33" i="4" l="1"/>
  <c r="L38" i="4"/>
  <c r="C21" i="4"/>
  <c r="O32" i="4"/>
  <c r="P51" i="4"/>
  <c r="M49" i="4"/>
  <c r="M17" i="4"/>
  <c r="O37" i="4"/>
  <c r="M9" i="4"/>
  <c r="J54" i="4"/>
  <c r="M7" i="4"/>
  <c r="L107" i="4"/>
  <c r="G17" i="4"/>
  <c r="D9" i="4"/>
  <c r="O53" i="4"/>
  <c r="O54" i="4"/>
  <c r="F12" i="4"/>
  <c r="G8" i="4"/>
  <c r="M78" i="4"/>
  <c r="C94" i="4"/>
  <c r="L33" i="4"/>
  <c r="O9" i="4"/>
  <c r="P53" i="4"/>
  <c r="L49" i="4"/>
  <c r="L18" i="4"/>
  <c r="G4" i="4"/>
  <c r="P81" i="4"/>
  <c r="C73" i="4"/>
  <c r="M108" i="4"/>
  <c r="L36" i="4"/>
  <c r="I32" i="4"/>
  <c r="F16" i="4"/>
  <c r="G56" i="4"/>
  <c r="C30" i="4"/>
  <c r="P10" i="4"/>
  <c r="O21" i="4"/>
  <c r="C26" i="4"/>
  <c r="C92" i="4"/>
  <c r="D75" i="4"/>
  <c r="P102" i="4"/>
  <c r="I47" i="4"/>
  <c r="P16" i="4"/>
  <c r="F82" i="4"/>
  <c r="C90" i="4"/>
  <c r="I103" i="4"/>
  <c r="D47" i="4"/>
  <c r="N28" i="4"/>
  <c r="P25" i="4"/>
  <c r="I48" i="4"/>
  <c r="P26" i="4"/>
  <c r="P103" i="4"/>
  <c r="O98" i="4"/>
  <c r="C33" i="4"/>
  <c r="P33" i="4"/>
  <c r="L9" i="4"/>
  <c r="L53" i="4"/>
  <c r="I28" i="4"/>
  <c r="C28" i="4"/>
  <c r="D49" i="4"/>
  <c r="D7" i="4"/>
  <c r="G34" i="4"/>
  <c r="O34" i="4"/>
  <c r="D42" i="4"/>
  <c r="C8" i="4"/>
  <c r="P66" i="4"/>
  <c r="O4" i="4"/>
  <c r="M74" i="4"/>
  <c r="J31" i="4"/>
  <c r="L42" i="4"/>
  <c r="F74" i="4"/>
  <c r="O17" i="4"/>
  <c r="J33" i="4"/>
  <c r="P37" i="4"/>
  <c r="F9" i="4"/>
  <c r="G53" i="4"/>
  <c r="D53" i="4"/>
  <c r="O28" i="4"/>
  <c r="G28" i="4"/>
  <c r="F28" i="4"/>
  <c r="C54" i="4"/>
  <c r="I49" i="4"/>
  <c r="G31" i="4"/>
  <c r="I34" i="4"/>
  <c r="D34" i="4"/>
  <c r="P34" i="4"/>
  <c r="L8" i="4"/>
  <c r="J64" i="4"/>
  <c r="J78" i="4"/>
  <c r="L94" i="4"/>
  <c r="J74" i="4"/>
  <c r="G36" i="4"/>
  <c r="P22" i="4"/>
  <c r="O41" i="4"/>
  <c r="L24" i="4"/>
  <c r="D27" i="4"/>
  <c r="P14" i="4"/>
  <c r="D22" i="4"/>
  <c r="F11" i="4"/>
  <c r="G79" i="4"/>
  <c r="G86" i="4"/>
  <c r="F61" i="4"/>
  <c r="G77" i="4"/>
  <c r="P67" i="4"/>
  <c r="J41" i="4"/>
  <c r="O24" i="4"/>
  <c r="D11" i="4"/>
  <c r="J36" i="4"/>
  <c r="O36" i="4"/>
  <c r="M36" i="4"/>
  <c r="J40" i="4"/>
  <c r="D41" i="4"/>
  <c r="G51" i="4"/>
  <c r="J10" i="4"/>
  <c r="G35" i="4"/>
  <c r="P27" i="4"/>
  <c r="D101" i="4"/>
  <c r="L80" i="4"/>
  <c r="O87" i="4"/>
  <c r="G97" i="4"/>
  <c r="L75" i="4"/>
  <c r="C77" i="4"/>
  <c r="C67" i="4"/>
  <c r="O79" i="4"/>
  <c r="O66" i="4"/>
  <c r="O101" i="4"/>
  <c r="F40" i="4"/>
  <c r="L40" i="4"/>
  <c r="C40" i="4"/>
  <c r="G41" i="4"/>
  <c r="C41" i="4"/>
  <c r="I10" i="4"/>
  <c r="D10" i="4"/>
  <c r="P35" i="4"/>
  <c r="F35" i="4"/>
  <c r="C27" i="4"/>
  <c r="F27" i="4"/>
  <c r="J14" i="4"/>
  <c r="L14" i="4"/>
  <c r="O22" i="4"/>
  <c r="J22" i="4"/>
  <c r="O11" i="4"/>
  <c r="L11" i="4"/>
  <c r="M79" i="4"/>
  <c r="F79" i="4"/>
  <c r="C66" i="4"/>
  <c r="D86" i="4"/>
  <c r="I86" i="4"/>
  <c r="G101" i="4"/>
  <c r="O64" i="4"/>
  <c r="L64" i="4"/>
  <c r="C80" i="4"/>
  <c r="G80" i="4"/>
  <c r="J75" i="4"/>
  <c r="C61" i="4"/>
  <c r="J81" i="4"/>
  <c r="F87" i="4"/>
  <c r="P87" i="4"/>
  <c r="I77" i="4"/>
  <c r="L97" i="4"/>
  <c r="O97" i="4"/>
  <c r="O67" i="4"/>
  <c r="D67" i="4"/>
  <c r="L68" i="4"/>
  <c r="I51" i="4"/>
  <c r="J51" i="4"/>
  <c r="G24" i="4"/>
  <c r="M24" i="4"/>
  <c r="P36" i="4"/>
  <c r="D36" i="4"/>
  <c r="M40" i="4"/>
  <c r="I40" i="4"/>
  <c r="D40" i="4"/>
  <c r="L41" i="4"/>
  <c r="M41" i="4"/>
  <c r="L51" i="4"/>
  <c r="M51" i="4"/>
  <c r="F24" i="4"/>
  <c r="J24" i="4"/>
  <c r="M10" i="4"/>
  <c r="L10" i="4"/>
  <c r="J35" i="4"/>
  <c r="O35" i="4"/>
  <c r="J27" i="4"/>
  <c r="O14" i="4"/>
  <c r="F14" i="4"/>
  <c r="F22" i="4"/>
  <c r="M22" i="4"/>
  <c r="J11" i="4"/>
  <c r="C79" i="4"/>
  <c r="P79" i="4"/>
  <c r="M66" i="4"/>
  <c r="I66" i="4"/>
  <c r="M86" i="4"/>
  <c r="O86" i="4"/>
  <c r="M101" i="4"/>
  <c r="C64" i="4"/>
  <c r="D80" i="4"/>
  <c r="M75" i="4"/>
  <c r="P75" i="4"/>
  <c r="D61" i="4"/>
  <c r="C81" i="4"/>
  <c r="L81" i="4"/>
  <c r="M87" i="4"/>
  <c r="F77" i="4"/>
  <c r="P97" i="4"/>
  <c r="F67" i="4"/>
  <c r="I67" i="4"/>
  <c r="J67" i="4"/>
  <c r="I36" i="4"/>
  <c r="F36" i="4"/>
  <c r="C36" i="4"/>
  <c r="O40" i="4"/>
  <c r="G40" i="4"/>
  <c r="P41" i="4"/>
  <c r="I41" i="4"/>
  <c r="F41" i="4"/>
  <c r="D51" i="4"/>
  <c r="C24" i="4"/>
  <c r="C10" i="4"/>
  <c r="D35" i="4"/>
  <c r="M27" i="4"/>
  <c r="C14" i="4"/>
  <c r="I22" i="4"/>
  <c r="M11" i="4"/>
  <c r="I79" i="4"/>
  <c r="G64" i="4"/>
  <c r="I80" i="4"/>
  <c r="P80" i="4"/>
  <c r="O75" i="4"/>
  <c r="I61" i="4"/>
  <c r="O77" i="4"/>
  <c r="G67" i="4"/>
  <c r="L67" i="4"/>
  <c r="Q53" i="4"/>
  <c r="I19" i="4"/>
  <c r="F57" i="4"/>
  <c r="K49" i="4"/>
  <c r="J17" i="4"/>
  <c r="I17" i="4"/>
  <c r="O33" i="4"/>
  <c r="G33" i="4"/>
  <c r="M37" i="4"/>
  <c r="C15" i="4"/>
  <c r="J9" i="4"/>
  <c r="C9" i="4"/>
  <c r="I53" i="4"/>
  <c r="F53" i="4"/>
  <c r="I54" i="4"/>
  <c r="L54" i="4"/>
  <c r="C49" i="4"/>
  <c r="O49" i="4"/>
  <c r="O31" i="4"/>
  <c r="C7" i="4"/>
  <c r="O42" i="4"/>
  <c r="P8" i="4"/>
  <c r="F8" i="4"/>
  <c r="C107" i="4"/>
  <c r="O104" i="4"/>
  <c r="P4" i="4"/>
  <c r="Q4" i="4" s="1"/>
  <c r="O94" i="4"/>
  <c r="F17" i="4"/>
  <c r="D33" i="4"/>
  <c r="F33" i="4"/>
  <c r="I33" i="4"/>
  <c r="I37" i="4"/>
  <c r="I9" i="4"/>
  <c r="G9" i="4"/>
  <c r="P9" i="4"/>
  <c r="G47" i="4"/>
  <c r="J53" i="4"/>
  <c r="C53" i="4"/>
  <c r="M53" i="4"/>
  <c r="M54" i="4"/>
  <c r="L56" i="4"/>
  <c r="P49" i="4"/>
  <c r="M31" i="4"/>
  <c r="P7" i="4"/>
  <c r="I25" i="4"/>
  <c r="P42" i="4"/>
  <c r="J8" i="4"/>
  <c r="I88" i="4"/>
  <c r="P107" i="4"/>
  <c r="L104" i="4"/>
  <c r="M102" i="4"/>
  <c r="H17" i="4"/>
  <c r="G110" i="4"/>
  <c r="J6" i="4"/>
  <c r="D50" i="4"/>
  <c r="P17" i="4"/>
  <c r="L17" i="4"/>
  <c r="G37" i="4"/>
  <c r="J37" i="4"/>
  <c r="F37" i="4"/>
  <c r="F31" i="4"/>
  <c r="L31" i="4"/>
  <c r="L7" i="4"/>
  <c r="G7" i="4"/>
  <c r="J42" i="4"/>
  <c r="I42" i="4"/>
  <c r="G107" i="4"/>
  <c r="O78" i="4"/>
  <c r="C104" i="4"/>
  <c r="C17" i="4"/>
  <c r="D17" i="4"/>
  <c r="C37" i="4"/>
  <c r="L37" i="4"/>
  <c r="D37" i="4"/>
  <c r="M32" i="4"/>
  <c r="L47" i="4"/>
  <c r="J16" i="4"/>
  <c r="J7" i="4"/>
  <c r="D21" i="4"/>
  <c r="D26" i="4"/>
  <c r="M88" i="4"/>
  <c r="F92" i="4"/>
  <c r="I98" i="4"/>
  <c r="B31" i="4"/>
  <c r="D31" i="4"/>
  <c r="I31" i="4"/>
  <c r="P31" i="4"/>
  <c r="F99" i="4"/>
  <c r="I99" i="4"/>
  <c r="B7" i="4"/>
  <c r="O7" i="4"/>
  <c r="F7" i="4"/>
  <c r="J107" i="4"/>
  <c r="O107" i="4"/>
  <c r="B42" i="4"/>
  <c r="C42" i="4"/>
  <c r="M42" i="4"/>
  <c r="G42" i="4"/>
  <c r="G78" i="4"/>
  <c r="L78" i="4"/>
  <c r="I78" i="4"/>
  <c r="G104" i="4"/>
  <c r="I104" i="4"/>
  <c r="O83" i="4"/>
  <c r="P83" i="4"/>
  <c r="B49" i="4"/>
  <c r="F49" i="4"/>
  <c r="G49" i="4"/>
  <c r="B4" i="4"/>
  <c r="L4" i="4"/>
  <c r="J4" i="4"/>
  <c r="K4" i="4" s="1"/>
  <c r="F4" i="4"/>
  <c r="B54" i="4"/>
  <c r="P54" i="4"/>
  <c r="D54" i="4"/>
  <c r="G54" i="4"/>
  <c r="B94" i="4"/>
  <c r="D94" i="4"/>
  <c r="F94" i="4"/>
  <c r="B8" i="4"/>
  <c r="O8" i="4"/>
  <c r="I8" i="4"/>
  <c r="M8" i="4"/>
  <c r="Q51" i="4"/>
  <c r="Q79" i="4"/>
  <c r="M83" i="4"/>
  <c r="P95" i="4"/>
  <c r="C95" i="4"/>
  <c r="L30" i="4"/>
  <c r="O30" i="4"/>
  <c r="F62" i="4"/>
  <c r="J62" i="4"/>
  <c r="L108" i="4"/>
  <c r="O108" i="4"/>
  <c r="J48" i="4"/>
  <c r="G48" i="4"/>
  <c r="P91" i="4"/>
  <c r="M91" i="4"/>
  <c r="P56" i="4"/>
  <c r="I56" i="4"/>
  <c r="C82" i="4"/>
  <c r="G82" i="4"/>
  <c r="J25" i="4"/>
  <c r="C25" i="4"/>
  <c r="M18" i="4"/>
  <c r="P18" i="4"/>
  <c r="P38" i="4"/>
  <c r="F38" i="4"/>
  <c r="J73" i="4"/>
  <c r="P73" i="4"/>
  <c r="M12" i="4"/>
  <c r="O12" i="4"/>
  <c r="O90" i="4"/>
  <c r="M90" i="4"/>
  <c r="F89" i="4"/>
  <c r="H89" i="4" s="1"/>
  <c r="G89" i="4"/>
  <c r="C99" i="4"/>
  <c r="B79" i="4"/>
  <c r="J79" i="4"/>
  <c r="D79" i="4"/>
  <c r="B14" i="4"/>
  <c r="M14" i="4"/>
  <c r="G14" i="4"/>
  <c r="D14" i="4"/>
  <c r="D66" i="4"/>
  <c r="F66" i="4"/>
  <c r="C86" i="4"/>
  <c r="F86" i="4"/>
  <c r="C101" i="4"/>
  <c r="F101" i="4"/>
  <c r="F64" i="4"/>
  <c r="P64" i="4"/>
  <c r="B24" i="4"/>
  <c r="D24" i="4"/>
  <c r="I24" i="4"/>
  <c r="B10" i="4"/>
  <c r="O10" i="4"/>
  <c r="Q10" i="4" s="1"/>
  <c r="G10" i="4"/>
  <c r="B35" i="4"/>
  <c r="M35" i="4"/>
  <c r="L35" i="4"/>
  <c r="G61" i="4"/>
  <c r="J61" i="4"/>
  <c r="G81" i="4"/>
  <c r="D81" i="4"/>
  <c r="O68" i="4"/>
  <c r="C68" i="4"/>
  <c r="B27" i="4"/>
  <c r="O27" i="4"/>
  <c r="G27" i="4"/>
  <c r="L27" i="4"/>
  <c r="D87" i="4"/>
  <c r="L87" i="4"/>
  <c r="B22" i="4"/>
  <c r="G22" i="4"/>
  <c r="C22" i="4"/>
  <c r="B51" i="4"/>
  <c r="C51" i="4"/>
  <c r="F51" i="4"/>
  <c r="P77" i="4"/>
  <c r="M77" i="4"/>
  <c r="N77" i="4" s="1"/>
  <c r="C97" i="4"/>
  <c r="D97" i="4"/>
  <c r="B11" i="4"/>
  <c r="C11" i="4"/>
  <c r="E11" i="4" s="1"/>
  <c r="G11" i="4"/>
  <c r="I11" i="4"/>
  <c r="G94" i="4"/>
  <c r="M4" i="4"/>
  <c r="L99" i="4"/>
  <c r="P68" i="4"/>
  <c r="O102" i="4"/>
  <c r="D99" i="4"/>
  <c r="D110" i="4"/>
  <c r="N38" i="4"/>
  <c r="F6" i="4"/>
  <c r="M19" i="4"/>
  <c r="P29" i="4"/>
  <c r="O50" i="4"/>
  <c r="C29" i="4"/>
  <c r="M57" i="4"/>
  <c r="C32" i="4"/>
  <c r="D32" i="4"/>
  <c r="M47" i="4"/>
  <c r="D16" i="4"/>
  <c r="G16" i="4"/>
  <c r="O38" i="4"/>
  <c r="I38" i="4"/>
  <c r="D56" i="4"/>
  <c r="J30" i="4"/>
  <c r="G12" i="4"/>
  <c r="M25" i="4"/>
  <c r="P48" i="4"/>
  <c r="L21" i="4"/>
  <c r="G26" i="4"/>
  <c r="F18" i="4"/>
  <c r="J95" i="4"/>
  <c r="M62" i="4"/>
  <c r="P88" i="4"/>
  <c r="I92" i="4"/>
  <c r="J91" i="4"/>
  <c r="K91" i="4" s="1"/>
  <c r="M82" i="4"/>
  <c r="F102" i="4"/>
  <c r="D103" i="4"/>
  <c r="M73" i="4"/>
  <c r="C89" i="4"/>
  <c r="M65" i="4"/>
  <c r="F65" i="4"/>
  <c r="O15" i="4"/>
  <c r="P15" i="4"/>
  <c r="M69" i="4"/>
  <c r="I69" i="4"/>
  <c r="C58" i="4"/>
  <c r="M58" i="4"/>
  <c r="L13" i="4"/>
  <c r="C13" i="4"/>
  <c r="O39" i="4"/>
  <c r="Q39" i="4" s="1"/>
  <c r="I39" i="4"/>
  <c r="G96" i="4"/>
  <c r="J96" i="4"/>
  <c r="I96" i="4"/>
  <c r="D59" i="4"/>
  <c r="I59" i="4"/>
  <c r="M59" i="4"/>
  <c r="F59" i="4"/>
  <c r="G59" i="4"/>
  <c r="F52" i="4"/>
  <c r="C52" i="4"/>
  <c r="M52" i="4"/>
  <c r="G52" i="4"/>
  <c r="O71" i="4"/>
  <c r="L71" i="4"/>
  <c r="F71" i="4"/>
  <c r="G6" i="4"/>
  <c r="P6" i="4"/>
  <c r="O6" i="4"/>
  <c r="I6" i="4"/>
  <c r="K6" i="4" s="1"/>
  <c r="D29" i="4"/>
  <c r="G29" i="4"/>
  <c r="F55" i="4"/>
  <c r="I55" i="4"/>
  <c r="J55" i="4"/>
  <c r="M55" i="4"/>
  <c r="P76" i="4"/>
  <c r="D76" i="4"/>
  <c r="C76" i="4"/>
  <c r="P57" i="4"/>
  <c r="O57" i="4"/>
  <c r="I50" i="4"/>
  <c r="M50" i="4"/>
  <c r="J50" i="4"/>
  <c r="C50" i="4"/>
  <c r="C93" i="4"/>
  <c r="J93" i="4"/>
  <c r="P93" i="4"/>
  <c r="P32" i="4"/>
  <c r="G32" i="4"/>
  <c r="O47" i="4"/>
  <c r="C47" i="4"/>
  <c r="M16" i="4"/>
  <c r="C16" i="4"/>
  <c r="E16" i="4" s="1"/>
  <c r="G38" i="4"/>
  <c r="C38" i="4"/>
  <c r="M56" i="4"/>
  <c r="I30" i="4"/>
  <c r="J12" i="4"/>
  <c r="L12" i="4"/>
  <c r="F25" i="4"/>
  <c r="M48" i="4"/>
  <c r="J21" i="4"/>
  <c r="P21" i="4"/>
  <c r="Q21" i="4" s="1"/>
  <c r="I26" i="4"/>
  <c r="O26" i="4"/>
  <c r="Q26" i="4" s="1"/>
  <c r="J18" i="4"/>
  <c r="G95" i="4"/>
  <c r="F95" i="4"/>
  <c r="P62" i="4"/>
  <c r="D88" i="4"/>
  <c r="C108" i="4"/>
  <c r="G92" i="4"/>
  <c r="D91" i="4"/>
  <c r="L82" i="4"/>
  <c r="N82" i="4" s="1"/>
  <c r="J102" i="4"/>
  <c r="J90" i="4"/>
  <c r="G103" i="4"/>
  <c r="L103" i="4"/>
  <c r="D73" i="4"/>
  <c r="E73" i="4" s="1"/>
  <c r="L98" i="4"/>
  <c r="L89" i="4"/>
  <c r="N89" i="4" s="1"/>
  <c r="Q25" i="4"/>
  <c r="B43" i="4"/>
  <c r="J43" i="4"/>
  <c r="M63" i="4"/>
  <c r="O63" i="4"/>
  <c r="J19" i="4"/>
  <c r="K19" i="4" s="1"/>
  <c r="P19" i="4"/>
  <c r="L15" i="4"/>
  <c r="F15" i="4"/>
  <c r="P20" i="4"/>
  <c r="I20" i="4"/>
  <c r="O72" i="4"/>
  <c r="M72" i="4"/>
  <c r="I58" i="4"/>
  <c r="L58" i="4"/>
  <c r="D100" i="4"/>
  <c r="O100" i="4"/>
  <c r="F39" i="4"/>
  <c r="J39" i="4"/>
  <c r="M60" i="4"/>
  <c r="G60" i="4"/>
  <c r="D106" i="4"/>
  <c r="M106" i="4"/>
  <c r="P59" i="4"/>
  <c r="L59" i="4"/>
  <c r="O52" i="4"/>
  <c r="Q52" i="4" s="1"/>
  <c r="J52" i="4"/>
  <c r="J71" i="4"/>
  <c r="K71" i="4" s="1"/>
  <c r="C71" i="4"/>
  <c r="D71" i="4"/>
  <c r="M71" i="4"/>
  <c r="B6" i="4"/>
  <c r="L6" i="4"/>
  <c r="D6" i="4"/>
  <c r="M6" i="4"/>
  <c r="L29" i="4"/>
  <c r="N29" i="4" s="1"/>
  <c r="I29" i="4"/>
  <c r="G55" i="4"/>
  <c r="H55" i="4" s="1"/>
  <c r="C55" i="4"/>
  <c r="L76" i="4"/>
  <c r="N76" i="4" s="1"/>
  <c r="J76" i="4"/>
  <c r="F76" i="4"/>
  <c r="D57" i="4"/>
  <c r="C57" i="4"/>
  <c r="B50" i="4"/>
  <c r="G50" i="4"/>
  <c r="H50" i="4" s="1"/>
  <c r="F50" i="4"/>
  <c r="P50" i="4"/>
  <c r="M93" i="4"/>
  <c r="F93" i="4"/>
  <c r="G93" i="4"/>
  <c r="L32" i="4"/>
  <c r="F32" i="4"/>
  <c r="J32" i="4"/>
  <c r="F47" i="4"/>
  <c r="J47" i="4"/>
  <c r="K47" i="4" s="1"/>
  <c r="P47" i="4"/>
  <c r="L16" i="4"/>
  <c r="O16" i="4"/>
  <c r="D38" i="4"/>
  <c r="F56" i="4"/>
  <c r="P30" i="4"/>
  <c r="Q30" i="4" s="1"/>
  <c r="C12" i="4"/>
  <c r="L48" i="4"/>
  <c r="N48" i="4" s="1"/>
  <c r="L26" i="4"/>
  <c r="O18" i="4"/>
  <c r="Q18" i="4" s="1"/>
  <c r="M95" i="4"/>
  <c r="J88" i="4"/>
  <c r="K88" i="4" s="1"/>
  <c r="L88" i="4"/>
  <c r="H4" i="4"/>
  <c r="F91" i="4"/>
  <c r="F90" i="4"/>
  <c r="G98" i="4"/>
  <c r="B46" i="4"/>
  <c r="G46" i="4"/>
  <c r="E99" i="4"/>
  <c r="E67" i="4"/>
  <c r="N68" i="4"/>
  <c r="B95" i="4"/>
  <c r="L95" i="4"/>
  <c r="D95" i="4"/>
  <c r="I95" i="4"/>
  <c r="B30" i="4"/>
  <c r="G30" i="4"/>
  <c r="H30" i="4" s="1"/>
  <c r="D30" i="4"/>
  <c r="E30" i="4" s="1"/>
  <c r="M30" i="4"/>
  <c r="N30" i="4" s="1"/>
  <c r="O62" i="4"/>
  <c r="D62" i="4"/>
  <c r="E62" i="4" s="1"/>
  <c r="F108" i="4"/>
  <c r="J108" i="4"/>
  <c r="B21" i="4"/>
  <c r="F21" i="4"/>
  <c r="G21" i="4"/>
  <c r="M21" i="4"/>
  <c r="O110" i="4"/>
  <c r="M110" i="4"/>
  <c r="B48" i="4"/>
  <c r="C48" i="4"/>
  <c r="D48" i="4"/>
  <c r="O48" i="4"/>
  <c r="Q48" i="4" s="1"/>
  <c r="G91" i="4"/>
  <c r="C91" i="4"/>
  <c r="B26" i="4"/>
  <c r="M26" i="4"/>
  <c r="J26" i="4"/>
  <c r="B56" i="4"/>
  <c r="C56" i="4"/>
  <c r="O56" i="4"/>
  <c r="O82" i="4"/>
  <c r="P82" i="4"/>
  <c r="Q82" i="4" s="1"/>
  <c r="I102" i="4"/>
  <c r="L102" i="4"/>
  <c r="N102" i="4" s="1"/>
  <c r="B25" i="4"/>
  <c r="L25" i="4"/>
  <c r="G25" i="4"/>
  <c r="D25" i="4"/>
  <c r="B18" i="4"/>
  <c r="I18" i="4"/>
  <c r="K18" i="4" s="1"/>
  <c r="D18" i="4"/>
  <c r="C18" i="4"/>
  <c r="M92" i="4"/>
  <c r="O92" i="4"/>
  <c r="F103" i="4"/>
  <c r="C103" i="4"/>
  <c r="E103" i="4" s="1"/>
  <c r="B38" i="4"/>
  <c r="J38" i="4"/>
  <c r="G73" i="4"/>
  <c r="H73" i="4" s="1"/>
  <c r="I73" i="4"/>
  <c r="K73" i="4" s="1"/>
  <c r="P98" i="4"/>
  <c r="Q98" i="4" s="1"/>
  <c r="M98" i="4"/>
  <c r="B12" i="4"/>
  <c r="I12" i="4"/>
  <c r="D12" i="4"/>
  <c r="G90" i="4"/>
  <c r="D90" i="4"/>
  <c r="E90" i="4" s="1"/>
  <c r="P89" i="4"/>
  <c r="D89" i="4"/>
  <c r="E89" i="4" s="1"/>
  <c r="F110" i="4"/>
  <c r="H110" i="4" s="1"/>
  <c r="P110" i="4"/>
  <c r="O89" i="4"/>
  <c r="M105" i="4"/>
  <c r="J105" i="4"/>
  <c r="D44" i="4"/>
  <c r="L44" i="4"/>
  <c r="B65" i="4"/>
  <c r="C65" i="4"/>
  <c r="E65" i="4" s="1"/>
  <c r="B72" i="4"/>
  <c r="L72" i="4"/>
  <c r="N72" i="4" s="1"/>
  <c r="B69" i="4"/>
  <c r="D69" i="4"/>
  <c r="E69" i="4" s="1"/>
  <c r="B96" i="4"/>
  <c r="C96" i="4"/>
  <c r="B59" i="4"/>
  <c r="O59" i="4"/>
  <c r="Q59" i="4" s="1"/>
  <c r="J59" i="4"/>
  <c r="B52" i="4"/>
  <c r="D52" i="4"/>
  <c r="I52" i="4"/>
  <c r="K52" i="4" s="1"/>
  <c r="L52" i="4"/>
  <c r="N52" i="4" s="1"/>
  <c r="B71" i="4"/>
  <c r="P71" i="4"/>
  <c r="G71" i="4"/>
  <c r="B29" i="4"/>
  <c r="F29" i="4"/>
  <c r="O29" i="4"/>
  <c r="J29" i="4"/>
  <c r="B55" i="4"/>
  <c r="O55" i="4"/>
  <c r="P55" i="4"/>
  <c r="D55" i="4"/>
  <c r="E55" i="4" s="1"/>
  <c r="B76" i="4"/>
  <c r="G76" i="4"/>
  <c r="O76" i="4"/>
  <c r="Q76" i="4" s="1"/>
  <c r="I76" i="4"/>
  <c r="B57" i="4"/>
  <c r="I57" i="4"/>
  <c r="J57" i="4"/>
  <c r="L57" i="4"/>
  <c r="B93" i="4"/>
  <c r="I93" i="4"/>
  <c r="L93" i="4"/>
  <c r="D93" i="4"/>
  <c r="L19" i="4"/>
  <c r="N19" i="4" s="1"/>
  <c r="F63" i="4"/>
  <c r="G105" i="4"/>
  <c r="C78" i="4"/>
  <c r="D104" i="4"/>
  <c r="E104" i="4" s="1"/>
  <c r="M94" i="4"/>
  <c r="N94" i="4" s="1"/>
  <c r="I94" i="4"/>
  <c r="P94" i="4"/>
  <c r="Q94" i="4" s="1"/>
  <c r="D74" i="4"/>
  <c r="E74" i="4" s="1"/>
  <c r="P74" i="4"/>
  <c r="M99" i="4"/>
  <c r="P99" i="4"/>
  <c r="C83" i="4"/>
  <c r="D83" i="4"/>
  <c r="D23" i="4"/>
  <c r="I74" i="4"/>
  <c r="K74" i="4" s="1"/>
  <c r="O74" i="4"/>
  <c r="G74" i="4"/>
  <c r="H74" i="4" s="1"/>
  <c r="G99" i="4"/>
  <c r="H99" i="4" s="1"/>
  <c r="F83" i="4"/>
  <c r="N4" i="4"/>
  <c r="N83" i="4"/>
  <c r="D84" i="4"/>
  <c r="J109" i="4"/>
  <c r="H101" i="4"/>
  <c r="H77" i="4"/>
  <c r="Q42" i="4"/>
  <c r="I43" i="4"/>
  <c r="K43" i="4" s="1"/>
  <c r="F23" i="4"/>
  <c r="I109" i="4"/>
  <c r="F43" i="4"/>
  <c r="M23" i="4"/>
  <c r="L23" i="4"/>
  <c r="G43" i="4"/>
  <c r="D43" i="4"/>
  <c r="I46" i="4"/>
  <c r="P23" i="4"/>
  <c r="L84" i="4"/>
  <c r="N84" i="4" s="1"/>
  <c r="P43" i="4"/>
  <c r="M43" i="4"/>
  <c r="C43" i="4"/>
  <c r="O46" i="4"/>
  <c r="P46" i="4"/>
  <c r="I23" i="4"/>
  <c r="C23" i="4"/>
  <c r="G23" i="4"/>
  <c r="C84" i="4"/>
  <c r="J84" i="4"/>
  <c r="L109" i="4"/>
  <c r="O109" i="4"/>
  <c r="M46" i="4"/>
  <c r="D46" i="4"/>
  <c r="F46" i="4"/>
  <c r="H46" i="4" s="1"/>
  <c r="F84" i="4"/>
  <c r="O84" i="4"/>
  <c r="D109" i="4"/>
  <c r="E109" i="4" s="1"/>
  <c r="G109" i="4"/>
  <c r="O43" i="4"/>
  <c r="L43" i="4"/>
  <c r="J46" i="4"/>
  <c r="L46" i="4"/>
  <c r="C46" i="4"/>
  <c r="J23" i="4"/>
  <c r="O23" i="4"/>
  <c r="I84" i="4"/>
  <c r="F109" i="4"/>
  <c r="Q75" i="4"/>
  <c r="N78" i="4"/>
  <c r="H78" i="4"/>
  <c r="H85" i="4"/>
  <c r="Q77" i="4"/>
  <c r="Q87" i="4"/>
  <c r="H94" i="4"/>
  <c r="B84" i="4"/>
  <c r="G84" i="4"/>
  <c r="P84" i="4"/>
  <c r="B109" i="4"/>
  <c r="M109" i="4"/>
  <c r="P109" i="4"/>
  <c r="B99" i="4"/>
  <c r="J99" i="4"/>
  <c r="K99" i="4" s="1"/>
  <c r="O99" i="4"/>
  <c r="B107" i="4"/>
  <c r="F107" i="4"/>
  <c r="H107" i="4" s="1"/>
  <c r="I107" i="4"/>
  <c r="K107" i="4" s="1"/>
  <c r="M107" i="4"/>
  <c r="N107" i="4" s="1"/>
  <c r="B78" i="4"/>
  <c r="P78" i="4"/>
  <c r="Q78" i="4" s="1"/>
  <c r="D78" i="4"/>
  <c r="B104" i="4"/>
  <c r="M104" i="4"/>
  <c r="N104" i="4" s="1"/>
  <c r="J104" i="4"/>
  <c r="K104" i="4" s="1"/>
  <c r="P104" i="4"/>
  <c r="B83" i="4"/>
  <c r="I83" i="4"/>
  <c r="G83" i="4"/>
  <c r="J83" i="4"/>
  <c r="H79" i="4"/>
  <c r="B62" i="4"/>
  <c r="I62" i="4"/>
  <c r="K62" i="4" s="1"/>
  <c r="L62" i="4"/>
  <c r="N62" i="4" s="1"/>
  <c r="G62" i="4"/>
  <c r="B88" i="4"/>
  <c r="F88" i="4"/>
  <c r="G88" i="4"/>
  <c r="C88" i="4"/>
  <c r="E88" i="4" s="1"/>
  <c r="B108" i="4"/>
  <c r="G108" i="4"/>
  <c r="D108" i="4"/>
  <c r="E108" i="4" s="1"/>
  <c r="I108" i="4"/>
  <c r="B110" i="4"/>
  <c r="J110" i="4"/>
  <c r="K110" i="4" s="1"/>
  <c r="C110" i="4"/>
  <c r="E110" i="4" s="1"/>
  <c r="L110" i="4"/>
  <c r="N110" i="4" s="1"/>
  <c r="B91" i="4"/>
  <c r="O91" i="4"/>
  <c r="Q91" i="4" s="1"/>
  <c r="L91" i="4"/>
  <c r="N91" i="4" s="1"/>
  <c r="B82" i="4"/>
  <c r="D82" i="4"/>
  <c r="E82" i="4" s="1"/>
  <c r="I82" i="4"/>
  <c r="K82" i="4" s="1"/>
  <c r="B102" i="4"/>
  <c r="D102" i="4"/>
  <c r="E102" i="4" s="1"/>
  <c r="G102" i="4"/>
  <c r="H102" i="4" s="1"/>
  <c r="B92" i="4"/>
  <c r="P92" i="4"/>
  <c r="Q92" i="4" s="1"/>
  <c r="J92" i="4"/>
  <c r="K92" i="4" s="1"/>
  <c r="B103" i="4"/>
  <c r="J103" i="4"/>
  <c r="K103" i="4" s="1"/>
  <c r="M103" i="4"/>
  <c r="N103" i="4" s="1"/>
  <c r="B73" i="4"/>
  <c r="L73" i="4"/>
  <c r="O73" i="4"/>
  <c r="Q73" i="4" s="1"/>
  <c r="B98" i="4"/>
  <c r="J98" i="4"/>
  <c r="K98" i="4" s="1"/>
  <c r="C98" i="4"/>
  <c r="E98" i="4" s="1"/>
  <c r="F98" i="4"/>
  <c r="B90" i="4"/>
  <c r="P90" i="4"/>
  <c r="Q90" i="4" s="1"/>
  <c r="L90" i="4"/>
  <c r="N90" i="4" s="1"/>
  <c r="B89" i="4"/>
  <c r="I89" i="4"/>
  <c r="J89" i="4"/>
  <c r="Q67" i="4"/>
  <c r="B66" i="4"/>
  <c r="L66" i="4"/>
  <c r="N66" i="4" s="1"/>
  <c r="G66" i="4"/>
  <c r="H66" i="4" s="1"/>
  <c r="B86" i="4"/>
  <c r="J86" i="4"/>
  <c r="K86" i="4" s="1"/>
  <c r="L86" i="4"/>
  <c r="N86" i="4" s="1"/>
  <c r="B101" i="4"/>
  <c r="I101" i="4"/>
  <c r="K101" i="4" s="1"/>
  <c r="L101" i="4"/>
  <c r="P101" i="4"/>
  <c r="Q101" i="4" s="1"/>
  <c r="B64" i="4"/>
  <c r="D64" i="4"/>
  <c r="E64" i="4" s="1"/>
  <c r="I64" i="4"/>
  <c r="K64" i="4" s="1"/>
  <c r="B75" i="4"/>
  <c r="G75" i="4"/>
  <c r="H75" i="4" s="1"/>
  <c r="I75" i="4"/>
  <c r="K75" i="4" s="1"/>
  <c r="C75" i="4"/>
  <c r="E75" i="4" s="1"/>
  <c r="B61" i="4"/>
  <c r="M61" i="4"/>
  <c r="L61" i="4"/>
  <c r="P61" i="4"/>
  <c r="Q61" i="4" s="1"/>
  <c r="B81" i="4"/>
  <c r="O81" i="4"/>
  <c r="Q81" i="4" s="1"/>
  <c r="F81" i="4"/>
  <c r="H81" i="4" s="1"/>
  <c r="M81" i="4"/>
  <c r="N81" i="4" s="1"/>
  <c r="B80" i="4"/>
  <c r="M80" i="4"/>
  <c r="N80" i="4" s="1"/>
  <c r="F80" i="4"/>
  <c r="H80" i="4" s="1"/>
  <c r="J80" i="4"/>
  <c r="K80" i="4" s="1"/>
  <c r="B68" i="4"/>
  <c r="F68" i="4"/>
  <c r="I68" i="4"/>
  <c r="D68" i="4"/>
  <c r="E68" i="4" s="1"/>
  <c r="B87" i="4"/>
  <c r="J87" i="4"/>
  <c r="K87" i="4" s="1"/>
  <c r="G87" i="4"/>
  <c r="H87" i="4" s="1"/>
  <c r="C87" i="4"/>
  <c r="E87" i="4" s="1"/>
  <c r="B77" i="4"/>
  <c r="J77" i="4"/>
  <c r="K77" i="4" s="1"/>
  <c r="D77" i="4"/>
  <c r="E77" i="4" s="1"/>
  <c r="B97" i="4"/>
  <c r="I97" i="4"/>
  <c r="F97" i="4"/>
  <c r="H97" i="4" s="1"/>
  <c r="J97" i="4"/>
  <c r="G68" i="4"/>
  <c r="J68" i="4"/>
  <c r="P63" i="4"/>
  <c r="Q63" i="4" s="1"/>
  <c r="B63" i="4"/>
  <c r="O105" i="4"/>
  <c r="B105" i="4"/>
  <c r="G19" i="4"/>
  <c r="H19" i="4" s="1"/>
  <c r="B19" i="4"/>
  <c r="F44" i="4"/>
  <c r="H44" i="4" s="1"/>
  <c r="B44" i="4"/>
  <c r="G15" i="4"/>
  <c r="H15" i="4" s="1"/>
  <c r="B15" i="4"/>
  <c r="F20" i="4"/>
  <c r="B20" i="4"/>
  <c r="F58" i="4"/>
  <c r="B58" i="4"/>
  <c r="L100" i="4"/>
  <c r="B100" i="4"/>
  <c r="P13" i="4"/>
  <c r="B13" i="4"/>
  <c r="L39" i="4"/>
  <c r="B39" i="4"/>
  <c r="L60" i="4"/>
  <c r="B60" i="4"/>
  <c r="O106" i="4"/>
  <c r="Q106" i="4" s="1"/>
  <c r="B106" i="4"/>
  <c r="E80" i="4"/>
  <c r="P44" i="4"/>
  <c r="M44" i="4"/>
  <c r="N44" i="4" s="1"/>
  <c r="O58" i="4"/>
  <c r="J58" i="4"/>
  <c r="M13" i="4"/>
  <c r="N13" i="4" s="1"/>
  <c r="G13" i="4"/>
  <c r="L20" i="4"/>
  <c r="N20" i="4" s="1"/>
  <c r="O20" i="4"/>
  <c r="I63" i="4"/>
  <c r="J63" i="4"/>
  <c r="P105" i="4"/>
  <c r="C105" i="4"/>
  <c r="E105" i="4" s="1"/>
  <c r="I65" i="4"/>
  <c r="L65" i="4"/>
  <c r="D96" i="4"/>
  <c r="E96" i="4" s="1"/>
  <c r="L96" i="4"/>
  <c r="I100" i="4"/>
  <c r="P100" i="4"/>
  <c r="Q100" i="4" s="1"/>
  <c r="C60" i="4"/>
  <c r="O60" i="4"/>
  <c r="Q60" i="4" s="1"/>
  <c r="F69" i="4"/>
  <c r="J69" i="4"/>
  <c r="K69" i="4" s="1"/>
  <c r="F106" i="4"/>
  <c r="I106" i="4"/>
  <c r="J72" i="4"/>
  <c r="C19" i="4"/>
  <c r="D19" i="4"/>
  <c r="Q32" i="4"/>
  <c r="K16" i="4"/>
  <c r="G39" i="4"/>
  <c r="H39" i="4" s="1"/>
  <c r="C44" i="4"/>
  <c r="D58" i="4"/>
  <c r="E58" i="4" s="1"/>
  <c r="I13" i="4"/>
  <c r="K13" i="4" s="1"/>
  <c r="J20" i="4"/>
  <c r="K20" i="4" s="1"/>
  <c r="L63" i="4"/>
  <c r="F105" i="4"/>
  <c r="H105" i="4" s="1"/>
  <c r="N88" i="4"/>
  <c r="Q66" i="4"/>
  <c r="H86" i="4"/>
  <c r="P65" i="4"/>
  <c r="P96" i="4"/>
  <c r="J100" i="4"/>
  <c r="J60" i="4"/>
  <c r="O69" i="4"/>
  <c r="L106" i="4"/>
  <c r="N106" i="4" s="1"/>
  <c r="I72" i="4"/>
  <c r="P72" i="4"/>
  <c r="Q24" i="4"/>
  <c r="N49" i="4"/>
  <c r="K22" i="4"/>
  <c r="N64" i="4"/>
  <c r="K30" i="4"/>
  <c r="N8" i="4"/>
  <c r="K11" i="4"/>
  <c r="N111" i="4"/>
  <c r="E101" i="4"/>
  <c r="N87" i="4"/>
  <c r="H93" i="4"/>
  <c r="D72" i="4"/>
  <c r="E79" i="4"/>
  <c r="K78" i="4"/>
  <c r="D63" i="4"/>
  <c r="C63" i="4"/>
  <c r="G63" i="4"/>
  <c r="I105" i="4"/>
  <c r="L105" i="4"/>
  <c r="N105" i="4" s="1"/>
  <c r="O19" i="4"/>
  <c r="Q19" i="4" s="1"/>
  <c r="O44" i="4"/>
  <c r="J44" i="4"/>
  <c r="I44" i="4"/>
  <c r="G65" i="4"/>
  <c r="H65" i="4" s="1"/>
  <c r="J65" i="4"/>
  <c r="O65" i="4"/>
  <c r="M15" i="4"/>
  <c r="I15" i="4"/>
  <c r="K15" i="4" s="1"/>
  <c r="D15" i="4"/>
  <c r="E15" i="4" s="1"/>
  <c r="C20" i="4"/>
  <c r="G20" i="4"/>
  <c r="D20" i="4"/>
  <c r="G72" i="4"/>
  <c r="F72" i="4"/>
  <c r="C72" i="4"/>
  <c r="G69" i="4"/>
  <c r="H69" i="4" s="1"/>
  <c r="P69" i="4"/>
  <c r="L69" i="4"/>
  <c r="N69" i="4" s="1"/>
  <c r="P58" i="4"/>
  <c r="G58" i="4"/>
  <c r="M100" i="4"/>
  <c r="F100" i="4"/>
  <c r="H100" i="4" s="1"/>
  <c r="C100" i="4"/>
  <c r="O13" i="4"/>
  <c r="F13" i="4"/>
  <c r="D13" i="4"/>
  <c r="E13" i="4" s="1"/>
  <c r="M39" i="4"/>
  <c r="D39" i="4"/>
  <c r="C39" i="4"/>
  <c r="F60" i="4"/>
  <c r="H60" i="4" s="1"/>
  <c r="D60" i="4"/>
  <c r="I60" i="4"/>
  <c r="M96" i="4"/>
  <c r="F96" i="4"/>
  <c r="H96" i="4" s="1"/>
  <c r="O96" i="4"/>
  <c r="J106" i="4"/>
  <c r="C106" i="4"/>
  <c r="E106" i="4" s="1"/>
  <c r="G106" i="4"/>
  <c r="Q83" i="4"/>
  <c r="C4" i="4"/>
  <c r="D4" i="4"/>
  <c r="N18" i="4"/>
  <c r="K111" i="4"/>
  <c r="Q111" i="4"/>
  <c r="H111" i="4"/>
  <c r="Q88" i="4"/>
  <c r="Q108" i="4"/>
  <c r="N108" i="4"/>
  <c r="E107" i="4"/>
  <c r="H91" i="4"/>
  <c r="Q104" i="4"/>
  <c r="H82" i="4"/>
  <c r="E61" i="4"/>
  <c r="H61" i="4"/>
  <c r="Q102" i="4"/>
  <c r="E81" i="4"/>
  <c r="Q97" i="4"/>
  <c r="Q74" i="4"/>
  <c r="N93" i="4"/>
  <c r="N70" i="4"/>
  <c r="N67" i="4"/>
  <c r="K25" i="4"/>
  <c r="N36" i="4"/>
  <c r="Q50" i="4"/>
  <c r="E45" i="4"/>
  <c r="Q38" i="4"/>
  <c r="Q14" i="4"/>
  <c r="H22" i="4"/>
  <c r="E66" i="4"/>
  <c r="H64" i="4"/>
  <c r="Q107" i="4"/>
  <c r="H104" i="4"/>
  <c r="K81" i="4"/>
  <c r="K90" i="4"/>
  <c r="E97" i="4"/>
  <c r="K36" i="4"/>
  <c r="H36" i="4"/>
  <c r="H33" i="4"/>
  <c r="K33" i="4"/>
  <c r="E86" i="4"/>
  <c r="H45" i="4"/>
  <c r="Q47" i="4"/>
  <c r="N75" i="4"/>
  <c r="Q85" i="4"/>
  <c r="Q70" i="4"/>
  <c r="H6" i="4"/>
  <c r="N33" i="4"/>
  <c r="E24" i="4"/>
  <c r="K56" i="4"/>
  <c r="Q33" i="4"/>
  <c r="N31" i="4"/>
  <c r="H12" i="4"/>
  <c r="E95" i="4"/>
  <c r="Q86" i="4"/>
  <c r="N101" i="4"/>
  <c r="Q64" i="4"/>
  <c r="H92" i="4"/>
  <c r="K61" i="4"/>
  <c r="Q103" i="4"/>
  <c r="N98" i="4"/>
  <c r="N74" i="4"/>
  <c r="Q93" i="4"/>
  <c r="E83" i="4"/>
  <c r="E32" i="4"/>
  <c r="N9" i="4"/>
  <c r="H9" i="4"/>
  <c r="H40" i="4"/>
  <c r="N40" i="4"/>
  <c r="E40" i="4"/>
  <c r="E41" i="4"/>
  <c r="E53" i="4"/>
  <c r="E29" i="4"/>
  <c r="Q54" i="4"/>
  <c r="Q31" i="4"/>
  <c r="H7" i="4"/>
  <c r="K34" i="4"/>
  <c r="H27" i="4"/>
  <c r="E21" i="4"/>
  <c r="E8" i="4"/>
  <c r="E111" i="4"/>
  <c r="Q95" i="4"/>
  <c r="H95" i="4"/>
  <c r="K79" i="4"/>
  <c r="N79" i="4"/>
  <c r="K66" i="4"/>
  <c r="H108" i="4"/>
  <c r="Q80" i="4"/>
  <c r="E92" i="4"/>
  <c r="N92" i="4"/>
  <c r="N85" i="4"/>
  <c r="K85" i="4"/>
  <c r="N71" i="4"/>
  <c r="E94" i="4"/>
  <c r="K94" i="4"/>
  <c r="N97" i="4"/>
  <c r="K93" i="4"/>
  <c r="H70" i="4"/>
  <c r="E70" i="4"/>
  <c r="K70" i="4"/>
  <c r="H67" i="4"/>
  <c r="Q68" i="4"/>
  <c r="K12" i="4"/>
  <c r="K37" i="4"/>
  <c r="E9" i="4"/>
  <c r="K40" i="4"/>
  <c r="N16" i="4"/>
  <c r="Q16" i="4"/>
  <c r="E7" i="4"/>
  <c r="Q35" i="4"/>
  <c r="N27" i="4"/>
  <c r="N21" i="4"/>
  <c r="E14" i="4"/>
  <c r="H52" i="4"/>
  <c r="N42" i="4"/>
  <c r="E25" i="4"/>
  <c r="Q34" i="4"/>
  <c r="K14" i="4"/>
  <c r="H42" i="4"/>
  <c r="Q40" i="4"/>
  <c r="K41" i="4"/>
  <c r="H16" i="4"/>
  <c r="K38" i="4"/>
  <c r="N51" i="4"/>
  <c r="Q29" i="4"/>
  <c r="H29" i="4"/>
  <c r="N24" i="4"/>
  <c r="K57" i="4"/>
  <c r="E31" i="4"/>
  <c r="H25" i="4"/>
  <c r="H10" i="4"/>
  <c r="N58" i="4"/>
  <c r="N34" i="4"/>
  <c r="Q55" i="4"/>
  <c r="E27" i="4"/>
  <c r="H41" i="4"/>
  <c r="H35" i="4"/>
  <c r="N50" i="4"/>
  <c r="H37" i="4"/>
  <c r="N45" i="4"/>
  <c r="K9" i="4"/>
  <c r="E47" i="4"/>
  <c r="N53" i="4"/>
  <c r="Q28" i="4"/>
  <c r="H28" i="4"/>
  <c r="N5" i="4"/>
  <c r="N54" i="4"/>
  <c r="Q49" i="4"/>
  <c r="H31" i="4"/>
  <c r="N7" i="4"/>
  <c r="Q12" i="4"/>
  <c r="E10" i="4"/>
  <c r="N10" i="4"/>
  <c r="H48" i="4"/>
  <c r="K27" i="4"/>
  <c r="K21" i="4"/>
  <c r="H14" i="4"/>
  <c r="K42" i="4"/>
  <c r="E22" i="4"/>
  <c r="K8" i="4"/>
  <c r="H26" i="4"/>
  <c r="N6" i="4"/>
  <c r="N22" i="4"/>
  <c r="H8" i="4"/>
  <c r="Q6" i="4"/>
  <c r="E33" i="4"/>
  <c r="E6" i="4"/>
  <c r="Q36" i="4"/>
  <c r="E36" i="4"/>
  <c r="Q17" i="4"/>
  <c r="K17" i="4"/>
  <c r="N37" i="4"/>
  <c r="K45" i="4"/>
  <c r="K32" i="4"/>
  <c r="Q9" i="4"/>
  <c r="Q41" i="4"/>
  <c r="H47" i="4"/>
  <c r="N47" i="4"/>
  <c r="H38" i="4"/>
  <c r="K51" i="4"/>
  <c r="H24" i="4"/>
  <c r="H54" i="4"/>
  <c r="Q57" i="4"/>
  <c r="N56" i="4"/>
  <c r="K7" i="4"/>
  <c r="E12" i="4"/>
  <c r="N12" i="4"/>
  <c r="N25" i="4"/>
  <c r="K10" i="4"/>
  <c r="N55" i="4"/>
  <c r="E35" i="4"/>
  <c r="K48" i="4"/>
  <c r="E42" i="4"/>
  <c r="Q22" i="4"/>
  <c r="Q8" i="4"/>
  <c r="E26" i="4"/>
  <c r="N11" i="4"/>
  <c r="N17" i="4"/>
  <c r="Q37" i="4"/>
  <c r="K53" i="4"/>
  <c r="H53" i="4"/>
  <c r="H51" i="4"/>
  <c r="E51" i="4"/>
  <c r="K28" i="4"/>
  <c r="E28" i="4"/>
  <c r="K39" i="4"/>
  <c r="Q5" i="4"/>
  <c r="E5" i="4"/>
  <c r="H5" i="4"/>
  <c r="K24" i="4"/>
  <c r="K54" i="4"/>
  <c r="E54" i="4"/>
  <c r="H57" i="4"/>
  <c r="H56" i="4"/>
  <c r="E49" i="4"/>
  <c r="H49" i="4"/>
  <c r="H43" i="4"/>
  <c r="K31" i="4"/>
  <c r="Q7" i="4"/>
  <c r="E34" i="4"/>
  <c r="H34" i="4"/>
  <c r="K35" i="4"/>
  <c r="Q27" i="4"/>
  <c r="N14" i="4"/>
  <c r="E52" i="4"/>
  <c r="H18" i="4"/>
  <c r="N59" i="4"/>
  <c r="E59" i="4"/>
  <c r="Q11" i="4"/>
  <c r="H11" i="4"/>
  <c r="Q23" i="4" l="1"/>
  <c r="N65" i="4"/>
  <c r="Q71" i="4"/>
  <c r="H76" i="4"/>
  <c r="Q56" i="4"/>
  <c r="N32" i="4"/>
  <c r="Q20" i="4"/>
  <c r="K58" i="4"/>
  <c r="K108" i="4"/>
  <c r="H62" i="4"/>
  <c r="K59" i="4"/>
  <c r="Q109" i="4"/>
  <c r="H84" i="4"/>
  <c r="K26" i="4"/>
  <c r="K96" i="4"/>
  <c r="H109" i="4"/>
  <c r="H21" i="4"/>
  <c r="E71" i="4"/>
  <c r="E38" i="4"/>
  <c r="K50" i="4"/>
  <c r="K83" i="4"/>
  <c r="E46" i="4"/>
  <c r="H23" i="4"/>
  <c r="H63" i="4"/>
  <c r="H98" i="4"/>
  <c r="N99" i="4"/>
  <c r="N26" i="4"/>
  <c r="E76" i="4"/>
  <c r="K55" i="4"/>
  <c r="H59" i="4"/>
  <c r="Q15" i="4"/>
  <c r="K76" i="4"/>
  <c r="K29" i="4"/>
  <c r="K102" i="4"/>
  <c r="E50" i="4"/>
  <c r="H90" i="4"/>
  <c r="E91" i="4"/>
  <c r="H32" i="4"/>
  <c r="K95" i="4"/>
  <c r="N63" i="4"/>
  <c r="E44" i="4"/>
  <c r="Q84" i="4"/>
  <c r="E84" i="4"/>
  <c r="E93" i="4"/>
  <c r="N57" i="4"/>
  <c r="H71" i="4"/>
  <c r="H103" i="4"/>
  <c r="E56" i="4"/>
  <c r="E100" i="4"/>
  <c r="N15" i="4"/>
  <c r="Q72" i="4"/>
  <c r="N60" i="4"/>
  <c r="N73" i="4"/>
  <c r="E23" i="4"/>
  <c r="E48" i="4"/>
  <c r="K23" i="4"/>
  <c r="N43" i="4"/>
  <c r="N23" i="4"/>
  <c r="H83" i="4"/>
  <c r="H88" i="4"/>
  <c r="N41" i="4"/>
  <c r="E17" i="4"/>
  <c r="K67" i="4"/>
  <c r="E78" i="4"/>
  <c r="K105" i="4"/>
  <c r="Q99" i="4"/>
  <c r="K60" i="4"/>
  <c r="Q110" i="4"/>
  <c r="E18" i="4"/>
  <c r="N95" i="4"/>
  <c r="E57" i="4"/>
  <c r="Q44" i="4"/>
  <c r="N35" i="4"/>
  <c r="Q62" i="4"/>
  <c r="K63" i="4"/>
  <c r="Q69" i="4"/>
  <c r="E37" i="4"/>
  <c r="N61" i="4"/>
  <c r="N46" i="4"/>
  <c r="Q89" i="4"/>
  <c r="H58" i="4"/>
  <c r="Q43" i="4"/>
  <c r="K46" i="4"/>
  <c r="H20" i="4"/>
  <c r="H106" i="4"/>
  <c r="N100" i="4"/>
  <c r="K65" i="4"/>
  <c r="K84" i="4"/>
  <c r="E43" i="4"/>
  <c r="K109" i="4"/>
  <c r="N109" i="4"/>
  <c r="N39" i="4"/>
  <c r="Q96" i="4"/>
  <c r="E60" i="4"/>
  <c r="H13" i="4"/>
  <c r="K97" i="4"/>
  <c r="K100" i="4"/>
  <c r="Q58" i="4"/>
  <c r="K106" i="4"/>
  <c r="Q13" i="4"/>
  <c r="K89" i="4"/>
  <c r="E20" i="4"/>
  <c r="H68" i="4"/>
  <c r="Q46" i="4"/>
  <c r="G2" i="4"/>
  <c r="L2" i="4"/>
  <c r="Q65" i="4"/>
  <c r="N96" i="4"/>
  <c r="K72" i="4"/>
  <c r="F2" i="4"/>
  <c r="P2" i="4"/>
  <c r="E72" i="4"/>
  <c r="Q105" i="4"/>
  <c r="K68" i="4"/>
  <c r="E4" i="4"/>
  <c r="E63" i="4"/>
  <c r="O2" i="4"/>
  <c r="D2" i="4"/>
  <c r="J2" i="4"/>
  <c r="E39" i="4"/>
  <c r="M2" i="4"/>
  <c r="E19" i="4"/>
  <c r="I2" i="4"/>
  <c r="H72" i="4"/>
  <c r="K44" i="4"/>
  <c r="C2" i="4"/>
  <c r="N2" i="4" l="1"/>
  <c r="E2" i="4"/>
  <c r="H2" i="4"/>
  <c r="Q2" i="4"/>
  <c r="K2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<sst xmlns="http://schemas.openxmlformats.org/spreadsheetml/2006/main" count="2877" uniqueCount="620">
  <si>
    <t>Name</t>
  </si>
  <si>
    <t>GST No.</t>
  </si>
  <si>
    <t>invoice Date</t>
  </si>
  <si>
    <t>Invoice No.</t>
  </si>
  <si>
    <t>Invoice Amount</t>
  </si>
  <si>
    <t>Taxable Amount</t>
  </si>
  <si>
    <t>IGST</t>
  </si>
  <si>
    <t>CGST</t>
  </si>
  <si>
    <t>SGST</t>
  </si>
  <si>
    <t>07AAMFT5108L1ZT</t>
  </si>
  <si>
    <t>08ABFPM0911L1ZP</t>
  </si>
  <si>
    <t>08AJOPR2083B1Z4</t>
  </si>
  <si>
    <t>08ABUPW1205C1ZM</t>
  </si>
  <si>
    <t>08ABHFA8799G1ZT</t>
  </si>
  <si>
    <t>06AADCG3938P1Z5</t>
  </si>
  <si>
    <t>27AADCN9802F1ZG</t>
  </si>
  <si>
    <t>29AABCW2266L1ZW</t>
  </si>
  <si>
    <t>08AABCB5576GLZ1</t>
  </si>
  <si>
    <t>KPHC/03</t>
  </si>
  <si>
    <t>29AABCF4661J1ZE</t>
  </si>
  <si>
    <t>08AAMFK8594M2Z9</t>
  </si>
  <si>
    <t>Nature</t>
  </si>
  <si>
    <t>Books</t>
  </si>
  <si>
    <t>27ACVFS1429A1Z2</t>
  </si>
  <si>
    <t>08AAACK4409J1ZK</t>
  </si>
  <si>
    <t>08AACFB9966G1Z4</t>
  </si>
  <si>
    <t>08AAVCS9818C1ZR</t>
  </si>
  <si>
    <t>542</t>
  </si>
  <si>
    <t>GSTR 2A</t>
  </si>
  <si>
    <t>Sum of Invoice Amount</t>
  </si>
  <si>
    <t>Sum of Taxable Amount</t>
  </si>
  <si>
    <t>Values</t>
  </si>
  <si>
    <t>Date</t>
  </si>
  <si>
    <t>Difference</t>
  </si>
  <si>
    <t>Total Tax</t>
  </si>
  <si>
    <t>Sum of Total Tax</t>
  </si>
  <si>
    <t>Tax</t>
  </si>
  <si>
    <t>Diff</t>
  </si>
  <si>
    <t>Invoice No Updated</t>
  </si>
  <si>
    <t>Not Match</t>
  </si>
  <si>
    <t>Match</t>
  </si>
  <si>
    <t>Match - Full GSTN</t>
  </si>
  <si>
    <t>Match - GSTN - Round</t>
  </si>
  <si>
    <t>Not in 2A</t>
  </si>
  <si>
    <t>Not in Books</t>
  </si>
  <si>
    <t>Match - Invoice</t>
  </si>
  <si>
    <t>Match - Invoice Round</t>
  </si>
  <si>
    <t>Total</t>
  </si>
  <si>
    <t>In Both but Not Match</t>
  </si>
  <si>
    <t>Master Comments</t>
  </si>
  <si>
    <t>Month</t>
  </si>
  <si>
    <t>Ref</t>
  </si>
  <si>
    <t>08AAFCK5963J1Z9</t>
  </si>
  <si>
    <t>08ABYPY9176G1ZE</t>
  </si>
  <si>
    <t>27AARFK8608H1ZT</t>
  </si>
  <si>
    <t>PR/19-20/249</t>
  </si>
  <si>
    <t>IN10030/19-20</t>
  </si>
  <si>
    <t>2020-005</t>
  </si>
  <si>
    <t>PR/19-20/259</t>
  </si>
  <si>
    <t>IN10032/19-20</t>
  </si>
  <si>
    <t>PR/19-20/271</t>
  </si>
  <si>
    <t>NE/19-20/798</t>
  </si>
  <si>
    <t>PR/19-20/272</t>
  </si>
  <si>
    <t>SI584</t>
  </si>
  <si>
    <t>08AAQFS7708F1ZR</t>
  </si>
  <si>
    <t>25/Feb/2020</t>
  </si>
  <si>
    <t>17/Jan/2020</t>
  </si>
  <si>
    <t>21/Jan/2020</t>
  </si>
  <si>
    <t>04/Mar/2020</t>
  </si>
  <si>
    <t>04/Dec/2019</t>
  </si>
  <si>
    <t>19/Feb/2020</t>
  </si>
  <si>
    <t>01/Mar/2020</t>
  </si>
  <si>
    <t>30/Jan/2020</t>
  </si>
  <si>
    <t>27/Feb/2020</t>
  </si>
  <si>
    <t>0</t>
  </si>
  <si>
    <t>25/Dec/2019</t>
  </si>
  <si>
    <t>28/Jan/2020</t>
  </si>
  <si>
    <t>20/Jan/2020</t>
  </si>
  <si>
    <t>27AABCL3924E1ZR</t>
  </si>
  <si>
    <t>08AHOPB4887H1ZX</t>
  </si>
  <si>
    <t>27AARFV5134H1ZR</t>
  </si>
  <si>
    <t>08AAATU0583A1ZR</t>
  </si>
  <si>
    <t>AAACC6233A1Z9</t>
  </si>
  <si>
    <t>23AGFPJ8643K1Z7</t>
  </si>
  <si>
    <t>27AAACW5722A1ZP</t>
  </si>
  <si>
    <t>08ACEPM2470F1Z1</t>
  </si>
  <si>
    <t>07AAOPG4187A1ZT</t>
  </si>
  <si>
    <t>03AAACI6797H1ZE</t>
  </si>
  <si>
    <t>23BWPPG0969L1Z3</t>
  </si>
  <si>
    <t>08AABFR5920M1ZY</t>
  </si>
  <si>
    <t>2019-20/011</t>
  </si>
  <si>
    <t>2019-20/012</t>
  </si>
  <si>
    <t>2019-20/014</t>
  </si>
  <si>
    <t>DIBI133041911239</t>
  </si>
  <si>
    <t>FY-2019-20/04/IF-01</t>
  </si>
  <si>
    <t>VBC2021F001</t>
  </si>
  <si>
    <t>IN10002/20-21</t>
  </si>
  <si>
    <t>UCCI/I0055/20-21</t>
  </si>
  <si>
    <t>SI011</t>
  </si>
  <si>
    <t>IN10006/20-21</t>
  </si>
  <si>
    <t>FY-2020-21/05/IF-05</t>
  </si>
  <si>
    <t>SI027</t>
  </si>
  <si>
    <t>PSTMAY20754</t>
  </si>
  <si>
    <t>CU/2021/7/1011</t>
  </si>
  <si>
    <t>FY-2020-21/06/IF-07</t>
  </si>
  <si>
    <t>832</t>
  </si>
  <si>
    <t>2000635177</t>
  </si>
  <si>
    <t>SI042</t>
  </si>
  <si>
    <t>VBC/1920002</t>
  </si>
  <si>
    <t>PSTJUN20266</t>
  </si>
  <si>
    <t>FY-2020-21/07/IF-09</t>
  </si>
  <si>
    <t>21-21/8</t>
  </si>
  <si>
    <t>126</t>
  </si>
  <si>
    <t>2020-008</t>
  </si>
  <si>
    <t>2020-016</t>
  </si>
  <si>
    <t>2020-009</t>
  </si>
  <si>
    <t>2020-010</t>
  </si>
  <si>
    <t>2020-017</t>
  </si>
  <si>
    <t>2020-018</t>
  </si>
  <si>
    <t>2020-020</t>
  </si>
  <si>
    <t>2020-023</t>
  </si>
  <si>
    <t>2020-027</t>
  </si>
  <si>
    <t>2020-031</t>
  </si>
  <si>
    <t>2020-025</t>
  </si>
  <si>
    <t>2020-019</t>
  </si>
  <si>
    <t>2020-030</t>
  </si>
  <si>
    <t>2020-021</t>
  </si>
  <si>
    <t>2020-024</t>
  </si>
  <si>
    <t>2020-028</t>
  </si>
  <si>
    <t>2020-026</t>
  </si>
  <si>
    <t>SI064</t>
  </si>
  <si>
    <t>VBC2021F004</t>
  </si>
  <si>
    <t>PSC/2020-21/426</t>
  </si>
  <si>
    <t>PSC/2020-21/425</t>
  </si>
  <si>
    <t>PSTJUL20301</t>
  </si>
  <si>
    <t>FY-2020-21/Aug/05</t>
  </si>
  <si>
    <t>ID2020001031</t>
  </si>
  <si>
    <t>PSTJUL202087</t>
  </si>
  <si>
    <t>2020-032</t>
  </si>
  <si>
    <t>2020-033</t>
  </si>
  <si>
    <t>2020-034</t>
  </si>
  <si>
    <t>2020-035</t>
  </si>
  <si>
    <t>2020-036</t>
  </si>
  <si>
    <t>2020-037</t>
  </si>
  <si>
    <t>2020-038</t>
  </si>
  <si>
    <t>2020-039</t>
  </si>
  <si>
    <t>2020-040</t>
  </si>
  <si>
    <t>2020-041</t>
  </si>
  <si>
    <t>2020-042</t>
  </si>
  <si>
    <t>2020-043</t>
  </si>
  <si>
    <t>FY-2020-21/Aug/07</t>
  </si>
  <si>
    <t>NDCRJ2000692472</t>
  </si>
  <si>
    <t>PSC/2020-21/537</t>
  </si>
  <si>
    <t>GST/2020-21/335</t>
  </si>
  <si>
    <t>29AAGCR4375J1ZU</t>
  </si>
  <si>
    <t>27AAACC6233A1Z9</t>
  </si>
  <si>
    <t>29AACCE7697J1ZW</t>
  </si>
  <si>
    <t>08ACEPM2479F1ZI</t>
  </si>
  <si>
    <t>29AAACZ3347G1Z5</t>
  </si>
  <si>
    <t>08AIZPP8103E1ZU</t>
  </si>
  <si>
    <t>06AABCF5150G1ZZ</t>
  </si>
  <si>
    <t>09AAACI1838D1ZU</t>
  </si>
  <si>
    <t>08AASFB4567B1ZB</t>
  </si>
  <si>
    <t>08AKDPR6716M1ZM</t>
  </si>
  <si>
    <t>08DDBPK5679A1ZK</t>
  </si>
  <si>
    <t>08AXTPP5037E1Z3</t>
  </si>
  <si>
    <t>27AABCZ4218R1ZP</t>
  </si>
  <si>
    <t>06AACCG0527D1Z8</t>
  </si>
  <si>
    <t>36AAGCK6303B1ZZ</t>
  </si>
  <si>
    <t>08AOQPS4111Q1Z7</t>
  </si>
  <si>
    <t>07AAACI4227Q1ZA</t>
  </si>
  <si>
    <t>29AACCT3705E1ZJ</t>
  </si>
  <si>
    <t>KB00000289778211</t>
  </si>
  <si>
    <t>KB00000289779294</t>
  </si>
  <si>
    <t>KB00000289779541</t>
  </si>
  <si>
    <t>NDCRJ2000334900</t>
  </si>
  <si>
    <t>SKLN/31590</t>
  </si>
  <si>
    <t>KB00000289779893</t>
  </si>
  <si>
    <t>KB00000289784849</t>
  </si>
  <si>
    <t>KB00000289785172</t>
  </si>
  <si>
    <t>KB00000289785383</t>
  </si>
  <si>
    <t>KB00000301113468</t>
  </si>
  <si>
    <t>INV-GST-009078</t>
  </si>
  <si>
    <t>UCCI/0055/20-21</t>
  </si>
  <si>
    <t>FY2020-21/APR/20</t>
  </si>
  <si>
    <t>KB00000289783282</t>
  </si>
  <si>
    <t>EBB1X6H7W1WR0420</t>
  </si>
  <si>
    <t>KB00000314818188</t>
  </si>
  <si>
    <t>KB00000314818422</t>
  </si>
  <si>
    <t>KB00000314818690</t>
  </si>
  <si>
    <t>KB00000314816852</t>
  </si>
  <si>
    <t>KB00000304521512</t>
  </si>
  <si>
    <t>KB00000314815385</t>
  </si>
  <si>
    <t>KB00000314826737</t>
  </si>
  <si>
    <t>KB00000314827495</t>
  </si>
  <si>
    <t>FY2020-21/MAY/08</t>
  </si>
  <si>
    <t>KB00000314822696</t>
  </si>
  <si>
    <t>KB00000314823836</t>
  </si>
  <si>
    <t>KB00000314825858</t>
  </si>
  <si>
    <t>KB00000314804902</t>
  </si>
  <si>
    <t>KB00000314804909</t>
  </si>
  <si>
    <t>PSTMAY20287</t>
  </si>
  <si>
    <t>EBB1X6H7W1WR0520</t>
  </si>
  <si>
    <t>DR20SIN100004546</t>
  </si>
  <si>
    <t>NDCRJ2000687433</t>
  </si>
  <si>
    <t>INV-GST-009666</t>
  </si>
  <si>
    <t>INV-GST-009668</t>
  </si>
  <si>
    <t>INV-GST-009670</t>
  </si>
  <si>
    <t>FY2020-21/JUN/08</t>
  </si>
  <si>
    <t>KB00000325020547</t>
  </si>
  <si>
    <t>KB00000325021191</t>
  </si>
  <si>
    <t>KB00000325022991</t>
  </si>
  <si>
    <t>KB00000325023095</t>
  </si>
  <si>
    <t>stc/20-21/41</t>
  </si>
  <si>
    <t>29-ESS2021-06-14</t>
  </si>
  <si>
    <t>KB00000325013555</t>
  </si>
  <si>
    <t>KB00000325018007</t>
  </si>
  <si>
    <t>KB00000325018876</t>
  </si>
  <si>
    <t>NTS0283</t>
  </si>
  <si>
    <t>KB00000325047738</t>
  </si>
  <si>
    <t>NTS0361</t>
  </si>
  <si>
    <t>KB00000325043454</t>
  </si>
  <si>
    <t>513-100974848</t>
  </si>
  <si>
    <t>SKLN/33281</t>
  </si>
  <si>
    <t>IN09/2021/023701</t>
  </si>
  <si>
    <t>KB00000320672118</t>
  </si>
  <si>
    <t>BZD/20-21/083</t>
  </si>
  <si>
    <t>BZD/20-21/084</t>
  </si>
  <si>
    <t>EBB1X6H7W1WR0620</t>
  </si>
  <si>
    <t>DR20SIN100006461</t>
  </si>
  <si>
    <t>20-21/8</t>
  </si>
  <si>
    <t>KB00000331601867</t>
  </si>
  <si>
    <t>KB00000331606464</t>
  </si>
  <si>
    <t>KB00000331600110</t>
  </si>
  <si>
    <t>KB00000331602721</t>
  </si>
  <si>
    <t>KB00000331605345</t>
  </si>
  <si>
    <t>INV-GST-010378</t>
  </si>
  <si>
    <t>KB00000331598691</t>
  </si>
  <si>
    <t>PR/20-21/133</t>
  </si>
  <si>
    <t>KB00000331599768</t>
  </si>
  <si>
    <t>KB00000331599770</t>
  </si>
  <si>
    <t>KB00000331599772</t>
  </si>
  <si>
    <t>KB00000331595784</t>
  </si>
  <si>
    <t>KB00000331594348</t>
  </si>
  <si>
    <t>KB00000331589366</t>
  </si>
  <si>
    <t>KB00000331590658</t>
  </si>
  <si>
    <t>KB00000331591631</t>
  </si>
  <si>
    <t>2020-022</t>
  </si>
  <si>
    <t>2020-21/424</t>
  </si>
  <si>
    <t>2020-21/425</t>
  </si>
  <si>
    <t>2020-21/426</t>
  </si>
  <si>
    <t>DR20SIN100008431</t>
  </si>
  <si>
    <t>NDCRJ2001668576</t>
  </si>
  <si>
    <t>KB00000340879428</t>
  </si>
  <si>
    <t>KB00000340884542</t>
  </si>
  <si>
    <t>KB00000340884548</t>
  </si>
  <si>
    <t>FY2020-21/Aug/05</t>
  </si>
  <si>
    <t>2020-029</t>
  </si>
  <si>
    <t>KB00000340891274</t>
  </si>
  <si>
    <t>KB00000340892292</t>
  </si>
  <si>
    <t>KB00000340853683</t>
  </si>
  <si>
    <t>KB00000340876297</t>
  </si>
  <si>
    <t>KB00000340852627</t>
  </si>
  <si>
    <t>KB00000340853314</t>
  </si>
  <si>
    <t>FY2020-21/Aug/14</t>
  </si>
  <si>
    <t>KB00000340866651</t>
  </si>
  <si>
    <t>KB00000340867602</t>
  </si>
  <si>
    <t>KB00000340864679</t>
  </si>
  <si>
    <t>INV38611688</t>
  </si>
  <si>
    <t>KB00000340851861</t>
  </si>
  <si>
    <t>SI083</t>
  </si>
  <si>
    <t>PSTAUG20287</t>
  </si>
  <si>
    <t>308639/2020-2021</t>
  </si>
  <si>
    <t>DR20SIN100010472</t>
  </si>
  <si>
    <t>NDCRJ2001692472</t>
  </si>
  <si>
    <t>2020-21/536</t>
  </si>
  <si>
    <t>2020-21/537</t>
  </si>
  <si>
    <t>NDCRJ2001992014</t>
  </si>
  <si>
    <t>KB00000347121532</t>
  </si>
  <si>
    <t>KB00000347121612</t>
  </si>
  <si>
    <t>KB00000347122329</t>
  </si>
  <si>
    <t>KB00000347127904</t>
  </si>
  <si>
    <t>KB00000347128049</t>
  </si>
  <si>
    <t>KB00000347128962</t>
  </si>
  <si>
    <t>KB00000347132446</t>
  </si>
  <si>
    <t>KB00000347132784</t>
  </si>
  <si>
    <t>KB00000347132788</t>
  </si>
  <si>
    <t>FY2020-21/Sep/08</t>
  </si>
  <si>
    <t>20-21/25</t>
  </si>
  <si>
    <t>KB00000347135668</t>
  </si>
  <si>
    <t>KB00000347136637</t>
  </si>
  <si>
    <t>KB00000347116397</t>
  </si>
  <si>
    <t>KB00000347116876</t>
  </si>
  <si>
    <t>KB00000347116877</t>
  </si>
  <si>
    <t>KB00000347114993</t>
  </si>
  <si>
    <t>NDCRJ2002044323</t>
  </si>
  <si>
    <t>INV-GST-011939</t>
  </si>
  <si>
    <t>INV43913553</t>
  </si>
  <si>
    <t>GCC/20-21/499</t>
  </si>
  <si>
    <t>SI112</t>
  </si>
  <si>
    <t>PSTSEP20357</t>
  </si>
  <si>
    <t>DR20SIN100012536</t>
  </si>
  <si>
    <t>KB00000357759708</t>
  </si>
  <si>
    <t>KB00000357760182</t>
  </si>
  <si>
    <t>KB00000357758122</t>
  </si>
  <si>
    <t>I/O/110762/20-21</t>
  </si>
  <si>
    <t>I/O/110769/20-21</t>
  </si>
  <si>
    <t>KB00000357754780</t>
  </si>
  <si>
    <t>KB00000357754831</t>
  </si>
  <si>
    <t>KB00000357754939</t>
  </si>
  <si>
    <t>KB00000357756203</t>
  </si>
  <si>
    <t>KB00000357980430</t>
  </si>
  <si>
    <t>KB00000357751974</t>
  </si>
  <si>
    <t>KB00000357752996</t>
  </si>
  <si>
    <t>KB00000357753706</t>
  </si>
  <si>
    <t>KB00000357747546</t>
  </si>
  <si>
    <t>KB00000357746999</t>
  </si>
  <si>
    <t>KB00000357747729</t>
  </si>
  <si>
    <t>KB00000357751407</t>
  </si>
  <si>
    <t>KB00000357741646</t>
  </si>
  <si>
    <t>KB00000357742627</t>
  </si>
  <si>
    <t>KB00000357746146</t>
  </si>
  <si>
    <t>KB00000357917581</t>
  </si>
  <si>
    <t>KB00000357917847</t>
  </si>
  <si>
    <t>KB00000358044509</t>
  </si>
  <si>
    <t>KB00000357918994</t>
  </si>
  <si>
    <t>INV49200103</t>
  </si>
  <si>
    <t>KB00000357920068</t>
  </si>
  <si>
    <t>SI161</t>
  </si>
  <si>
    <t>PSTOCT20327</t>
  </si>
  <si>
    <t>KB00000371475737</t>
  </si>
  <si>
    <t>KB00000371475997</t>
  </si>
  <si>
    <t>KB00000371477726</t>
  </si>
  <si>
    <t>NDCRJ2002364157</t>
  </si>
  <si>
    <t>KB00000371476149</t>
  </si>
  <si>
    <t>KB00000371472823</t>
  </si>
  <si>
    <t>KB00000371473402</t>
  </si>
  <si>
    <t>KB00000371457956</t>
  </si>
  <si>
    <t>KB00000371462994</t>
  </si>
  <si>
    <t>KB00000371474942</t>
  </si>
  <si>
    <t>KB00000371464368</t>
  </si>
  <si>
    <t>KB00000371459011</t>
  </si>
  <si>
    <t>KB00000371461325</t>
  </si>
  <si>
    <t>KB00000371461374</t>
  </si>
  <si>
    <t>KB00000371461557</t>
  </si>
  <si>
    <t>INV52844156</t>
  </si>
  <si>
    <t>KB00000371449205</t>
  </si>
  <si>
    <t>KB00000371449365</t>
  </si>
  <si>
    <t>KB00000371451390</t>
  </si>
  <si>
    <t>INV54624718</t>
  </si>
  <si>
    <t>SI191</t>
  </si>
  <si>
    <t>PSTNOV20307</t>
  </si>
  <si>
    <t>11/Aug/2020</t>
  </si>
  <si>
    <t>20/Apr/2020</t>
  </si>
  <si>
    <t>12/Sep/2020</t>
  </si>
  <si>
    <t>06/Apr/2020</t>
  </si>
  <si>
    <t>11/May/2020</t>
  </si>
  <si>
    <t>04/Jun/2020</t>
  </si>
  <si>
    <t>02/Jul/2020</t>
  </si>
  <si>
    <t>06/Aug/2020</t>
  </si>
  <si>
    <t>18/Aug/2020</t>
  </si>
  <si>
    <t>02/Sep/2020</t>
  </si>
  <si>
    <t>25/Apr/2020</t>
  </si>
  <si>
    <t>15/May/2020</t>
  </si>
  <si>
    <t>06/Jul/2020</t>
  </si>
  <si>
    <t>27/Jul/2020</t>
  </si>
  <si>
    <t>13/Aug/2020</t>
  </si>
  <si>
    <t>01/Sep/2020</t>
  </si>
  <si>
    <t>01/Aug/2020</t>
  </si>
  <si>
    <t>04/Sep/2020</t>
  </si>
  <si>
    <t>15/Apr/2020</t>
  </si>
  <si>
    <t>28/May/2020</t>
  </si>
  <si>
    <t>11/Jun/2020</t>
  </si>
  <si>
    <t>03/Jul/2020</t>
  </si>
  <si>
    <t>07/Jul/2020</t>
  </si>
  <si>
    <t>14/Jul/2020</t>
  </si>
  <si>
    <t>25/Aug/2020</t>
  </si>
  <si>
    <t>15/Sep/2020</t>
  </si>
  <si>
    <t>05/Apr/2020</t>
  </si>
  <si>
    <t>17/Apr/2020</t>
  </si>
  <si>
    <t>27/Apr/2020</t>
  </si>
  <si>
    <t>06/May/2020</t>
  </si>
  <si>
    <t>07/May/2020</t>
  </si>
  <si>
    <t>09/May/2020</t>
  </si>
  <si>
    <t>13/May/2020</t>
  </si>
  <si>
    <t>16/May/2020</t>
  </si>
  <si>
    <t>19/May/2020</t>
  </si>
  <si>
    <t>05/Jun/2020</t>
  </si>
  <si>
    <t>16/Jun/2020</t>
  </si>
  <si>
    <t>18/Jun/2020</t>
  </si>
  <si>
    <t>29/Jun/2020</t>
  </si>
  <si>
    <t>09/Jul/2020</t>
  </si>
  <si>
    <t>13/Jul/2020</t>
  </si>
  <si>
    <t>15/Jul/2020</t>
  </si>
  <si>
    <t>21/Jul/2020</t>
  </si>
  <si>
    <t>05/Aug/2020</t>
  </si>
  <si>
    <t>14/Aug/2020</t>
  </si>
  <si>
    <t>15/Aug/2020</t>
  </si>
  <si>
    <t>30/Aug/2020</t>
  </si>
  <si>
    <t>08/Sep/2020</t>
  </si>
  <si>
    <t>10/Sep/2020</t>
  </si>
  <si>
    <t>23/Sep/2020</t>
  </si>
  <si>
    <t>24/Sep/2020</t>
  </si>
  <si>
    <t>02/Oct/2020</t>
  </si>
  <si>
    <t>06/Oct/2020</t>
  </si>
  <si>
    <t>08/Oct/2020</t>
  </si>
  <si>
    <t>03/Jun/2020</t>
  </si>
  <si>
    <t>15/Jun/2020</t>
  </si>
  <si>
    <t>04/Aug/2020</t>
  </si>
  <si>
    <t>03/Sep/2020</t>
  </si>
  <si>
    <t>28/Sep/2020</t>
  </si>
  <si>
    <t>29/Jul/2020</t>
  </si>
  <si>
    <t>10351</t>
  </si>
  <si>
    <t>14/Apr/2020</t>
  </si>
  <si>
    <t>19/Jun/2020</t>
  </si>
  <si>
    <t>18/May/2020</t>
  </si>
  <si>
    <t>1859</t>
  </si>
  <si>
    <t>2225</t>
  </si>
  <si>
    <t>2557</t>
  </si>
  <si>
    <t>12/Jun/2020</t>
  </si>
  <si>
    <t>2817</t>
  </si>
  <si>
    <t>2815</t>
  </si>
  <si>
    <t>3650</t>
  </si>
  <si>
    <t>3783</t>
  </si>
  <si>
    <t>3832</t>
  </si>
  <si>
    <t>4045</t>
  </si>
  <si>
    <t>18/Jul/2020</t>
  </si>
  <si>
    <t>4316</t>
  </si>
  <si>
    <t>4314</t>
  </si>
  <si>
    <t>20/Jul/2020</t>
  </si>
  <si>
    <t>4389</t>
  </si>
  <si>
    <t>24/Jul/2020</t>
  </si>
  <si>
    <t>4542</t>
  </si>
  <si>
    <t>31/Jul/2020</t>
  </si>
  <si>
    <t>4872</t>
  </si>
  <si>
    <t>10/Aug/2020</t>
  </si>
  <si>
    <t>5345</t>
  </si>
  <si>
    <t>5379</t>
  </si>
  <si>
    <t>5719</t>
  </si>
  <si>
    <t>6008</t>
  </si>
  <si>
    <t>29/Aug/2020</t>
  </si>
  <si>
    <t>6183</t>
  </si>
  <si>
    <t>6567</t>
  </si>
  <si>
    <t>14/Sep/2020</t>
  </si>
  <si>
    <t>6966</t>
  </si>
  <si>
    <t>16/Sep/2020</t>
  </si>
  <si>
    <t>7226</t>
  </si>
  <si>
    <t>18/Sep/2020</t>
  </si>
  <si>
    <t>7319</t>
  </si>
  <si>
    <t>22/Sep/2020</t>
  </si>
  <si>
    <t>7529</t>
  </si>
  <si>
    <t>7747</t>
  </si>
  <si>
    <t>7768</t>
  </si>
  <si>
    <t>30/Sep/2020</t>
  </si>
  <si>
    <t>7859</t>
  </si>
  <si>
    <t>03/Oct/2020</t>
  </si>
  <si>
    <t>8105</t>
  </si>
  <si>
    <t>01/Jun/2020</t>
  </si>
  <si>
    <t>1359</t>
  </si>
  <si>
    <t>08/May/2020</t>
  </si>
  <si>
    <t>182</t>
  </si>
  <si>
    <t>26/May/2020</t>
  </si>
  <si>
    <t>166</t>
  </si>
  <si>
    <t>167</t>
  </si>
  <si>
    <t>165</t>
  </si>
  <si>
    <t>164</t>
  </si>
  <si>
    <t>180</t>
  </si>
  <si>
    <t>179</t>
  </si>
  <si>
    <t>30/May/2020</t>
  </si>
  <si>
    <t>187</t>
  </si>
  <si>
    <t>189</t>
  </si>
  <si>
    <t>200</t>
  </si>
  <si>
    <t>199</t>
  </si>
  <si>
    <t>201</t>
  </si>
  <si>
    <t>216</t>
  </si>
  <si>
    <t>213</t>
  </si>
  <si>
    <t>219</t>
  </si>
  <si>
    <t>218</t>
  </si>
  <si>
    <t>220</t>
  </si>
  <si>
    <t>214</t>
  </si>
  <si>
    <t>09/Jun/2020</t>
  </si>
  <si>
    <t>246</t>
  </si>
  <si>
    <t>240</t>
  </si>
  <si>
    <t>245</t>
  </si>
  <si>
    <t>253</t>
  </si>
  <si>
    <t>254</t>
  </si>
  <si>
    <t>256</t>
  </si>
  <si>
    <t>251</t>
  </si>
  <si>
    <t>262</t>
  </si>
  <si>
    <t>263</t>
  </si>
  <si>
    <t>22/Jun/2020</t>
  </si>
  <si>
    <t>306</t>
  </si>
  <si>
    <t>24/Jun/2020</t>
  </si>
  <si>
    <t>321</t>
  </si>
  <si>
    <t>26/Jun/2020</t>
  </si>
  <si>
    <t>328</t>
  </si>
  <si>
    <t>04/Jul/2020</t>
  </si>
  <si>
    <t>377</t>
  </si>
  <si>
    <t>12/Jul/2020</t>
  </si>
  <si>
    <t>408</t>
  </si>
  <si>
    <t>414</t>
  </si>
  <si>
    <t>16/Jul/2020</t>
  </si>
  <si>
    <t>424</t>
  </si>
  <si>
    <t>428</t>
  </si>
  <si>
    <t>426</t>
  </si>
  <si>
    <t>23/Jul/2020</t>
  </si>
  <si>
    <t>447</t>
  </si>
  <si>
    <t>446</t>
  </si>
  <si>
    <t>466</t>
  </si>
  <si>
    <t>477</t>
  </si>
  <si>
    <t>475</t>
  </si>
  <si>
    <t>511</t>
  </si>
  <si>
    <t>509</t>
  </si>
  <si>
    <t>510</t>
  </si>
  <si>
    <t>512</t>
  </si>
  <si>
    <t>540</t>
  </si>
  <si>
    <t>554</t>
  </si>
  <si>
    <t>569</t>
  </si>
  <si>
    <t>577</t>
  </si>
  <si>
    <t>573</t>
  </si>
  <si>
    <t>574</t>
  </si>
  <si>
    <t>575</t>
  </si>
  <si>
    <t>576</t>
  </si>
  <si>
    <t>20/Aug/2020</t>
  </si>
  <si>
    <t>587</t>
  </si>
  <si>
    <t>21/Aug/2020</t>
  </si>
  <si>
    <t>590</t>
  </si>
  <si>
    <t>614</t>
  </si>
  <si>
    <t>612</t>
  </si>
  <si>
    <t>27/Aug/2020</t>
  </si>
  <si>
    <t>623</t>
  </si>
  <si>
    <t>660</t>
  </si>
  <si>
    <t>669</t>
  </si>
  <si>
    <t>05/Sep/2020</t>
  </si>
  <si>
    <t>682</t>
  </si>
  <si>
    <t>09/Sep/2020</t>
  </si>
  <si>
    <t>712</t>
  </si>
  <si>
    <t>707</t>
  </si>
  <si>
    <t>749</t>
  </si>
  <si>
    <t>757</t>
  </si>
  <si>
    <t>773</t>
  </si>
  <si>
    <t>28/Apr/2020</t>
  </si>
  <si>
    <t>62</t>
  </si>
  <si>
    <t>290</t>
  </si>
  <si>
    <t>299</t>
  </si>
  <si>
    <t>403</t>
  </si>
  <si>
    <t>409</t>
  </si>
  <si>
    <t>26/Aug/2020</t>
  </si>
  <si>
    <t>621</t>
  </si>
  <si>
    <t>715</t>
  </si>
  <si>
    <t>13/Sep/2020</t>
  </si>
  <si>
    <t>744</t>
  </si>
  <si>
    <t>21/Sep/2020</t>
  </si>
  <si>
    <t>799</t>
  </si>
  <si>
    <t>847</t>
  </si>
  <si>
    <t>859</t>
  </si>
  <si>
    <t>05/May/2020</t>
  </si>
  <si>
    <t>8.20202E+12</t>
  </si>
  <si>
    <t>10/Apr/2020</t>
  </si>
  <si>
    <t>01/Jul/2020</t>
  </si>
  <si>
    <t>25/Jul/2020</t>
  </si>
  <si>
    <t>19/Apr/2020</t>
  </si>
  <si>
    <t>29/Sep/2020</t>
  </si>
  <si>
    <t>01/Apr/2020</t>
  </si>
  <si>
    <t>30/Apr/2020</t>
  </si>
  <si>
    <t>31/May/2020</t>
  </si>
  <si>
    <t>30/Jun/2020</t>
  </si>
  <si>
    <t>31/Aug/2020</t>
  </si>
  <si>
    <t>04/May/2020</t>
  </si>
  <si>
    <t>29/May/2020</t>
  </si>
  <si>
    <t>375</t>
  </si>
  <si>
    <t>08/Jun/2020</t>
  </si>
  <si>
    <t>70</t>
  </si>
  <si>
    <t>01/May/2020</t>
  </si>
  <si>
    <t>01/Oct/2020</t>
  </si>
  <si>
    <t>35</t>
  </si>
  <si>
    <t>17/Jul/2020</t>
  </si>
  <si>
    <t>449</t>
  </si>
  <si>
    <t>3783731997</t>
  </si>
  <si>
    <t>3798337508</t>
  </si>
  <si>
    <t>24/Aug/2020</t>
  </si>
  <si>
    <t>161</t>
  </si>
  <si>
    <t>07/Oct/2020</t>
  </si>
  <si>
    <t>7210036503</t>
  </si>
  <si>
    <t>09/Oct/2020</t>
  </si>
  <si>
    <t>12/Oct/2020</t>
  </si>
  <si>
    <t>14/Oct/2020</t>
  </si>
  <si>
    <t>15/Oct/2020</t>
  </si>
  <si>
    <t>16/Oct/2020</t>
  </si>
  <si>
    <t>20/Oct/2020</t>
  </si>
  <si>
    <t>21/Oct/2020</t>
  </si>
  <si>
    <t>26/Oct/2020</t>
  </si>
  <si>
    <t>27/Oct/2020</t>
  </si>
  <si>
    <t>29/Oct/2020</t>
  </si>
  <si>
    <t>03/Nov/2020</t>
  </si>
  <si>
    <t>04/Nov/2020</t>
  </si>
  <si>
    <t>07/Nov/2020</t>
  </si>
  <si>
    <t>10/Nov/2020</t>
  </si>
  <si>
    <t>11/Nov/2020</t>
  </si>
  <si>
    <t>12/Nov/2020</t>
  </si>
  <si>
    <t>13/Nov/2020</t>
  </si>
  <si>
    <t>23/Nov/2020</t>
  </si>
  <si>
    <t>26/Nov/2020</t>
  </si>
  <si>
    <t>9170</t>
  </si>
  <si>
    <t>9574</t>
  </si>
  <si>
    <t>20/Nov/2020</t>
  </si>
  <si>
    <t>10093</t>
  </si>
  <si>
    <t>27/Nov/2020</t>
  </si>
  <si>
    <t>10392</t>
  </si>
  <si>
    <t>31/Oct/2020</t>
  </si>
  <si>
    <t>30/Nov/2020</t>
  </si>
  <si>
    <t>19/Nov/2020</t>
  </si>
  <si>
    <t>29/Nov/2020</t>
  </si>
  <si>
    <t>3813128188</t>
  </si>
  <si>
    <t>10/Oct/2020</t>
  </si>
  <si>
    <t>7210036594</t>
  </si>
  <si>
    <t>Developed by:</t>
  </si>
  <si>
    <t>CA Mayank Bansal</t>
  </si>
  <si>
    <t>99676 46344</t>
  </si>
  <si>
    <t>Maybansal7@gmail.com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</si>
</sst>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8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43" fontId="2" fillId="0" borderId="1" xfId="1" applyFont="1" applyFill="1" applyBorder="1" applyAlignment="1">
      <alignment horizontal="center" vertical="center" wrapText="1"/>
    </xf>
    <xf numFmtId="15" fontId="0" fillId="0" borderId="1" xfId="0" applyNumberFormat="1" applyBorder="1"/>
    <xf numFmtId="0" fontId="0" fillId="0" borderId="1" xfId="0" applyBorder="1"/>
    <xf numFmtId="43" fontId="0" fillId="0" borderId="1" xfId="1" applyFont="1" applyBorder="1"/>
    <xf numFmtId="0" fontId="0" fillId="0" borderId="0" xfId="0" pivotButton="1"/>
    <xf numFmtId="0" fontId="0" fillId="0" borderId="0" xfId="0" applyNumberFormat="1"/>
    <xf numFmtId="0" fontId="0" fillId="0" borderId="0" xfId="0" applyAlignment="1">
      <alignment wrapText="1"/>
    </xf>
    <xf numFmtId="0" fontId="0" fillId="0" borderId="3" xfId="0" applyBorder="1" applyAlignment="1">
      <alignment horizontal="left" vertical="center"/>
    </xf>
    <xf numFmtId="43" fontId="2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3" xfId="0" applyFont="1" applyBorder="1"/>
    <xf numFmtId="43" fontId="2" fillId="0" borderId="7" xfId="0" applyNumberFormat="1" applyFont="1" applyBorder="1"/>
    <xf numFmtId="43" fontId="2" fillId="0" borderId="8" xfId="0" applyNumberFormat="1" applyFont="1" applyBorder="1"/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43" fontId="0" fillId="0" borderId="7" xfId="1" applyFont="1" applyBorder="1"/>
    <xf numFmtId="43" fontId="0" fillId="0" borderId="8" xfId="1" applyFont="1" applyBorder="1"/>
    <xf numFmtId="0" fontId="2" fillId="0" borderId="0" xfId="0" applyFont="1" applyBorder="1" applyAlignment="1">
      <alignment vertical="center" wrapText="1"/>
    </xf>
    <xf numFmtId="0" fontId="0" fillId="0" borderId="0" xfId="0" applyAlignment="1"/>
    <xf numFmtId="43" fontId="2" fillId="3" borderId="7" xfId="0" applyNumberFormat="1" applyFont="1" applyFill="1" applyBorder="1"/>
    <xf numFmtId="43" fontId="2" fillId="3" borderId="1" xfId="0" applyNumberFormat="1" applyFont="1" applyFill="1" applyBorder="1"/>
    <xf numFmtId="43" fontId="2" fillId="3" borderId="8" xfId="0" applyNumberFormat="1" applyFont="1" applyFill="1" applyBorder="1"/>
    <xf numFmtId="0" fontId="2" fillId="4" borderId="7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43" fontId="0" fillId="3" borderId="7" xfId="1" applyFont="1" applyFill="1" applyBorder="1"/>
    <xf numFmtId="43" fontId="0" fillId="3" borderId="1" xfId="1" applyFont="1" applyFill="1" applyBorder="1"/>
    <xf numFmtId="43" fontId="0" fillId="3" borderId="8" xfId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/>
    </xf>
    <xf numFmtId="43" fontId="0" fillId="0" borderId="1" xfId="1" applyFont="1" applyBorder="1" applyAlignment="1"/>
    <xf numFmtId="0" fontId="2" fillId="0" borderId="1" xfId="0" applyFont="1" applyBorder="1" applyAlignment="1">
      <alignment horizontal="center" vertical="center"/>
    </xf>
    <xf numFmtId="0" fontId="0" fillId="3" borderId="1" xfId="0" applyNumberFormat="1" applyFill="1" applyBorder="1"/>
    <xf numFmtId="0" fontId="0" fillId="3" borderId="1" xfId="0" applyFill="1" applyBorder="1"/>
    <xf numFmtId="15" fontId="0" fillId="3" borderId="1" xfId="0" applyNumberFormat="1" applyFill="1" applyBorder="1"/>
    <xf numFmtId="43" fontId="0" fillId="3" borderId="1" xfId="0" applyNumberFormat="1" applyFill="1" applyBorder="1"/>
    <xf numFmtId="0" fontId="0" fillId="5" borderId="1" xfId="0" applyFill="1" applyBorder="1" applyAlignment="1">
      <alignment vertical="top"/>
    </xf>
    <xf numFmtId="0" fontId="1" fillId="5" borderId="1" xfId="0" applyFont="1" applyFill="1" applyBorder="1"/>
    <xf numFmtId="15" fontId="0" fillId="5" borderId="1" xfId="0" applyNumberFormat="1" applyFill="1" applyBorder="1"/>
    <xf numFmtId="0" fontId="0" fillId="5" borderId="1" xfId="0" quotePrefix="1" applyFill="1" applyBorder="1" applyAlignment="1">
      <alignment horizontal="left"/>
    </xf>
    <xf numFmtId="164" fontId="0" fillId="5" borderId="1" xfId="1" applyNumberFormat="1" applyFont="1" applyFill="1" applyBorder="1"/>
    <xf numFmtId="43" fontId="0" fillId="5" borderId="1" xfId="1" applyFont="1" applyFill="1" applyBorder="1"/>
    <xf numFmtId="0" fontId="0" fillId="5" borderId="1" xfId="0" applyFill="1" applyBorder="1"/>
    <xf numFmtId="0" fontId="1" fillId="5" borderId="1" xfId="0" applyFont="1" applyFill="1" applyBorder="1" applyAlignment="1">
      <alignment vertical="top"/>
    </xf>
    <xf numFmtId="15" fontId="0" fillId="5" borderId="1" xfId="0" quotePrefix="1" applyNumberFormat="1" applyFill="1" applyBorder="1"/>
    <xf numFmtId="14" fontId="0" fillId="5" borderId="1" xfId="0" quotePrefix="1" applyNumberFormat="1" applyFill="1" applyBorder="1"/>
    <xf numFmtId="1" fontId="0" fillId="5" borderId="1" xfId="0" quotePrefix="1" applyNumberFormat="1" applyFill="1" applyBorder="1" applyAlignment="1">
      <alignment horizontal="left"/>
    </xf>
    <xf numFmtId="0" fontId="1" fillId="5" borderId="1" xfId="2" applyFill="1" applyBorder="1" applyAlignment="1">
      <alignment vertical="top"/>
    </xf>
    <xf numFmtId="0" fontId="4" fillId="5" borderId="1" xfId="0" applyFont="1" applyFill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0" fillId="5" borderId="1" xfId="0" quotePrefix="1" applyFill="1" applyBorder="1"/>
    <xf numFmtId="14" fontId="0" fillId="5" borderId="1" xfId="0" applyNumberFormat="1" applyFill="1" applyBorder="1"/>
    <xf numFmtId="43" fontId="4" fillId="5" borderId="1" xfId="1" applyFont="1" applyFill="1" applyBorder="1"/>
    <xf numFmtId="0" fontId="1" fillId="5" borderId="1" xfId="2" applyFill="1" applyBorder="1"/>
    <xf numFmtId="15" fontId="1" fillId="5" borderId="1" xfId="2" applyNumberFormat="1" applyFill="1" applyBorder="1"/>
    <xf numFmtId="0" fontId="1" fillId="5" borderId="1" xfId="2" quotePrefix="1" applyFill="1" applyBorder="1" applyAlignment="1">
      <alignment horizontal="left"/>
    </xf>
    <xf numFmtId="164" fontId="1" fillId="5" borderId="1" xfId="1" applyNumberFormat="1" applyFont="1" applyFill="1" applyBorder="1"/>
    <xf numFmtId="43" fontId="1" fillId="5" borderId="1" xfId="1" applyFont="1" applyFill="1" applyBorder="1"/>
    <xf numFmtId="0" fontId="1" fillId="5" borderId="1" xfId="2" quotePrefix="1" applyFill="1" applyBorder="1"/>
    <xf numFmtId="0" fontId="4" fillId="5" borderId="1" xfId="0" applyFont="1" applyFill="1" applyBorder="1"/>
    <xf numFmtId="15" fontId="4" fillId="5" borderId="1" xfId="0" applyNumberFormat="1" applyFont="1" applyFill="1" applyBorder="1"/>
    <xf numFmtId="0" fontId="5" fillId="0" borderId="0" xfId="0" applyFont="1"/>
    <xf numFmtId="0" fontId="5" fillId="0" borderId="0" xfId="0" quotePrefix="1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3">
    <cellStyle name="Comma" xfId="1" builtinId="3"/>
    <cellStyle name="Normal" xfId="0" builtinId="0"/>
    <cellStyle name="Normal 16" xfId="2" xr:uid="{8C061BF3-7E1D-49A1-8E57-1AE833264C2C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yank" refreshedDate="44179.591024768517" createdVersion="6" refreshedVersion="6" minRefreshableVersion="3" recordCount="503" xr:uid="{56AF1C1F-3268-4F8F-86D6-10D65BE40773}">
  <cacheSource type="worksheet">
    <worksheetSource ref="A1:Q504" sheet="Dump"/>
  </cacheSource>
  <cacheFields count="17">
    <cacheField name="GST No." numFmtId="0">
      <sharedItems count="49">
        <s v="27AABCL3924E1ZR"/>
        <s v="08AHOPB4887H1ZX"/>
        <s v="07AAMFT5108L1ZT"/>
        <s v="08AJOPR2083B1Z4"/>
        <s v="29AABCW2266L1ZW"/>
        <s v="06AADCG3938P1Z5"/>
        <s v="08ABYPY9176G1ZE"/>
        <s v="08ABUPW1205C1ZM"/>
        <s v="27AADCN9802F1ZG"/>
        <s v="29AABCF4661J1ZE"/>
        <s v="27AARFK8608H1ZT"/>
        <s v="27AARFV5134H1ZR"/>
        <s v="08AAATU0583A1ZR"/>
        <s v="AAACC6233A1Z9"/>
        <s v="08ABFPM0911L1ZP"/>
        <s v="23AGFPJ8643K1Z7"/>
        <s v="08ABHFA8799G1ZT"/>
        <s v="27AAACW5722A1ZP"/>
        <s v="08ACEPM2470F1Z1"/>
        <s v="08AABCB5576GLZ1"/>
        <s v="08AAFCK5963J1Z9"/>
        <s v="07AAOPG4187A1ZT"/>
        <s v="03AAACI6797H1ZE"/>
        <s v="23BWPPG0969L1Z3"/>
        <s v="08AABFR5920M1ZY"/>
        <s v="08AAACK4409J1ZK"/>
        <s v="08AAVCS9818C1ZR"/>
        <s v="27ACVFS1429A1Z2"/>
        <s v="29AAGCR4375J1ZU"/>
        <s v="27AAACC6233A1Z9"/>
        <s v="29AACCE7697J1ZW"/>
        <s v="08AAQFS7708F1ZR"/>
        <s v="08ACEPM2479F1ZI"/>
        <s v="29AAACZ3347G1Z5"/>
        <s v="08AIZPP8103E1ZU"/>
        <s v="06AABCF5150G1ZZ"/>
        <s v="09AAACI1838D1ZU"/>
        <s v="08AASFB4567B1ZB"/>
        <s v="08AAMFK8594M2Z9"/>
        <s v="08AKDPR6716M1ZM"/>
        <s v="08DDBPK5679A1ZK"/>
        <s v="08AACFB9966G1Z4"/>
        <s v="08AXTPP5037E1Z3"/>
        <s v="27AABCZ4218R1ZP"/>
        <s v="06AACCG0527D1Z8"/>
        <s v="36AAGCK6303B1ZZ"/>
        <s v="08AOQPS4111Q1Z7"/>
        <s v="07AAACI4227Q1ZA"/>
        <s v="29AACCT3705E1ZJ"/>
      </sharedItems>
    </cacheField>
    <cacheField name="Name" numFmtId="0">
      <sharedItems/>
    </cacheField>
    <cacheField name="invoice Date" numFmtId="15">
      <sharedItems containsSemiMixedTypes="0" containsNonDate="0" containsDate="1" containsString="0" minDate="2019-12-04T00:00:00" maxDate="2020-12-01T00:00:00"/>
    </cacheField>
    <cacheField name="Invoice No." numFmtId="0">
      <sharedItems containsBlank="1" containsMixedTypes="1" containsNumber="1" containsInteger="1" minValue="35" maxValue="8202020216503"/>
    </cacheField>
    <cacheField name="Invoice Amount" numFmtId="0">
      <sharedItems containsSemiMixedTypes="0" containsString="0" containsNumber="1" minValue="3.54" maxValue="507400"/>
    </cacheField>
    <cacheField name="Taxable Amount" numFmtId="0">
      <sharedItems containsSemiMixedTypes="0" containsString="0" containsNumber="1" minValue="3" maxValue="430000"/>
    </cacheField>
    <cacheField name="IGST" numFmtId="43">
      <sharedItems containsString="0" containsBlank="1" containsNumber="1" minValue="0" maxValue="77400"/>
    </cacheField>
    <cacheField name="CGST" numFmtId="43">
      <sharedItems containsString="0" containsBlank="1" containsNumber="1" minValue="0" maxValue="4641.6400000000003"/>
    </cacheField>
    <cacheField name="SGST" numFmtId="43">
      <sharedItems containsString="0" containsBlank="1" containsNumber="1" minValue="0" maxValue="4641.6400000000003"/>
    </cacheField>
    <cacheField name="Nature" numFmtId="0">
      <sharedItems count="2">
        <s v="Books"/>
        <s v="GSTR 2A"/>
      </sharedItems>
    </cacheField>
    <cacheField name="Total Tax" numFmtId="43">
      <sharedItems containsSemiMixedTypes="0" containsString="0" containsNumber="1" minValue="0.54" maxValue="77400"/>
    </cacheField>
    <cacheField name="Invoice No Updated" numFmtId="0">
      <sharedItems count="378">
        <s v="2019-20/011"/>
        <s v="2019-20/012"/>
        <s v="2019-20/014"/>
        <s v="DIBI133041911239"/>
        <s v="KPHC/03"/>
        <s v="PR/19-20/249"/>
        <s v="IN10030/19-20"/>
        <s v="2020-005"/>
        <s v="PR/19-20/259"/>
        <s v="IN10032/19-20"/>
        <s v="PR/19-20/271"/>
        <s v="NE/19-20/798"/>
        <s v="542"/>
        <s v="PR/19-20/272"/>
        <s v="0"/>
        <s v="SI584"/>
        <s v="FY-2019-20/04/IF-01"/>
        <s v="VBC2021F001"/>
        <s v="IN10002/20-21"/>
        <s v="UCCI/I0055/20-21"/>
        <s v="SI011"/>
        <s v="IN10006/20-21"/>
        <s v="8.20202E+12"/>
        <s v="182"/>
        <s v="FY-2020-21/05/IF-05"/>
        <s v="1859"/>
        <s v="167"/>
        <s v="165"/>
        <s v="166"/>
        <s v="164"/>
        <s v="2225"/>
        <s v="180"/>
        <s v="179"/>
        <s v="375"/>
        <s v="187"/>
        <s v="SI027"/>
        <s v="200"/>
        <s v="1359"/>
        <s v="199"/>
        <s v="201"/>
        <s v="PSTMAY20754"/>
        <s v="CU/2021/7/1011"/>
        <s v="216"/>
        <s v="213"/>
        <s v="219"/>
        <s v="218"/>
        <s v="220"/>
        <s v="2557"/>
        <s v="FY-2020-21/06/IF-07"/>
        <s v="832"/>
        <s v="240"/>
        <s v="246"/>
        <s v="253"/>
        <s v="254"/>
        <s v="256"/>
        <s v="262"/>
        <s v="263"/>
        <s v="2817"/>
        <s v="2000635177"/>
        <s v="306"/>
        <s v="321"/>
        <s v="328"/>
        <s v="SI042"/>
        <s v="VBC/1920002"/>
        <s v="PSTJUN20266"/>
        <s v="3650"/>
        <s v="FY-2020-21/07/IF-09"/>
        <s v="21-21/8"/>
        <s v="377"/>
        <s v="3783"/>
        <s v="126"/>
        <s v="2020-008"/>
        <s v="2020-016"/>
        <s v="2020-009"/>
        <s v="2020-010"/>
        <s v="2020-017"/>
        <s v="2020-018"/>
        <s v="2020-020"/>
        <s v="2020-023"/>
        <s v="2020-027"/>
        <s v="2020-031"/>
        <s v="2020-025"/>
        <s v="2020-019"/>
        <s v="2020-030"/>
        <s v="2020-021"/>
        <s v="2020-024"/>
        <s v="2020-028"/>
        <s v="2020-026"/>
        <s v="3832"/>
        <s v="408"/>
        <s v="4045"/>
        <s v="424"/>
        <s v="428"/>
        <s v="426"/>
        <s v="4316"/>
        <s v="4314"/>
        <s v="4389"/>
        <s v="447"/>
        <s v="446"/>
        <s v="4542"/>
        <s v="466"/>
        <s v="477"/>
        <s v="475"/>
        <s v="4872"/>
        <s v="SI064"/>
        <s v="VBC2021F004"/>
        <s v="PSC/2020-21/426"/>
        <s v="PSC/2020-21/425"/>
        <s v="PSTJUL20301"/>
        <s v="509"/>
        <s v="511"/>
        <s v="510"/>
        <s v="512"/>
        <s v="FY-2020-21/Aug/05"/>
        <s v="540"/>
        <s v="5345"/>
        <s v="ID2020001031"/>
        <s v="5379"/>
        <s v="554"/>
        <s v="569"/>
        <s v="577"/>
        <s v="70"/>
        <s v="590"/>
        <s v="614"/>
        <s v="6008"/>
        <s v="612"/>
        <s v="623"/>
        <s v="6183"/>
        <s v="PSTJUL202087"/>
        <s v="2020-032"/>
        <s v="2020-033"/>
        <s v="2020-034"/>
        <s v="2020-035"/>
        <s v="2020-036"/>
        <s v="2020-037"/>
        <s v="2020-038"/>
        <s v="2020-039"/>
        <s v="2020-040"/>
        <s v="2020-041"/>
        <s v="2020-042"/>
        <s v="2020-043"/>
        <s v="FY-2020-21/Aug/07"/>
        <s v="NDCRJ2000692472"/>
        <s v="669"/>
        <s v="PSC/2020-21/537"/>
        <s v="6567"/>
        <s v="682"/>
        <s v="712"/>
        <s v="GST/2020-21/335"/>
        <s v="6966"/>
        <s v="757"/>
        <s v="7226"/>
        <s v="7319"/>
        <s v="KB00000289778211"/>
        <s v="KB00000289779294"/>
        <s v="KB00000289779541"/>
        <s v="NDCRJ2000334900"/>
        <s v="SKLN/31590"/>
        <s v="KB00000289779893"/>
        <s v="KB00000289784849"/>
        <s v="KB00000289785172"/>
        <s v="KB00000289785383"/>
        <s v="KB00000301113468"/>
        <s v="INV-GST-009078"/>
        <s v="UCCI/0055/20-21"/>
        <s v="FY2020-21/APR/20"/>
        <s v="KB00000289783282"/>
        <s v="62"/>
        <s v="EBB1X6H7W1WR0420"/>
        <s v="KB00000314818188"/>
        <s v="KB00000314818422"/>
        <s v="KB00000314818690"/>
        <s v="KB00000314816852"/>
        <s v="KB00000304521512"/>
        <s v="KB00000314815385"/>
        <s v="KB00000314826737"/>
        <s v="KB00000314827495"/>
        <s v="FY2020-21/MAY/08"/>
        <s v="KB00000314822696"/>
        <s v="KB00000314823836"/>
        <s v="KB00000314825858"/>
        <s v="KB00000314804902"/>
        <s v="KB00000314804909"/>
        <s v="189"/>
        <s v="PSTMAY20287"/>
        <s v="EBB1X6H7W1WR0520"/>
        <s v="DR20SIN100004546"/>
        <s v="NDCRJ2000687433"/>
        <s v="214"/>
        <s v="INV-GST-009666"/>
        <s v="INV-GST-009668"/>
        <s v="INV-GST-009670"/>
        <s v="FY2020-21/JUN/08"/>
        <s v="KB00000325020547"/>
        <s v="KB00000325021191"/>
        <s v="KB00000325022991"/>
        <s v="KB00000325023095"/>
        <s v="stc/20-21/41"/>
        <s v="35"/>
        <s v="29-ESS2021-06-14"/>
        <s v="245"/>
        <s v="KB00000325013555"/>
        <s v="KB00000325018007"/>
        <s v="KB00000325018876"/>
        <s v="NTS0283"/>
        <s v="251"/>
        <s v="2815"/>
        <s v="KB00000325047738"/>
        <s v="NTS0361"/>
        <s v="KB00000325043454"/>
        <s v="290"/>
        <s v="513-100974848"/>
        <s v="299"/>
        <s v="SKLN/33281"/>
        <s v="IN09/2021/023701"/>
        <s v="KB00000320672118"/>
        <s v="BZD/20-21/083"/>
        <s v="BZD/20-21/084"/>
        <s v="EBB1X6H7W1WR0620"/>
        <s v="DR20SIN100006461"/>
        <s v="20-21/8"/>
        <s v="KB00000331601867"/>
        <s v="KB00000331606464"/>
        <s v="KB00000331600110"/>
        <s v="KB00000331602721"/>
        <s v="KB00000331605345"/>
        <s v="INV-GST-010378"/>
        <s v="KB00000331598691"/>
        <s v="PR/20-21/133"/>
        <s v="403"/>
        <s v="409"/>
        <s v="KB00000331599768"/>
        <s v="KB00000331599770"/>
        <s v="KB00000331599772"/>
        <s v="414"/>
        <s v="KB00000331595784"/>
        <s v="KB00000331594348"/>
        <s v="449"/>
        <s v="KB00000331589366"/>
        <s v="KB00000331590658"/>
        <s v="KB00000331591631"/>
        <s v="2020-022"/>
        <s v="10351"/>
        <s v="2020-21/424"/>
        <s v="2020-21/425"/>
        <s v="2020-21/426"/>
        <s v="DR20SIN100008431"/>
        <s v="NDCRJ2001668576"/>
        <s v="KB00000340879428"/>
        <s v="KB00000340884542"/>
        <s v="KB00000340884548"/>
        <s v="FY2020-21/Aug/05"/>
        <s v="2020-029"/>
        <s v="KB00000340891274"/>
        <s v="KB00000340892292"/>
        <s v="KB00000340853683"/>
        <s v="KB00000340876297"/>
        <s v="KB00000340852627"/>
        <s v="KB00000340853314"/>
        <s v="FY2020-21/Aug/14"/>
        <s v="573"/>
        <s v="574"/>
        <s v="575"/>
        <s v="576"/>
        <s v="5719"/>
        <s v="KB00000340866651"/>
        <s v="KB00000340867602"/>
        <s v="587"/>
        <s v="161"/>
        <s v="KB00000340864679"/>
        <s v="621"/>
        <s v="INV38611688"/>
        <s v="KB00000340851861"/>
        <s v="3783731997"/>
        <s v="SI083"/>
        <s v="PSTAUG20287"/>
        <s v="308639/2020-2021"/>
        <s v="DR20SIN100010472"/>
        <s v="660"/>
        <s v="NDCRJ2001692472"/>
        <s v="2020-21/536"/>
        <s v="2020-21/537"/>
        <s v="NDCRJ2001992014"/>
        <s v="KB00000347121532"/>
        <s v="KB00000347121612"/>
        <s v="KB00000347122329"/>
        <s v="KB00000347127904"/>
        <s v="KB00000347128049"/>
        <s v="KB00000347128962"/>
        <s v="707"/>
        <s v="KB00000347132446"/>
        <s v="KB00000347132784"/>
        <s v="KB00000347132788"/>
        <s v="715"/>
        <s v="FY2020-21/Sep/08"/>
        <s v="744"/>
        <s v="749"/>
        <s v="20-21/25"/>
        <s v="KB00000347135668"/>
        <s v="KB00000347136637"/>
        <s v="773"/>
        <s v="799"/>
        <s v="7529"/>
        <s v="KB00000347116397"/>
        <s v="KB00000347116876"/>
        <s v="KB00000347116877"/>
        <s v="KB00000347114993"/>
        <s v="7747"/>
        <s v="7768"/>
        <s v="NDCRJ2002044323"/>
        <s v="847"/>
        <s v="INV-GST-011939"/>
        <s v="INV43913553"/>
        <s v="GCC/20-21/499"/>
        <s v="3798337508"/>
        <s v="SI112"/>
        <s v="7859"/>
        <s v="PSTSEP20357"/>
        <s v="859"/>
        <s v="DR20SIN100012536"/>
        <s v="KB00000357759708"/>
        <s v="KB00000357760182"/>
        <s v="8105"/>
        <s v="KB00000357758122"/>
        <s v="7210036503"/>
        <s v="I/O/110762/20-21"/>
        <s v="I/O/110769/20-21"/>
        <s v="KB00000357754780"/>
        <s v="KB00000357754831"/>
        <s v="KB00000357754939"/>
        <s v="KB00000357756203"/>
        <s v="KB00000357980430"/>
        <s v="7210036594"/>
        <s v="KB00000357751974"/>
        <s v="KB00000357752996"/>
        <s v="KB00000357753706"/>
        <s v="KB00000357747546"/>
        <s v="KB00000357746999"/>
        <s v="KB00000357747729"/>
        <s v="KB00000357751407"/>
        <s v="KB00000357741646"/>
        <s v="KB00000357742627"/>
        <s v="KB00000357746146"/>
        <s v="KB00000357917581"/>
        <s v="KB00000357917847"/>
        <s v="KB00000358044509"/>
        <s v="KB00000357918994"/>
        <s v="INV49200103"/>
        <s v="9170"/>
        <s v="KB00000357920068"/>
        <s v="3813128188"/>
        <s v="SI161"/>
        <s v="PSTOCT20327"/>
        <s v="KB00000371475737"/>
        <s v="KB00000371475997"/>
        <s v="KB00000371477726"/>
        <s v="NDCRJ2002364157"/>
        <s v="KB00000371476149"/>
        <s v="9574"/>
        <s v="KB00000371472823"/>
        <s v="KB00000371473402"/>
        <s v="KB00000371457956"/>
        <s v="KB00000371462994"/>
        <s v="KB00000371474942"/>
        <s v="KB00000371464368"/>
        <s v="KB00000371459011"/>
        <s v="KB00000371461325"/>
        <s v="KB00000371461374"/>
        <s v="KB00000371461557"/>
        <s v="INV52844156"/>
        <s v="10093"/>
        <s v="KB00000371449205"/>
        <s v="KB00000371449365"/>
        <s v="KB00000371451390"/>
        <s v="10392"/>
        <s v="INV54624718"/>
        <s v="SI191"/>
        <s v="PSTNOV20307"/>
      </sharedItems>
    </cacheField>
    <cacheField name="Date" numFmtId="0">
      <sharedItems count="154">
        <s v="04/Dec/2019"/>
        <s v="25/Dec/2019"/>
        <s v="17/Jan/2020"/>
        <s v="20/Jan/2020"/>
        <s v="21/Jan/2020"/>
        <s v="28/Jan/2020"/>
        <s v="30/Jan/2020"/>
        <s v="19/Feb/2020"/>
        <s v="27/Feb/2020"/>
        <s v="01/Mar/2020"/>
        <s v="04/Mar/2020"/>
        <s v="25/Feb/2020"/>
        <s v="01/Apr/2020"/>
        <s v="06/Apr/2020"/>
        <s v="10/Apr/2020"/>
        <s v="15/Apr/2020"/>
        <s v="20/Apr/2020"/>
        <s v="30/Apr/2020"/>
        <s v="04/May/2020"/>
        <s v="05/May/2020"/>
        <s v="08/May/2020"/>
        <s v="11/May/2020"/>
        <s v="18/May/2020"/>
        <s v="26/May/2020"/>
        <s v="28/May/2020"/>
        <s v="29/May/2020"/>
        <s v="30/May/2020"/>
        <s v="31/May/2020"/>
        <s v="01/Jun/2020"/>
        <s v="03/Jun/2020"/>
        <s v="04/Jun/2020"/>
        <s v="08/Jun/2020"/>
        <s v="09/Jun/2020"/>
        <s v="11/Jun/2020"/>
        <s v="12/Jun/2020"/>
        <s v="15/Jun/2020"/>
        <s v="22/Jun/2020"/>
        <s v="24/Jun/2020"/>
        <s v="26/Jun/2020"/>
        <s v="30/Jun/2020"/>
        <s v="01/Jul/2020"/>
        <s v="02/Jul/2020"/>
        <s v="03/Jul/2020"/>
        <s v="04/Jul/2020"/>
        <s v="06/Jul/2020"/>
        <s v="07/Jul/2020"/>
        <s v="12/Jul/2020"/>
        <s v="14/Jul/2020"/>
        <s v="16/Jul/2020"/>
        <s v="18/Jul/2020"/>
        <s v="20/Jul/2020"/>
        <s v="23/Jul/2020"/>
        <s v="24/Jul/2020"/>
        <s v="27/Jul/2020"/>
        <s v="29/Jul/2020"/>
        <s v="31/Jul/2020"/>
        <s v="01/Aug/2020"/>
        <s v="04/Aug/2020"/>
        <s v="06/Aug/2020"/>
        <s v="10/Aug/2020"/>
        <s v="11/Aug/2020"/>
        <s v="13/Aug/2020"/>
        <s v="18/Aug/2020"/>
        <s v="20/Aug/2020"/>
        <s v="21/Aug/2020"/>
        <s v="25/Aug/2020"/>
        <s v="27/Aug/2020"/>
        <s v="29/Aug/2020"/>
        <s v="31/Aug/2020"/>
        <s v="01/Sep/2020"/>
        <s v="02/Sep/2020"/>
        <s v="03/Sep/2020"/>
        <s v="04/Sep/2020"/>
        <s v="05/Sep/2020"/>
        <s v="09/Sep/2020"/>
        <s v="12/Sep/2020"/>
        <s v="14/Sep/2020"/>
        <s v="15/Sep/2020"/>
        <s v="16/Sep/2020"/>
        <s v="18/Sep/2020"/>
        <s v="05/Apr/2020"/>
        <s v="14/Apr/2020"/>
        <s v="17/Apr/2020"/>
        <s v="19/Apr/2020"/>
        <s v="25/Apr/2020"/>
        <s v="27/Apr/2020"/>
        <s v="28/Apr/2020"/>
        <s v="01/May/2020"/>
        <s v="06/May/2020"/>
        <s v="07/May/2020"/>
        <s v="09/May/2020"/>
        <s v="13/May/2020"/>
        <s v="15/May/2020"/>
        <s v="16/May/2020"/>
        <s v="19/May/2020"/>
        <s v="05/Jun/2020"/>
        <s v="16/Jun/2020"/>
        <s v="18/Jun/2020"/>
        <s v="19/Jun/2020"/>
        <s v="29/Jun/2020"/>
        <s v="09/Jul/2020"/>
        <s v="13/Jul/2020"/>
        <s v="15/Jul/2020"/>
        <s v="17/Jul/2020"/>
        <s v="21/Jul/2020"/>
        <s v="25/Jul/2020"/>
        <s v="05/Aug/2020"/>
        <s v="14/Aug/2020"/>
        <s v="15/Aug/2020"/>
        <s v="24/Aug/2020"/>
        <s v="26/Aug/2020"/>
        <s v="30/Aug/2020"/>
        <s v="08/Sep/2020"/>
        <s v="10/Sep/2020"/>
        <s v="13/Sep/2020"/>
        <s v="21/Sep/2020"/>
        <s v="22/Sep/2020"/>
        <s v="23/Sep/2020"/>
        <s v="24/Sep/2020"/>
        <s v="28/Sep/2020"/>
        <s v="29/Sep/2020"/>
        <s v="30/Sep/2020"/>
        <s v="01/Oct/2020"/>
        <s v="02/Oct/2020"/>
        <s v="03/Oct/2020"/>
        <s v="06/Oct/2020"/>
        <s v="07/Oct/2020"/>
        <s v="08/Oct/2020"/>
        <s v="09/Oct/2020"/>
        <s v="10/Oct/2020"/>
        <s v="12/Oct/2020"/>
        <s v="14/Oct/2020"/>
        <s v="15/Oct/2020"/>
        <s v="16/Oct/2020"/>
        <s v="20/Oct/2020"/>
        <s v="21/Oct/2020"/>
        <s v="26/Oct/2020"/>
        <s v="27/Oct/2020"/>
        <s v="29/Oct/2020"/>
        <s v="31/Oct/2020"/>
        <s v="03/Nov/2020"/>
        <s v="04/Nov/2020"/>
        <s v="07/Nov/2020"/>
        <s v="10/Nov/2020"/>
        <s v="11/Nov/2020"/>
        <s v="12/Nov/2020"/>
        <s v="13/Nov/2020"/>
        <s v="19/Nov/2020"/>
        <s v="20/Nov/2020"/>
        <s v="23/Nov/2020"/>
        <s v="26/Nov/2020"/>
        <s v="27/Nov/2020"/>
        <s v="29/Nov/2020"/>
        <s v="30/Nov/2020"/>
      </sharedItems>
    </cacheField>
    <cacheField name="Month" numFmtId="15">
      <sharedItems containsSemiMixedTypes="0" containsNonDate="0" containsDate="1" containsString="0" minDate="2019-12-01T00:00:00" maxDate="2020-11-02T00:00:00"/>
    </cacheField>
    <cacheField name="Ref" numFmtId="0">
      <sharedItems/>
    </cacheField>
    <cacheField name="Diff" numFmtId="43">
      <sharedItems count="2">
        <s v="Not Match"/>
        <s v="Match"/>
      </sharedItems>
    </cacheField>
    <cacheField name="Master Comments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3">
  <r>
    <x v="0"/>
    <s v="Leapfrog"/>
    <d v="2019-12-04T00:00:00"/>
    <s v="2019-20/011"/>
    <n v="29500"/>
    <n v="25000"/>
    <n v="4500"/>
    <m/>
    <m/>
    <x v="0"/>
    <n v="4500"/>
    <x v="0"/>
    <x v="0"/>
    <d v="2019-12-01T00:00:00"/>
    <s v="27AABCL3924E1ZR04/Dec/20192019-20/011"/>
    <x v="0"/>
    <s v="Not in 2A"/>
  </r>
  <r>
    <x v="0"/>
    <s v="Leapfrog"/>
    <d v="2019-12-04T00:00:00"/>
    <s v="2019-20/011"/>
    <n v="147500"/>
    <n v="125000"/>
    <n v="22500"/>
    <m/>
    <m/>
    <x v="0"/>
    <n v="22500"/>
    <x v="0"/>
    <x v="0"/>
    <d v="2019-12-01T00:00:00"/>
    <s v="27AABCL3924E1ZR04/Dec/20192019-20/011"/>
    <x v="0"/>
    <s v="Not in 2A"/>
  </r>
  <r>
    <x v="0"/>
    <s v="Leapfrog"/>
    <d v="2019-12-04T00:00:00"/>
    <s v="2019-20/012"/>
    <n v="507400"/>
    <n v="430000"/>
    <n v="77400"/>
    <m/>
    <m/>
    <x v="0"/>
    <n v="77400"/>
    <x v="1"/>
    <x v="0"/>
    <d v="2019-12-01T00:00:00"/>
    <s v="27AABCL3924E1ZR04/Dec/20192019-20/012"/>
    <x v="0"/>
    <s v="Not in 2A"/>
  </r>
  <r>
    <x v="0"/>
    <s v="Leapfrog"/>
    <d v="2019-12-04T00:00:00"/>
    <s v="2019-20/014"/>
    <n v="49560"/>
    <n v="42000"/>
    <n v="7560"/>
    <m/>
    <m/>
    <x v="0"/>
    <n v="7560"/>
    <x v="2"/>
    <x v="0"/>
    <d v="2019-12-01T00:00:00"/>
    <s v="27AABCL3924E1ZR04/Dec/20192019-20/014"/>
    <x v="0"/>
    <s v="Not in 2A"/>
  </r>
  <r>
    <x v="1"/>
    <s v="S. K. Enterprises"/>
    <d v="2019-12-25T00:00:00"/>
    <s v="DIBI133041911239"/>
    <n v="1268"/>
    <n v="1105.57"/>
    <m/>
    <n v="81.45"/>
    <n v="81.45"/>
    <x v="0"/>
    <n v="162.9"/>
    <x v="3"/>
    <x v="1"/>
    <d v="2019-12-01T00:00:00"/>
    <s v="08AHOPB4887H1ZX25/Dec/2019DIBI133041911239"/>
    <x v="0"/>
    <s v="Not in 2A"/>
  </r>
  <r>
    <x v="2"/>
    <s v="The Change Designers"/>
    <d v="2020-01-17T00:00:00"/>
    <s v="KPHC/03"/>
    <n v="51920"/>
    <n v="44000"/>
    <n v="7920"/>
    <m/>
    <m/>
    <x v="0"/>
    <n v="7920"/>
    <x v="4"/>
    <x v="2"/>
    <d v="2020-01-01T00:00:00"/>
    <s v="07AAMFT5108L1ZT17/Jan/2020KPHC/03"/>
    <x v="0"/>
    <s v="Not in 2A"/>
  </r>
  <r>
    <x v="3"/>
    <s v="Parve Infotech "/>
    <d v="2020-01-20T00:00:00"/>
    <s v="PR/19-20/249"/>
    <n v="26000"/>
    <n v="22033.9"/>
    <m/>
    <n v="1983.05"/>
    <n v="1983.05"/>
    <x v="0"/>
    <n v="3966.1"/>
    <x v="5"/>
    <x v="3"/>
    <d v="2020-01-01T00:00:00"/>
    <s v="08AJOPR2083B1Z420/Jan/2020PR/19-20/249"/>
    <x v="0"/>
    <s v="Not in 2A"/>
  </r>
  <r>
    <x v="4"/>
    <s v="Wildbeez Creative Services Pvt. Ltd."/>
    <d v="2020-01-21T00:00:00"/>
    <s v="IN10030/19-20"/>
    <n v="35400"/>
    <n v="30000"/>
    <n v="5400"/>
    <m/>
    <m/>
    <x v="0"/>
    <n v="5400"/>
    <x v="6"/>
    <x v="4"/>
    <d v="2020-01-01T00:00:00"/>
    <s v="29AABCW2266L1ZW21/Jan/2020IN10030/19-20"/>
    <x v="0"/>
    <s v="Not in 2A"/>
  </r>
  <r>
    <x v="5"/>
    <s v="Great Latitute Media Pvt. Ltd."/>
    <d v="2020-01-28T00:00:00"/>
    <s v="2020-005"/>
    <n v="16520"/>
    <n v="14000"/>
    <n v="2520"/>
    <m/>
    <m/>
    <x v="0"/>
    <n v="2520"/>
    <x v="7"/>
    <x v="5"/>
    <d v="2020-01-01T00:00:00"/>
    <s v="06AADCG3938P1Z528/Jan/20202020-005"/>
    <x v="0"/>
    <s v="Not in 2A"/>
  </r>
  <r>
    <x v="3"/>
    <s v="Parve Infotech "/>
    <d v="2020-01-30T00:00:00"/>
    <s v="PR/19-20/259"/>
    <n v="26000"/>
    <n v="22033.9"/>
    <m/>
    <n v="1983.05"/>
    <n v="1983.05"/>
    <x v="0"/>
    <n v="3966.1"/>
    <x v="8"/>
    <x v="6"/>
    <d v="2020-01-01T00:00:00"/>
    <s v="08AJOPR2083B1Z430/Jan/2020PR/19-20/259"/>
    <x v="0"/>
    <s v="Not in 2A"/>
  </r>
  <r>
    <x v="4"/>
    <s v="Wildbeez Creative Services Pvt. Ltd."/>
    <d v="2020-02-19T00:00:00"/>
    <s v="IN10032/19-20"/>
    <n v="3540"/>
    <n v="3000"/>
    <n v="540"/>
    <m/>
    <m/>
    <x v="0"/>
    <n v="540"/>
    <x v="9"/>
    <x v="7"/>
    <d v="2020-02-01T00:00:00"/>
    <s v="29AABCW2266L1ZW19/Feb/2020IN10032/19-20"/>
    <x v="0"/>
    <s v="Not in 2A"/>
  </r>
  <r>
    <x v="3"/>
    <s v="Parve Infotech "/>
    <d v="2020-02-27T00:00:00"/>
    <s v="PR/19-20/271"/>
    <n v="20000"/>
    <n v="16949.16"/>
    <m/>
    <n v="1525.42"/>
    <n v="1525.42"/>
    <x v="0"/>
    <n v="3050.84"/>
    <x v="10"/>
    <x v="8"/>
    <d v="2020-02-01T00:00:00"/>
    <s v="08AJOPR2083B1Z427/Feb/2020PR/19-20/271"/>
    <x v="0"/>
    <s v="Not in 2A"/>
  </r>
  <r>
    <x v="6"/>
    <s v="Nikita Enterprises"/>
    <d v="2020-03-01T00:00:00"/>
    <s v="NE/19-20/798"/>
    <n v="1300"/>
    <n v="1101.7"/>
    <m/>
    <n v="99.15"/>
    <n v="99.15"/>
    <x v="0"/>
    <n v="198.3"/>
    <x v="11"/>
    <x v="9"/>
    <d v="2020-03-01T00:00:00"/>
    <s v="08ABYPY9176G1ZE01/Mar/2020NE/19-20/798"/>
    <x v="0"/>
    <s v="Not in 2A"/>
  </r>
  <r>
    <x v="7"/>
    <s v="Shri Govind Pharma"/>
    <d v="2020-03-01T00:00:00"/>
    <s v="0000542"/>
    <n v="1532"/>
    <n v="1298.28"/>
    <m/>
    <n v="116.86"/>
    <n v="116.86"/>
    <x v="0"/>
    <n v="233.72"/>
    <x v="12"/>
    <x v="9"/>
    <d v="2020-03-01T00:00:00"/>
    <s v="08ABUPW1205C1ZM01/Mar/2020542"/>
    <x v="0"/>
    <s v="Not in 2A"/>
  </r>
  <r>
    <x v="3"/>
    <s v="Parve Infotech "/>
    <d v="2020-03-04T00:00:00"/>
    <s v="PR/19-20/272"/>
    <n v="26000"/>
    <n v="22033.9"/>
    <m/>
    <n v="1983.05"/>
    <n v="1983.05"/>
    <x v="0"/>
    <n v="3966.1"/>
    <x v="13"/>
    <x v="10"/>
    <d v="2020-03-01T00:00:00"/>
    <s v="08AJOPR2083B1Z404/Mar/2020PR/19-20/272"/>
    <x v="0"/>
    <s v="Not in 2A"/>
  </r>
  <r>
    <x v="8"/>
    <s v="NSDL"/>
    <d v="2020-02-25T00:00:00"/>
    <m/>
    <n v="5900"/>
    <n v="5000"/>
    <n v="900"/>
    <m/>
    <m/>
    <x v="0"/>
    <n v="900"/>
    <x v="14"/>
    <x v="11"/>
    <d v="2020-02-01T00:00:00"/>
    <s v="27AADCN9802F1ZG25/Feb/20200"/>
    <x v="0"/>
    <s v="Not in 2A"/>
  </r>
  <r>
    <x v="9"/>
    <s v="Forus Healthcare Pvt. Ltd."/>
    <d v="2020-04-01T00:00:00"/>
    <s v="SI584"/>
    <n v="6720"/>
    <n v="6000"/>
    <n v="720"/>
    <m/>
    <m/>
    <x v="0"/>
    <n v="720"/>
    <x v="15"/>
    <x v="12"/>
    <d v="2020-04-01T00:00:00"/>
    <s v="29AABCF4661J1ZE01/Apr/2020SI584"/>
    <x v="0"/>
    <s v="Not in 2A"/>
  </r>
  <r>
    <x v="10"/>
    <s v="KNK &amp; Co. LLP"/>
    <d v="2020-04-06T00:00:00"/>
    <s v="FY-2019-20/04/IF-01"/>
    <n v="11800"/>
    <n v="10000"/>
    <n v="1800"/>
    <m/>
    <m/>
    <x v="0"/>
    <n v="1800"/>
    <x v="16"/>
    <x v="13"/>
    <d v="2020-04-01T00:00:00"/>
    <s v="27AARFK8608H1ZT06/Apr/2020FY-2019-20/04/IF-01"/>
    <x v="1"/>
    <s v="Match - Full GSTN"/>
  </r>
  <r>
    <x v="11"/>
    <s v="VALUESUTRA BUSINESS CONSULTING LLP"/>
    <d v="2020-04-10T00:00:00"/>
    <s v="VBC2021F001"/>
    <n v="23600"/>
    <n v="20000"/>
    <n v="3600"/>
    <m/>
    <m/>
    <x v="0"/>
    <n v="3600"/>
    <x v="17"/>
    <x v="14"/>
    <d v="2020-04-01T00:00:00"/>
    <s v="27AARFV5134H1ZR10/Apr/2020VBC2021F001"/>
    <x v="0"/>
    <s v="Match - Invoice"/>
  </r>
  <r>
    <x v="4"/>
    <s v="Wildbeez Creative Services Pvt. Ltd."/>
    <d v="2020-04-15T00:00:00"/>
    <s v="IN10002/20-21"/>
    <n v="47200"/>
    <n v="40000"/>
    <n v="7200"/>
    <m/>
    <m/>
    <x v="0"/>
    <n v="7200"/>
    <x v="18"/>
    <x v="15"/>
    <d v="2020-04-01T00:00:00"/>
    <s v="29AABCW2266L1ZW15/Apr/2020IN10002/20-21"/>
    <x v="0"/>
    <s v="Not in 2A"/>
  </r>
  <r>
    <x v="12"/>
    <s v="Udaipur Chamber of Commerce &amp; Industry"/>
    <d v="2020-04-20T00:00:00"/>
    <s v="UCCI/I0055/20-21"/>
    <n v="4720"/>
    <n v="4000"/>
    <m/>
    <n v="360"/>
    <n v="360"/>
    <x v="0"/>
    <n v="720"/>
    <x v="19"/>
    <x v="16"/>
    <d v="2020-04-01T00:00:00"/>
    <s v="08AAATU0583A1ZR20/Apr/2020UCCI/I0055/20-21"/>
    <x v="1"/>
    <s v="Match - Full GSTN"/>
  </r>
  <r>
    <x v="9"/>
    <s v="Forus Healthcare Pvt. Ltd."/>
    <d v="2020-04-30T00:00:00"/>
    <s v="SI011"/>
    <n v="6720"/>
    <n v="6000"/>
    <n v="720"/>
    <m/>
    <m/>
    <x v="0"/>
    <n v="720"/>
    <x v="20"/>
    <x v="17"/>
    <d v="2020-04-01T00:00:00"/>
    <s v="29AABCF4661J1ZE30/Apr/2020SI011"/>
    <x v="0"/>
    <s v="Match - Invoice"/>
  </r>
  <r>
    <x v="4"/>
    <s v="Wildbeez Creative Services Pvt. Ltd."/>
    <d v="2020-05-04T00:00:00"/>
    <s v="IN10006/20-21"/>
    <n v="4720"/>
    <n v="4000"/>
    <n v="720"/>
    <m/>
    <m/>
    <x v="0"/>
    <n v="720"/>
    <x v="21"/>
    <x v="18"/>
    <d v="2020-05-01T00:00:00"/>
    <s v="29AABCW2266L1ZW04/May/2020IN10006/20-21"/>
    <x v="0"/>
    <s v="Not in 2A"/>
  </r>
  <r>
    <x v="13"/>
    <s v="CDSL"/>
    <d v="2020-05-05T00:00:00"/>
    <s v="8202020216503"/>
    <n v="5900"/>
    <n v="5000"/>
    <n v="900"/>
    <m/>
    <m/>
    <x v="0"/>
    <n v="900"/>
    <x v="22"/>
    <x v="19"/>
    <d v="2020-05-01T00:00:00"/>
    <s v="AAACC6233A1Z905/May/20208.20202E+12"/>
    <x v="0"/>
    <s v="Not in 2A"/>
  </r>
  <r>
    <x v="7"/>
    <s v="Shri Govind Pharma"/>
    <d v="2020-05-08T00:00:00"/>
    <s v="0000182"/>
    <n v="581"/>
    <n v="492.44"/>
    <m/>
    <n v="44.28"/>
    <n v="44.28"/>
    <x v="0"/>
    <n v="88.56"/>
    <x v="23"/>
    <x v="20"/>
    <d v="2020-05-01T00:00:00"/>
    <s v="08ABUPW1205C1ZM08/May/2020182"/>
    <x v="0"/>
    <s v="Not in 2A"/>
  </r>
  <r>
    <x v="10"/>
    <s v="KNK &amp; Co. LLP"/>
    <d v="2020-05-11T00:00:00"/>
    <s v="FY-2020-21/05/IF-05"/>
    <n v="11800"/>
    <n v="10000"/>
    <n v="1800"/>
    <m/>
    <m/>
    <x v="0"/>
    <n v="1800"/>
    <x v="24"/>
    <x v="21"/>
    <d v="2020-05-01T00:00:00"/>
    <s v="27AARFK8608H1ZT11/May/2020FY-2020-21/05/IF-05"/>
    <x v="1"/>
    <s v="Match - Full GSTN"/>
  </r>
  <r>
    <x v="14"/>
    <s v="Paradise Distributors"/>
    <d v="2020-05-18T00:00:00"/>
    <s v="0001859"/>
    <n v="3870"/>
    <n v="3455.5"/>
    <m/>
    <n v="207.33"/>
    <n v="207.33"/>
    <x v="0"/>
    <n v="414.66"/>
    <x v="25"/>
    <x v="22"/>
    <d v="2020-05-01T00:00:00"/>
    <s v="08ABFPM0911L1ZP18/May/20201859"/>
    <x v="0"/>
    <s v="Match - Invoice"/>
  </r>
  <r>
    <x v="7"/>
    <s v="Shri Govind Pharma"/>
    <d v="2020-05-26T00:00:00"/>
    <s v="0000167"/>
    <n v="41983"/>
    <n v="37213.730000000003"/>
    <m/>
    <n v="2384.6"/>
    <n v="2384.6"/>
    <x v="0"/>
    <n v="4769.2"/>
    <x v="26"/>
    <x v="23"/>
    <d v="2020-05-01T00:00:00"/>
    <s v="08ABUPW1205C1ZM26/May/2020167"/>
    <x v="0"/>
    <s v="Match - Invoice"/>
  </r>
  <r>
    <x v="7"/>
    <s v="Shri Govind Pharma"/>
    <d v="2020-05-26T00:00:00"/>
    <s v="0000165"/>
    <n v="3185"/>
    <n v="2724"/>
    <m/>
    <n v="230.6"/>
    <n v="230.6"/>
    <x v="0"/>
    <n v="461.2"/>
    <x v="27"/>
    <x v="23"/>
    <d v="2020-05-01T00:00:00"/>
    <s v="08ABUPW1205C1ZM26/May/2020165"/>
    <x v="0"/>
    <s v="Match - Invoice"/>
  </r>
  <r>
    <x v="7"/>
    <s v="Shri Govind Pharma"/>
    <d v="2020-05-26T00:00:00"/>
    <s v="0000166"/>
    <n v="19111"/>
    <n v="16344"/>
    <m/>
    <n v="1383.5"/>
    <n v="1383.5"/>
    <x v="0"/>
    <n v="2767"/>
    <x v="28"/>
    <x v="23"/>
    <d v="2020-05-01T00:00:00"/>
    <s v="08ABUPW1205C1ZM26/May/2020166"/>
    <x v="0"/>
    <s v="Match - Invoice Round"/>
  </r>
  <r>
    <x v="7"/>
    <s v="Shri Govind Pharma"/>
    <d v="2020-05-26T00:00:00"/>
    <s v="0000164"/>
    <n v="15926"/>
    <n v="13620"/>
    <m/>
    <n v="1153"/>
    <n v="1153"/>
    <x v="0"/>
    <n v="2306"/>
    <x v="29"/>
    <x v="23"/>
    <d v="2020-05-01T00:00:00"/>
    <s v="08ABUPW1205C1ZM26/May/2020164"/>
    <x v="0"/>
    <s v="Match - Invoice"/>
  </r>
  <r>
    <x v="14"/>
    <s v="Paradise Distributors"/>
    <d v="2020-05-28T00:00:00"/>
    <s v="0002225"/>
    <n v="2621"/>
    <n v="2340"/>
    <m/>
    <n v="140.4"/>
    <n v="140.4"/>
    <x v="0"/>
    <n v="280.8"/>
    <x v="30"/>
    <x v="24"/>
    <d v="2020-05-01T00:00:00"/>
    <s v="08ABFPM0911L1ZP28/May/20202225"/>
    <x v="0"/>
    <s v="Match - Invoice"/>
  </r>
  <r>
    <x v="7"/>
    <s v="Shri Govind Pharma"/>
    <d v="2020-05-28T00:00:00"/>
    <s v="0000180"/>
    <n v="97"/>
    <n v="82"/>
    <m/>
    <n v="7.38"/>
    <n v="7.38"/>
    <x v="0"/>
    <n v="14.76"/>
    <x v="31"/>
    <x v="24"/>
    <d v="2020-05-01T00:00:00"/>
    <s v="08ABUPW1205C1ZM28/May/2020180"/>
    <x v="0"/>
    <s v="Match - Invoice"/>
  </r>
  <r>
    <x v="7"/>
    <s v="Shri Govind Pharma"/>
    <d v="2020-05-28T00:00:00"/>
    <s v="0000179"/>
    <n v="484"/>
    <n v="410.2"/>
    <m/>
    <n v="36.9"/>
    <n v="36.9"/>
    <x v="0"/>
    <n v="73.8"/>
    <x v="32"/>
    <x v="24"/>
    <d v="2020-05-01T00:00:00"/>
    <s v="08ABUPW1205C1ZM28/May/2020179"/>
    <x v="0"/>
    <s v="Match - Invoice"/>
  </r>
  <r>
    <x v="15"/>
    <s v="Milli Medicose"/>
    <d v="2020-05-29T00:00:00"/>
    <s v="0000375"/>
    <n v="15272"/>
    <n v="13026.76"/>
    <n v="2245.2399999999998"/>
    <m/>
    <m/>
    <x v="0"/>
    <n v="2245.2399999999998"/>
    <x v="33"/>
    <x v="25"/>
    <d v="2020-05-01T00:00:00"/>
    <s v="23AGFPJ8643K1Z729/May/2020375"/>
    <x v="0"/>
    <s v="In Both but Not Match"/>
  </r>
  <r>
    <x v="7"/>
    <s v="Shri Govind Pharma"/>
    <d v="2020-05-30T00:00:00"/>
    <s v="0000187"/>
    <n v="459"/>
    <n v="410"/>
    <m/>
    <n v="24.5"/>
    <n v="24.5"/>
    <x v="0"/>
    <n v="49"/>
    <x v="34"/>
    <x v="26"/>
    <d v="2020-05-01T00:00:00"/>
    <s v="08ABUPW1205C1ZM30/May/2020187"/>
    <x v="0"/>
    <s v="In Both but Not Match"/>
  </r>
  <r>
    <x v="7"/>
    <s v="Shri Govind Pharma"/>
    <d v="2020-05-30T00:00:00"/>
    <s v="0000187"/>
    <n v="918"/>
    <n v="820"/>
    <m/>
    <n v="49"/>
    <n v="49"/>
    <x v="0"/>
    <n v="98"/>
    <x v="34"/>
    <x v="26"/>
    <d v="2020-05-01T00:00:00"/>
    <s v="08ABUPW1205C1ZM30/May/2020187"/>
    <x v="0"/>
    <s v="In Both but Not Match"/>
  </r>
  <r>
    <x v="9"/>
    <s v="Forus Healthcare Pvt. Ltd."/>
    <d v="2020-05-31T00:00:00"/>
    <s v="SI027"/>
    <n v="6720"/>
    <n v="6000"/>
    <n v="720"/>
    <m/>
    <m/>
    <x v="0"/>
    <n v="720"/>
    <x v="35"/>
    <x v="27"/>
    <d v="2020-05-01T00:00:00"/>
    <s v="29AABCF4661J1ZE31/May/2020SI027"/>
    <x v="0"/>
    <s v="Match - Invoice"/>
  </r>
  <r>
    <x v="7"/>
    <s v="Shri Govind Pharma"/>
    <d v="2020-06-01T00:00:00"/>
    <s v="0000200"/>
    <n v="307"/>
    <n v="282.24"/>
    <m/>
    <n v="12.38"/>
    <n v="12.38"/>
    <x v="0"/>
    <n v="24.76"/>
    <x v="36"/>
    <x v="28"/>
    <d v="2020-06-01T00:00:00"/>
    <s v="08ABUPW1205C1ZM01/Jun/2020200"/>
    <x v="0"/>
    <s v="Match - Invoice"/>
  </r>
  <r>
    <x v="16"/>
    <s v="Ace India Surgical &amp; Medical Co."/>
    <d v="2020-06-01T00:00:00"/>
    <s v="0001359"/>
    <n v="1817"/>
    <n v="1540"/>
    <m/>
    <n v="138.5"/>
    <n v="138.5"/>
    <x v="0"/>
    <n v="277"/>
    <x v="37"/>
    <x v="28"/>
    <d v="2020-06-01T00:00:00"/>
    <s v="08ABHFA8799G1ZT01/Jun/20201359"/>
    <x v="0"/>
    <s v="Not in 2A"/>
  </r>
  <r>
    <x v="7"/>
    <s v="Shri Govind Pharma"/>
    <d v="2020-06-01T00:00:00"/>
    <s v="0000199"/>
    <n v="3400"/>
    <n v="2881.36"/>
    <m/>
    <n v="259.32"/>
    <n v="259.32"/>
    <x v="0"/>
    <n v="518.64"/>
    <x v="38"/>
    <x v="28"/>
    <d v="2020-06-01T00:00:00"/>
    <s v="08ABUPW1205C1ZM01/Jun/2020199"/>
    <x v="0"/>
    <s v="Match - Invoice"/>
  </r>
  <r>
    <x v="7"/>
    <s v="Shri Govind Pharma"/>
    <d v="2020-06-01T00:00:00"/>
    <s v="0000201"/>
    <n v="5193"/>
    <n v="4659.6000000000004"/>
    <m/>
    <n v="266.86"/>
    <n v="266.86"/>
    <x v="0"/>
    <n v="533.72"/>
    <x v="39"/>
    <x v="28"/>
    <d v="2020-06-01T00:00:00"/>
    <s v="08ABUPW1205C1ZM01/Jun/2020201"/>
    <x v="0"/>
    <s v="Match - Invoice"/>
  </r>
  <r>
    <x v="17"/>
    <s v="Gupshup Technology India Pvt. Ltd."/>
    <d v="2020-06-01T00:00:00"/>
    <s v="PSTMAY20754"/>
    <n v="14750"/>
    <n v="12500"/>
    <n v="2250"/>
    <m/>
    <m/>
    <x v="0"/>
    <n v="2250"/>
    <x v="40"/>
    <x v="28"/>
    <d v="2020-06-01T00:00:00"/>
    <s v="27AAACW5722A1ZP01/Jun/2020PSTMAY20754"/>
    <x v="0"/>
    <s v="Not in 2A"/>
  </r>
  <r>
    <x v="17"/>
    <s v="Gupshup Technology India Pvt. Ltd."/>
    <d v="2020-06-01T00:00:00"/>
    <s v="PSTMAY20754"/>
    <n v="29500"/>
    <n v="25000"/>
    <n v="4500"/>
    <m/>
    <m/>
    <x v="0"/>
    <n v="4500"/>
    <x v="40"/>
    <x v="28"/>
    <d v="2020-06-01T00:00:00"/>
    <s v="27AAACW5722A1ZP01/Jun/2020PSTMAY20754"/>
    <x v="0"/>
    <s v="Not in 2A"/>
  </r>
  <r>
    <x v="17"/>
    <s v="Gupshup Technology India Pvt. Ltd."/>
    <d v="2020-06-01T00:00:00"/>
    <s v="PSTMAY20754"/>
    <n v="14750"/>
    <n v="12500"/>
    <n v="2250"/>
    <m/>
    <m/>
    <x v="0"/>
    <n v="2250"/>
    <x v="40"/>
    <x v="28"/>
    <d v="2020-06-01T00:00:00"/>
    <s v="27AAACW5722A1ZP01/Jun/2020PSTMAY20754"/>
    <x v="0"/>
    <s v="Not in 2A"/>
  </r>
  <r>
    <x v="8"/>
    <s v="NSDL"/>
    <d v="2020-06-01T00:00:00"/>
    <s v="CU/2021/7/1011"/>
    <n v="5900"/>
    <n v="5000"/>
    <n v="900"/>
    <m/>
    <m/>
    <x v="0"/>
    <n v="900"/>
    <x v="41"/>
    <x v="28"/>
    <d v="2020-06-01T00:00:00"/>
    <s v="27AADCN9802F1ZG01/Jun/2020CU/2021/7/1011"/>
    <x v="0"/>
    <s v="Not in 2A"/>
  </r>
  <r>
    <x v="7"/>
    <s v="Shri Govind Pharma"/>
    <d v="2020-06-03T00:00:00"/>
    <s v="0000216"/>
    <n v="14492"/>
    <n v="12543.04"/>
    <m/>
    <n v="974.48"/>
    <n v="974.48"/>
    <x v="0"/>
    <n v="1948.96"/>
    <x v="42"/>
    <x v="29"/>
    <d v="2020-06-01T00:00:00"/>
    <s v="08ABUPW1205C1ZM03/Jun/2020216"/>
    <x v="0"/>
    <s v="Match - Invoice"/>
  </r>
  <r>
    <x v="7"/>
    <s v="Shri Govind Pharma"/>
    <d v="2020-06-03T00:00:00"/>
    <s v="0000213"/>
    <n v="12077"/>
    <n v="10453"/>
    <m/>
    <n v="812"/>
    <n v="812"/>
    <x v="0"/>
    <n v="1624"/>
    <x v="43"/>
    <x v="29"/>
    <d v="2020-06-01T00:00:00"/>
    <s v="08ABUPW1205C1ZM03/Jun/2020213"/>
    <x v="0"/>
    <s v="Match - Invoice Round"/>
  </r>
  <r>
    <x v="7"/>
    <s v="Shri Govind Pharma"/>
    <d v="2020-06-03T00:00:00"/>
    <s v="0000219"/>
    <n v="25"/>
    <n v="22"/>
    <m/>
    <n v="1.5"/>
    <n v="1.5"/>
    <x v="0"/>
    <n v="3"/>
    <x v="44"/>
    <x v="29"/>
    <d v="2020-06-01T00:00:00"/>
    <s v="08ABUPW1205C1ZM03/Jun/2020219"/>
    <x v="0"/>
    <s v="Match - Invoice Round"/>
  </r>
  <r>
    <x v="7"/>
    <s v="Shri Govind Pharma"/>
    <d v="2020-06-03T00:00:00"/>
    <s v="0000218"/>
    <n v="25"/>
    <n v="22"/>
    <m/>
    <n v="1.5"/>
    <n v="1.5"/>
    <x v="0"/>
    <n v="3"/>
    <x v="45"/>
    <x v="29"/>
    <d v="2020-06-01T00:00:00"/>
    <s v="08ABUPW1205C1ZM03/Jun/2020218"/>
    <x v="0"/>
    <s v="Match - Invoice Round"/>
  </r>
  <r>
    <x v="7"/>
    <s v="Shri Govind Pharma"/>
    <d v="2020-06-03T00:00:00"/>
    <s v="0000220"/>
    <n v="25"/>
    <n v="22"/>
    <m/>
    <n v="1.32"/>
    <n v="1.32"/>
    <x v="0"/>
    <n v="2.64"/>
    <x v="46"/>
    <x v="29"/>
    <d v="2020-06-01T00:00:00"/>
    <s v="08ABUPW1205C1ZM03/Jun/2020220"/>
    <x v="0"/>
    <s v="Match - Invoice"/>
  </r>
  <r>
    <x v="14"/>
    <s v="Paradise Distributors"/>
    <d v="2020-06-04T00:00:00"/>
    <s v="0002557"/>
    <n v="4670"/>
    <n v="4169.76"/>
    <m/>
    <n v="250.19"/>
    <n v="250.19"/>
    <x v="0"/>
    <n v="500.38"/>
    <x v="47"/>
    <x v="30"/>
    <d v="2020-06-01T00:00:00"/>
    <s v="08ABFPM0911L1ZP04/Jun/20202557"/>
    <x v="0"/>
    <s v="Match - Invoice"/>
  </r>
  <r>
    <x v="10"/>
    <s v="KNK &amp; Co. LLP"/>
    <d v="2020-06-04T00:00:00"/>
    <s v="FY-2020-21/06/IF-07"/>
    <n v="11800"/>
    <n v="10000"/>
    <n v="1800"/>
    <m/>
    <m/>
    <x v="0"/>
    <n v="1800"/>
    <x v="48"/>
    <x v="30"/>
    <d v="2020-06-01T00:00:00"/>
    <s v="27AARFK8608H1ZT04/Jun/2020FY-2020-21/06/IF-07"/>
    <x v="1"/>
    <s v="Match - Full GSTN"/>
  </r>
  <r>
    <x v="18"/>
    <s v="New United Printers"/>
    <d v="2020-06-08T00:00:00"/>
    <s v="832"/>
    <n v="600"/>
    <n v="535.79999999999995"/>
    <m/>
    <n v="32.1"/>
    <n v="32.1"/>
    <x v="0"/>
    <n v="64.2"/>
    <x v="49"/>
    <x v="31"/>
    <d v="2020-06-01T00:00:00"/>
    <s v="08ACEPM2470F1Z108/Jun/2020832"/>
    <x v="0"/>
    <s v="Not in 2A"/>
  </r>
  <r>
    <x v="7"/>
    <s v="Shri Govind Pharma"/>
    <d v="2020-06-09T00:00:00"/>
    <s v="0000240"/>
    <n v="3599"/>
    <n v="3050"/>
    <m/>
    <n v="274.5"/>
    <n v="274.5"/>
    <x v="0"/>
    <n v="549"/>
    <x v="50"/>
    <x v="32"/>
    <d v="2020-06-01T00:00:00"/>
    <s v="08ABUPW1205C1ZM09/Jun/2020240"/>
    <x v="0"/>
    <s v="Match - Invoice"/>
  </r>
  <r>
    <x v="7"/>
    <s v="Shri Govind Pharma"/>
    <d v="2020-06-09T00:00:00"/>
    <s v="0000246"/>
    <n v="4838"/>
    <n v="4229.5600000000004"/>
    <m/>
    <n v="304.38"/>
    <n v="304.38"/>
    <x v="0"/>
    <n v="608.76"/>
    <x v="51"/>
    <x v="32"/>
    <d v="2020-06-01T00:00:00"/>
    <s v="08ABUPW1205C1ZM09/Jun/2020246"/>
    <x v="0"/>
    <s v="Match - Invoice"/>
  </r>
  <r>
    <x v="7"/>
    <s v="Shri Govind Pharma"/>
    <d v="2020-06-11T00:00:00"/>
    <s v="0000253"/>
    <n v="8131"/>
    <n v="7260"/>
    <m/>
    <n v="435.5"/>
    <n v="435.5"/>
    <x v="0"/>
    <n v="871"/>
    <x v="52"/>
    <x v="33"/>
    <d v="2020-06-01T00:00:00"/>
    <s v="08ABUPW1205C1ZM11/Jun/2020253"/>
    <x v="0"/>
    <s v="Match - Invoice Round"/>
  </r>
  <r>
    <x v="7"/>
    <s v="Shri Govind Pharma"/>
    <d v="2020-06-11T00:00:00"/>
    <s v="0000254"/>
    <n v="7896"/>
    <n v="7050"/>
    <m/>
    <n v="423"/>
    <n v="423"/>
    <x v="0"/>
    <n v="846"/>
    <x v="53"/>
    <x v="33"/>
    <d v="2020-06-01T00:00:00"/>
    <s v="08ABUPW1205C1ZM11/Jun/2020254"/>
    <x v="0"/>
    <s v="Match - Invoice"/>
  </r>
  <r>
    <x v="7"/>
    <s v="Shri Govind Pharma"/>
    <d v="2020-06-11T00:00:00"/>
    <s v="0000256"/>
    <n v="137"/>
    <n v="120"/>
    <m/>
    <n v="8.5"/>
    <n v="8.5"/>
    <x v="0"/>
    <n v="17"/>
    <x v="54"/>
    <x v="33"/>
    <d v="2020-06-01T00:00:00"/>
    <s v="08ABUPW1205C1ZM11/Jun/2020256"/>
    <x v="0"/>
    <s v="In Both but Not Match"/>
  </r>
  <r>
    <x v="7"/>
    <s v="Shri Govind Pharma"/>
    <d v="2020-06-12T00:00:00"/>
    <s v="0000262"/>
    <n v="3886"/>
    <n v="3470"/>
    <m/>
    <n v="208"/>
    <n v="208"/>
    <x v="0"/>
    <n v="416"/>
    <x v="55"/>
    <x v="34"/>
    <d v="2020-06-01T00:00:00"/>
    <s v="08ABUPW1205C1ZM12/Jun/2020262"/>
    <x v="0"/>
    <s v="Match - Invoice Round"/>
  </r>
  <r>
    <x v="7"/>
    <s v="Shri Govind Pharma"/>
    <d v="2020-06-12T00:00:00"/>
    <s v="0000263"/>
    <n v="1518"/>
    <n v="1355"/>
    <m/>
    <n v="81.5"/>
    <n v="81.5"/>
    <x v="0"/>
    <n v="163"/>
    <x v="56"/>
    <x v="34"/>
    <d v="2020-06-01T00:00:00"/>
    <s v="08ABUPW1205C1ZM12/Jun/2020263"/>
    <x v="0"/>
    <s v="Match - Invoice Round"/>
  </r>
  <r>
    <x v="14"/>
    <s v="Paradise Distributors"/>
    <d v="2020-06-12T00:00:00"/>
    <s v="0002817"/>
    <n v="4267"/>
    <n v="3810"/>
    <m/>
    <n v="228.6"/>
    <n v="228.6"/>
    <x v="0"/>
    <n v="457.2"/>
    <x v="57"/>
    <x v="34"/>
    <d v="2020-06-01T00:00:00"/>
    <s v="08ABFPM0911L1ZP12/Jun/20202817"/>
    <x v="0"/>
    <s v="Not in 2A"/>
  </r>
  <r>
    <x v="19"/>
    <s v="Bharat Sanchar Nigam Limited"/>
    <d v="2020-06-15T00:00:00"/>
    <s v="2000635177"/>
    <n v="23600"/>
    <n v="20000"/>
    <m/>
    <n v="1800"/>
    <n v="1800"/>
    <x v="0"/>
    <n v="3600"/>
    <x v="58"/>
    <x v="35"/>
    <d v="2020-06-01T00:00:00"/>
    <s v="08AABCB5576GLZ115/Jun/20202000635177"/>
    <x v="0"/>
    <s v="Not in 2A"/>
  </r>
  <r>
    <x v="7"/>
    <s v="Shri Govind Pharma"/>
    <d v="2020-06-22T00:00:00"/>
    <s v="0000306"/>
    <n v="4887"/>
    <n v="4200"/>
    <m/>
    <n v="343.5"/>
    <n v="343.5"/>
    <x v="0"/>
    <n v="687"/>
    <x v="59"/>
    <x v="36"/>
    <d v="2020-06-01T00:00:00"/>
    <s v="08ABUPW1205C1ZM22/Jun/2020306"/>
    <x v="0"/>
    <s v="Match - Invoice"/>
  </r>
  <r>
    <x v="7"/>
    <s v="Shri Govind Pharma"/>
    <d v="2020-06-24T00:00:00"/>
    <s v="0000321"/>
    <n v="1258"/>
    <n v="1200"/>
    <m/>
    <n v="28.8"/>
    <n v="28.8"/>
    <x v="0"/>
    <n v="57.6"/>
    <x v="60"/>
    <x v="37"/>
    <d v="2020-06-01T00:00:00"/>
    <s v="08ABUPW1205C1ZM24/Jun/2020321"/>
    <x v="0"/>
    <s v="Match - Invoice"/>
  </r>
  <r>
    <x v="7"/>
    <s v="Shri Govind Pharma"/>
    <d v="2020-06-26T00:00:00"/>
    <s v="0000328"/>
    <n v="822"/>
    <n v="734"/>
    <m/>
    <n v="44.04"/>
    <n v="44.04"/>
    <x v="0"/>
    <n v="88.08"/>
    <x v="61"/>
    <x v="38"/>
    <d v="2020-06-01T00:00:00"/>
    <s v="08ABUPW1205C1ZM26/Jun/2020328"/>
    <x v="0"/>
    <s v="Match - Invoice"/>
  </r>
  <r>
    <x v="9"/>
    <s v="Forus Healthcare Pvt. Ltd."/>
    <d v="2020-06-30T00:00:00"/>
    <s v="SI042"/>
    <n v="6720"/>
    <n v="6000"/>
    <n v="720"/>
    <m/>
    <m/>
    <x v="0"/>
    <n v="720"/>
    <x v="62"/>
    <x v="39"/>
    <d v="2020-06-01T00:00:00"/>
    <s v="29AABCF4661J1ZE30/Jun/2020SI042"/>
    <x v="0"/>
    <s v="Match - Invoice"/>
  </r>
  <r>
    <x v="11"/>
    <s v="VALUESUTRA BUSINESS CONSULTING LLP"/>
    <d v="2020-07-01T00:00:00"/>
    <s v="VBC/1920002"/>
    <n v="29500"/>
    <n v="25000"/>
    <n v="4500"/>
    <m/>
    <m/>
    <x v="0"/>
    <n v="4500"/>
    <x v="63"/>
    <x v="40"/>
    <d v="2020-07-01T00:00:00"/>
    <s v="27AARFV5134H1ZR01/Jul/2020VBC/1920002"/>
    <x v="0"/>
    <s v="Not in 2A"/>
  </r>
  <r>
    <x v="17"/>
    <s v="Gupshup Technology India Pvt. Ltd."/>
    <d v="2020-07-01T00:00:00"/>
    <s v="PSTJUN20266"/>
    <n v="14736"/>
    <n v="12488"/>
    <n v="2248"/>
    <m/>
    <m/>
    <x v="0"/>
    <n v="2248"/>
    <x v="64"/>
    <x v="40"/>
    <d v="2020-07-01T00:00:00"/>
    <s v="27AAACW5722A1ZP01/Jul/2020PSTJUN20266"/>
    <x v="0"/>
    <s v="Not in 2A"/>
  </r>
  <r>
    <x v="14"/>
    <s v="Paradise Distributors"/>
    <d v="2020-07-02T00:00:00"/>
    <s v="0003650"/>
    <n v="10140"/>
    <n v="8871.2000000000007"/>
    <m/>
    <n v="634.33000000000004"/>
    <n v="634.33000000000004"/>
    <x v="0"/>
    <n v="1268.6600000000001"/>
    <x v="65"/>
    <x v="41"/>
    <d v="2020-07-01T00:00:00"/>
    <s v="08ABFPM0911L1ZP02/Jul/20203650"/>
    <x v="0"/>
    <s v="Match - Invoice Round"/>
  </r>
  <r>
    <x v="10"/>
    <s v="KNK &amp; Co. LLP"/>
    <d v="2020-07-02T00:00:00"/>
    <s v="FY-2020-21/07/IF-09"/>
    <n v="11800"/>
    <n v="10000"/>
    <n v="1800"/>
    <m/>
    <m/>
    <x v="0"/>
    <n v="1800"/>
    <x v="66"/>
    <x v="41"/>
    <d v="2020-07-01T00:00:00"/>
    <s v="27AARFK8608H1ZT02/Jul/2020FY-2020-21/07/IF-09"/>
    <x v="1"/>
    <s v="Match - Full GSTN"/>
  </r>
  <r>
    <x v="20"/>
    <s v="Khubchandani &amp; Associates"/>
    <d v="2020-07-03T00:00:00"/>
    <s v="21-21/8"/>
    <n v="17405"/>
    <n v="14750"/>
    <m/>
    <n v="1327.5"/>
    <n v="1327.5"/>
    <x v="0"/>
    <n v="2655"/>
    <x v="67"/>
    <x v="42"/>
    <d v="2020-07-01T00:00:00"/>
    <s v="08AAFCK5963J1Z903/Jul/202021-21/8"/>
    <x v="0"/>
    <s v="Not in 2A"/>
  </r>
  <r>
    <x v="7"/>
    <s v="Shri Govind Pharma"/>
    <d v="2020-07-04T00:00:00"/>
    <s v="0000377"/>
    <n v="6282"/>
    <n v="5700"/>
    <m/>
    <n v="290.89999999999998"/>
    <n v="290.89999999999998"/>
    <x v="0"/>
    <n v="581.79999999999995"/>
    <x v="68"/>
    <x v="43"/>
    <d v="2020-07-01T00:00:00"/>
    <s v="08ABUPW1205C1ZM04/Jul/2020377"/>
    <x v="0"/>
    <s v="Match - Invoice"/>
  </r>
  <r>
    <x v="14"/>
    <s v="Paradise Distributors"/>
    <d v="2020-07-06T00:00:00"/>
    <s v="0003783"/>
    <n v="1857.42"/>
    <n v="1658.4"/>
    <m/>
    <n v="99.51"/>
    <n v="99.51"/>
    <x v="0"/>
    <n v="199.02"/>
    <x v="69"/>
    <x v="44"/>
    <d v="2020-07-01T00:00:00"/>
    <s v="08ABFPM0911L1ZP06/Jul/20203783"/>
    <x v="0"/>
    <s v="Match - Invoice Round"/>
  </r>
  <r>
    <x v="18"/>
    <s v="New United Printers"/>
    <d v="2020-07-06T00:00:00"/>
    <s v="126"/>
    <n v="8404"/>
    <n v="7504"/>
    <m/>
    <n v="450"/>
    <n v="450"/>
    <x v="0"/>
    <n v="900"/>
    <x v="70"/>
    <x v="44"/>
    <d v="2020-07-01T00:00:00"/>
    <s v="08ACEPM2470F1Z106/Jul/2020126"/>
    <x v="0"/>
    <s v="Not in 2A"/>
  </r>
  <r>
    <x v="5"/>
    <s v="Great Latitute Media Pvt. Ltd."/>
    <d v="2020-07-06T00:00:00"/>
    <s v="2020-008"/>
    <n v="16520"/>
    <n v="14000"/>
    <n v="2520"/>
    <m/>
    <m/>
    <x v="0"/>
    <n v="2520"/>
    <x v="71"/>
    <x v="44"/>
    <d v="2020-07-01T00:00:00"/>
    <s v="06AADCG3938P1Z506/Jul/20202020-008"/>
    <x v="0"/>
    <s v="Not in 2A"/>
  </r>
  <r>
    <x v="5"/>
    <s v="Great Latitute Media Pvt. Ltd."/>
    <d v="2020-07-06T00:00:00"/>
    <s v="2020-016"/>
    <n v="16520"/>
    <n v="14000"/>
    <n v="2520"/>
    <m/>
    <m/>
    <x v="0"/>
    <n v="2520"/>
    <x v="72"/>
    <x v="44"/>
    <d v="2020-07-01T00:00:00"/>
    <s v="06AADCG3938P1Z506/Jul/20202020-016"/>
    <x v="0"/>
    <s v="Not in 2A"/>
  </r>
  <r>
    <x v="5"/>
    <s v="Great Latitute Media Pvt. Ltd."/>
    <d v="2020-07-06T00:00:00"/>
    <s v="2020-009"/>
    <n v="23600"/>
    <n v="20000"/>
    <n v="3600"/>
    <m/>
    <m/>
    <x v="0"/>
    <n v="3600"/>
    <x v="73"/>
    <x v="44"/>
    <d v="2020-07-01T00:00:00"/>
    <s v="06AADCG3938P1Z506/Jul/20202020-009"/>
    <x v="0"/>
    <s v="Not in 2A"/>
  </r>
  <r>
    <x v="5"/>
    <s v="Great Latitute Media Pvt. Ltd."/>
    <d v="2020-07-06T00:00:00"/>
    <s v="2020-010"/>
    <n v="9440"/>
    <n v="8000"/>
    <n v="1440"/>
    <m/>
    <m/>
    <x v="0"/>
    <n v="1440"/>
    <x v="74"/>
    <x v="44"/>
    <d v="2020-07-01T00:00:00"/>
    <s v="06AADCG3938P1Z506/Jul/20202020-010"/>
    <x v="0"/>
    <s v="Not in 2A"/>
  </r>
  <r>
    <x v="5"/>
    <s v="Great Latitute Media Pvt. Ltd."/>
    <d v="2020-07-06T00:00:00"/>
    <s v="2020-017"/>
    <n v="23600"/>
    <n v="20000"/>
    <n v="3600"/>
    <m/>
    <m/>
    <x v="0"/>
    <n v="3600"/>
    <x v="75"/>
    <x v="44"/>
    <d v="2020-07-01T00:00:00"/>
    <s v="06AADCG3938P1Z506/Jul/20202020-017"/>
    <x v="0"/>
    <s v="Not in 2A"/>
  </r>
  <r>
    <x v="5"/>
    <s v="Great Latitute Media Pvt. Ltd."/>
    <d v="2020-07-06T00:00:00"/>
    <s v="2020-018"/>
    <n v="9440"/>
    <n v="8000"/>
    <n v="1440"/>
    <m/>
    <m/>
    <x v="0"/>
    <n v="1440"/>
    <x v="76"/>
    <x v="44"/>
    <d v="2020-07-01T00:00:00"/>
    <s v="06AADCG3938P1Z506/Jul/20202020-018"/>
    <x v="0"/>
    <s v="Not in 2A"/>
  </r>
  <r>
    <x v="5"/>
    <s v="Great Latitute Media Pvt. Ltd."/>
    <d v="2020-07-06T00:00:00"/>
    <s v="2020-020"/>
    <n v="16520"/>
    <n v="14000"/>
    <n v="2520"/>
    <m/>
    <m/>
    <x v="0"/>
    <n v="2520"/>
    <x v="77"/>
    <x v="44"/>
    <d v="2020-07-01T00:00:00"/>
    <s v="06AADCG3938P1Z506/Jul/20202020-020"/>
    <x v="0"/>
    <s v="Not in 2A"/>
  </r>
  <r>
    <x v="5"/>
    <s v="Great Latitute Media Pvt. Ltd."/>
    <d v="2020-07-06T00:00:00"/>
    <s v="2020-023"/>
    <n v="9440"/>
    <n v="8000"/>
    <n v="1440"/>
    <m/>
    <m/>
    <x v="0"/>
    <n v="1440"/>
    <x v="78"/>
    <x v="44"/>
    <d v="2020-07-01T00:00:00"/>
    <s v="06AADCG3938P1Z506/Jul/20202020-023"/>
    <x v="0"/>
    <s v="Not in 2A"/>
  </r>
  <r>
    <x v="5"/>
    <s v="Great Latitute Media Pvt. Ltd."/>
    <d v="2020-07-06T00:00:00"/>
    <s v="2020-027"/>
    <n v="9440"/>
    <n v="8000"/>
    <n v="1440"/>
    <m/>
    <m/>
    <x v="0"/>
    <n v="1440"/>
    <x v="79"/>
    <x v="44"/>
    <d v="2020-07-01T00:00:00"/>
    <s v="06AADCG3938P1Z506/Jul/20202020-027"/>
    <x v="0"/>
    <s v="Not in 2A"/>
  </r>
  <r>
    <x v="5"/>
    <s v="Great Latitute Media Pvt. Ltd."/>
    <d v="2020-07-06T00:00:00"/>
    <s v="2020-031"/>
    <n v="9440"/>
    <n v="8000"/>
    <n v="1440"/>
    <m/>
    <m/>
    <x v="0"/>
    <n v="1440"/>
    <x v="80"/>
    <x v="44"/>
    <d v="2020-07-01T00:00:00"/>
    <s v="06AADCG3938P1Z506/Jul/20202020-031"/>
    <x v="0"/>
    <s v="Not in 2A"/>
  </r>
  <r>
    <x v="5"/>
    <s v="Great Latitute Media Pvt. Ltd."/>
    <d v="2020-07-06T00:00:00"/>
    <s v="2020-020"/>
    <n v="9440"/>
    <n v="8000"/>
    <n v="1440"/>
    <m/>
    <m/>
    <x v="0"/>
    <n v="1440"/>
    <x v="77"/>
    <x v="44"/>
    <d v="2020-07-01T00:00:00"/>
    <s v="06AADCG3938P1Z506/Jul/20202020-020"/>
    <x v="0"/>
    <s v="Not in 2A"/>
  </r>
  <r>
    <x v="5"/>
    <s v="Great Latitute Media Pvt. Ltd."/>
    <d v="2020-07-06T00:00:00"/>
    <s v="2020-025"/>
    <n v="9440"/>
    <n v="8000"/>
    <n v="1440"/>
    <m/>
    <m/>
    <x v="0"/>
    <n v="1440"/>
    <x v="81"/>
    <x v="44"/>
    <d v="2020-07-01T00:00:00"/>
    <s v="06AADCG3938P1Z506/Jul/20202020-025"/>
    <x v="0"/>
    <s v="Not in 2A"/>
  </r>
  <r>
    <x v="5"/>
    <s v="Great Latitute Media Pvt. Ltd."/>
    <d v="2020-07-06T00:00:00"/>
    <s v="2020-019"/>
    <n v="9440"/>
    <n v="8000"/>
    <n v="1440"/>
    <m/>
    <m/>
    <x v="0"/>
    <n v="1440"/>
    <x v="82"/>
    <x v="44"/>
    <d v="2020-07-01T00:00:00"/>
    <s v="06AADCG3938P1Z506/Jul/20202020-019"/>
    <x v="0"/>
    <s v="Not in 2A"/>
  </r>
  <r>
    <x v="5"/>
    <s v="Great Latitute Media Pvt. Ltd."/>
    <d v="2020-07-06T00:00:00"/>
    <s v="2020-030"/>
    <n v="16520"/>
    <n v="14000"/>
    <n v="2520"/>
    <m/>
    <m/>
    <x v="0"/>
    <n v="2520"/>
    <x v="83"/>
    <x v="44"/>
    <d v="2020-07-01T00:00:00"/>
    <s v="06AADCG3938P1Z506/Jul/20202020-030"/>
    <x v="0"/>
    <s v="Not in 2A"/>
  </r>
  <r>
    <x v="5"/>
    <s v="Great Latitute Media Pvt. Ltd."/>
    <d v="2020-07-06T00:00:00"/>
    <s v="2020-021"/>
    <n v="23600"/>
    <n v="20000"/>
    <n v="3600"/>
    <m/>
    <m/>
    <x v="0"/>
    <n v="3600"/>
    <x v="84"/>
    <x v="44"/>
    <d v="2020-07-01T00:00:00"/>
    <s v="06AADCG3938P1Z506/Jul/20202020-021"/>
    <x v="0"/>
    <s v="Not in 2A"/>
  </r>
  <r>
    <x v="5"/>
    <s v="Great Latitute Media Pvt. Ltd."/>
    <d v="2020-07-06T00:00:00"/>
    <s v="2020-024"/>
    <n v="23600"/>
    <n v="20000"/>
    <n v="3600"/>
    <m/>
    <m/>
    <x v="0"/>
    <n v="3600"/>
    <x v="85"/>
    <x v="44"/>
    <d v="2020-07-01T00:00:00"/>
    <s v="06AADCG3938P1Z506/Jul/20202020-024"/>
    <x v="0"/>
    <s v="Not in 2A"/>
  </r>
  <r>
    <x v="5"/>
    <s v="Great Latitute Media Pvt. Ltd."/>
    <d v="2020-07-06T00:00:00"/>
    <s v="2020-028"/>
    <n v="23600"/>
    <n v="20000"/>
    <n v="3600"/>
    <m/>
    <m/>
    <x v="0"/>
    <n v="3600"/>
    <x v="86"/>
    <x v="44"/>
    <d v="2020-07-01T00:00:00"/>
    <s v="06AADCG3938P1Z506/Jul/20202020-028"/>
    <x v="0"/>
    <s v="Not in 2A"/>
  </r>
  <r>
    <x v="5"/>
    <s v="Great Latitute Media Pvt. Ltd."/>
    <d v="2020-07-06T00:00:00"/>
    <s v="2020-026"/>
    <n v="16520"/>
    <n v="14000"/>
    <n v="2520"/>
    <m/>
    <m/>
    <x v="0"/>
    <n v="2520"/>
    <x v="87"/>
    <x v="44"/>
    <d v="2020-07-01T00:00:00"/>
    <s v="06AADCG3938P1Z506/Jul/20202020-026"/>
    <x v="0"/>
    <s v="Not in 2A"/>
  </r>
  <r>
    <x v="14"/>
    <s v="Paradise Distributors"/>
    <d v="2020-07-07T00:00:00"/>
    <s v="0003832"/>
    <n v="1604"/>
    <n v="1432.5"/>
    <m/>
    <n v="85.95"/>
    <n v="85.95"/>
    <x v="0"/>
    <n v="171.9"/>
    <x v="88"/>
    <x v="45"/>
    <d v="2020-07-01T00:00:00"/>
    <s v="08ABFPM0911L1ZP07/Jul/20203832"/>
    <x v="0"/>
    <s v="Match - Invoice"/>
  </r>
  <r>
    <x v="7"/>
    <s v="Shri Govind Pharma"/>
    <d v="2020-07-12T00:00:00"/>
    <s v="0000408"/>
    <n v="14817"/>
    <n v="12733"/>
    <m/>
    <n v="1042"/>
    <n v="1042"/>
    <x v="0"/>
    <n v="2084"/>
    <x v="89"/>
    <x v="46"/>
    <d v="2020-07-01T00:00:00"/>
    <s v="08ABUPW1205C1ZM12/Jul/2020408"/>
    <x v="0"/>
    <s v="Not in 2A"/>
  </r>
  <r>
    <x v="14"/>
    <s v="Paradise Distributors"/>
    <d v="2020-07-14T00:00:00"/>
    <s v="0004045"/>
    <n v="6362.4"/>
    <n v="5680.7"/>
    <m/>
    <n v="340.85"/>
    <n v="340.85"/>
    <x v="0"/>
    <n v="681.7"/>
    <x v="90"/>
    <x v="47"/>
    <d v="2020-07-01T00:00:00"/>
    <s v="08ABFPM0911L1ZP14/Jul/20204045"/>
    <x v="0"/>
    <s v="Match - Invoice Round"/>
  </r>
  <r>
    <x v="7"/>
    <s v="Shri Govind Pharma"/>
    <d v="2020-07-16T00:00:00"/>
    <s v="0000424"/>
    <n v="33192.230000000003"/>
    <n v="29433.61"/>
    <m/>
    <n v="1879.31"/>
    <n v="1879.31"/>
    <x v="0"/>
    <n v="3758.62"/>
    <x v="91"/>
    <x v="48"/>
    <d v="2020-07-01T00:00:00"/>
    <s v="08ABUPW1205C1ZM16/Jul/2020424"/>
    <x v="0"/>
    <s v="Match - Invoice"/>
  </r>
  <r>
    <x v="7"/>
    <s v="Shri Govind Pharma"/>
    <d v="2020-07-16T00:00:00"/>
    <s v="0000428"/>
    <n v="1288"/>
    <n v="1150"/>
    <m/>
    <n v="69"/>
    <n v="69"/>
    <x v="0"/>
    <n v="138"/>
    <x v="92"/>
    <x v="48"/>
    <d v="2020-07-01T00:00:00"/>
    <s v="08ABUPW1205C1ZM16/Jul/2020428"/>
    <x v="0"/>
    <s v="Match - Invoice"/>
  </r>
  <r>
    <x v="7"/>
    <s v="Shri Govind Pharma"/>
    <d v="2020-07-16T00:00:00"/>
    <s v="0000426"/>
    <n v="759.2"/>
    <n v="664.24"/>
    <m/>
    <n v="47.48"/>
    <n v="47.48"/>
    <x v="0"/>
    <n v="94.96"/>
    <x v="93"/>
    <x v="48"/>
    <d v="2020-07-01T00:00:00"/>
    <s v="08ABUPW1205C1ZM16/Jul/2020426"/>
    <x v="0"/>
    <s v="Match - Invoice"/>
  </r>
  <r>
    <x v="14"/>
    <s v="Paradise Distributors"/>
    <d v="2020-07-18T00:00:00"/>
    <s v="0004316"/>
    <n v="414.4"/>
    <n v="370"/>
    <m/>
    <n v="22.2"/>
    <n v="22.2"/>
    <x v="0"/>
    <n v="44.4"/>
    <x v="94"/>
    <x v="49"/>
    <d v="2020-07-01T00:00:00"/>
    <s v="08ABFPM0911L1ZP18/Jul/20204316"/>
    <x v="0"/>
    <s v="Match - Invoice"/>
  </r>
  <r>
    <x v="14"/>
    <s v="Paradise Distributors"/>
    <d v="2020-07-18T00:00:00"/>
    <s v="0004314"/>
    <n v="1012.48"/>
    <n v="904"/>
    <m/>
    <n v="54.24"/>
    <n v="54.24"/>
    <x v="0"/>
    <n v="108.48"/>
    <x v="95"/>
    <x v="49"/>
    <d v="2020-07-01T00:00:00"/>
    <s v="08ABFPM0911L1ZP18/Jul/20204314"/>
    <x v="0"/>
    <s v="Match - Invoice"/>
  </r>
  <r>
    <x v="14"/>
    <s v="Paradise Distributors"/>
    <d v="2020-07-20T00:00:00"/>
    <s v="0004389"/>
    <n v="2421.19"/>
    <n v="2106.4499999999998"/>
    <m/>
    <n v="157.37"/>
    <n v="157.37"/>
    <x v="0"/>
    <n v="314.74"/>
    <x v="96"/>
    <x v="50"/>
    <d v="2020-07-01T00:00:00"/>
    <s v="08ABFPM0911L1ZP20/Jul/20204389"/>
    <x v="0"/>
    <s v="Match - Invoice Round"/>
  </r>
  <r>
    <x v="7"/>
    <s v="Shri Govind Pharma"/>
    <d v="2020-07-23T00:00:00"/>
    <s v="0000447"/>
    <n v="3562"/>
    <n v="3180"/>
    <m/>
    <n v="190.8"/>
    <n v="190.8"/>
    <x v="0"/>
    <n v="381.6"/>
    <x v="97"/>
    <x v="51"/>
    <d v="2020-07-01T00:00:00"/>
    <s v="08ABUPW1205C1ZM23/Jul/2020447"/>
    <x v="0"/>
    <s v="Match - Invoice"/>
  </r>
  <r>
    <x v="7"/>
    <s v="Shri Govind Pharma"/>
    <d v="2020-07-23T00:00:00"/>
    <s v="0000446"/>
    <n v="21719"/>
    <n v="19885.62"/>
    <m/>
    <n v="916.55"/>
    <n v="916.55"/>
    <x v="0"/>
    <n v="1833.1"/>
    <x v="98"/>
    <x v="51"/>
    <d v="2020-07-01T00:00:00"/>
    <s v="08ABUPW1205C1ZM23/Jul/2020446"/>
    <x v="0"/>
    <s v="Match - Invoice"/>
  </r>
  <r>
    <x v="14"/>
    <s v="Paradise Distributors"/>
    <d v="2020-07-24T00:00:00"/>
    <s v="0004542"/>
    <n v="6862"/>
    <n v="6249.3"/>
    <m/>
    <n v="306.27999999999997"/>
    <n v="306.27999999999997"/>
    <x v="0"/>
    <n v="612.55999999999995"/>
    <x v="99"/>
    <x v="52"/>
    <d v="2020-07-01T00:00:00"/>
    <s v="08ABFPM0911L1ZP24/Jul/20204542"/>
    <x v="0"/>
    <s v="Match - Invoice"/>
  </r>
  <r>
    <x v="7"/>
    <s v="Shri Govind Pharma"/>
    <d v="2020-07-27T00:00:00"/>
    <s v="0000466"/>
    <n v="773"/>
    <n v="655"/>
    <m/>
    <n v="59"/>
    <n v="59"/>
    <x v="0"/>
    <n v="118"/>
    <x v="100"/>
    <x v="53"/>
    <d v="2020-07-01T00:00:00"/>
    <s v="08ABUPW1205C1ZM27/Jul/2020466"/>
    <x v="0"/>
    <s v="Match - Invoice Round"/>
  </r>
  <r>
    <x v="7"/>
    <s v="Shri Govind Pharma"/>
    <d v="2020-07-29T00:00:00"/>
    <s v="0000477"/>
    <n v="8205"/>
    <n v="7270"/>
    <m/>
    <n v="467"/>
    <n v="467"/>
    <x v="0"/>
    <n v="934"/>
    <x v="101"/>
    <x v="54"/>
    <d v="2020-07-01T00:00:00"/>
    <s v="08ABUPW1205C1ZM29/Jul/2020477"/>
    <x v="0"/>
    <s v="In Both but Not Match"/>
  </r>
  <r>
    <x v="7"/>
    <s v="Shri Govind Pharma"/>
    <d v="2020-07-29T00:00:00"/>
    <s v="0000475"/>
    <n v="3651"/>
    <n v="3094"/>
    <m/>
    <n v="278.5"/>
    <n v="278.5"/>
    <x v="0"/>
    <n v="557"/>
    <x v="102"/>
    <x v="54"/>
    <d v="2020-07-01T00:00:00"/>
    <s v="08ABUPW1205C1ZM29/Jul/2020475"/>
    <x v="0"/>
    <s v="Match - Invoice Round"/>
  </r>
  <r>
    <x v="14"/>
    <s v="Paradise Distributors"/>
    <d v="2020-07-31T00:00:00"/>
    <s v="0004872"/>
    <n v="18882.46"/>
    <n v="16692.060000000001"/>
    <m/>
    <n v="1095.2"/>
    <n v="1095.2"/>
    <x v="0"/>
    <n v="2190.4"/>
    <x v="103"/>
    <x v="55"/>
    <d v="2020-07-01T00:00:00"/>
    <s v="08ABFPM0911L1ZP31/Jul/20204872"/>
    <x v="0"/>
    <s v="Match - Invoice Round"/>
  </r>
  <r>
    <x v="9"/>
    <s v="Forus Healthcare Pvt. Ltd."/>
    <d v="2020-07-31T00:00:00"/>
    <s v="SI064"/>
    <n v="6720"/>
    <n v="6000"/>
    <n v="720"/>
    <m/>
    <m/>
    <x v="0"/>
    <n v="720"/>
    <x v="104"/>
    <x v="55"/>
    <d v="2020-07-01T00:00:00"/>
    <s v="29AABCF4661J1ZE31/Jul/2020SI064"/>
    <x v="0"/>
    <s v="Match - Invoice"/>
  </r>
  <r>
    <x v="11"/>
    <s v="VALUESUTRA BUSINESS CONSULTING LLP"/>
    <d v="2020-08-01T00:00:00"/>
    <s v="VBC2021F004"/>
    <n v="29500"/>
    <n v="25000"/>
    <n v="4500"/>
    <m/>
    <m/>
    <x v="0"/>
    <n v="4500"/>
    <x v="105"/>
    <x v="56"/>
    <d v="2020-08-01T00:00:00"/>
    <s v="27AARFV5134H1ZR01/Aug/2020VBC2021F004"/>
    <x v="0"/>
    <s v="Not in 2A"/>
  </r>
  <r>
    <x v="11"/>
    <s v="VALUESUTRA BUSINESS CONSULTING LLP"/>
    <d v="2020-08-01T00:00:00"/>
    <s v="VBC2021F004"/>
    <n v="47200"/>
    <n v="40000"/>
    <n v="7200"/>
    <m/>
    <m/>
    <x v="0"/>
    <n v="7200"/>
    <x v="105"/>
    <x v="56"/>
    <d v="2020-08-01T00:00:00"/>
    <s v="27AARFV5134H1ZR01/Aug/2020VBC2021F004"/>
    <x v="0"/>
    <s v="Not in 2A"/>
  </r>
  <r>
    <x v="11"/>
    <s v="VALUESUTRA BUSINESS CONSULTING LLP"/>
    <d v="2020-08-01T00:00:00"/>
    <s v="VBC2021F004"/>
    <n v="35400"/>
    <n v="30000"/>
    <n v="5400"/>
    <m/>
    <m/>
    <x v="0"/>
    <n v="5400"/>
    <x v="105"/>
    <x v="56"/>
    <d v="2020-08-01T00:00:00"/>
    <s v="27AARFV5134H1ZR01/Aug/2020VBC2021F004"/>
    <x v="0"/>
    <s v="Not in 2A"/>
  </r>
  <r>
    <x v="11"/>
    <s v="VALUESUTRA BUSINESS CONSULTING LLP"/>
    <d v="2020-08-01T00:00:00"/>
    <s v="VBC2021F004"/>
    <n v="29500"/>
    <n v="25000"/>
    <n v="4500"/>
    <m/>
    <m/>
    <x v="0"/>
    <n v="4500"/>
    <x v="105"/>
    <x v="56"/>
    <d v="2020-08-01T00:00:00"/>
    <s v="27AARFV5134H1ZR01/Aug/2020VBC2021F004"/>
    <x v="0"/>
    <s v="Not in 2A"/>
  </r>
  <r>
    <x v="21"/>
    <s v="Paras Surgical Co."/>
    <d v="2020-08-01T00:00:00"/>
    <s v="PSC/2020-21/426"/>
    <n v="10304"/>
    <n v="9200"/>
    <n v="1104"/>
    <m/>
    <m/>
    <x v="0"/>
    <n v="1104"/>
    <x v="106"/>
    <x v="56"/>
    <d v="2020-08-01T00:00:00"/>
    <s v="07AAOPG4187A1ZT01/Aug/2020PSC/2020-21/426"/>
    <x v="0"/>
    <s v="Not in 2A"/>
  </r>
  <r>
    <x v="21"/>
    <s v="Paras Surgical Co."/>
    <d v="2020-08-01T00:00:00"/>
    <s v="PSC/2020-21/425"/>
    <n v="12880"/>
    <n v="11500"/>
    <n v="1380"/>
    <m/>
    <m/>
    <x v="0"/>
    <n v="1380"/>
    <x v="107"/>
    <x v="56"/>
    <d v="2020-08-01T00:00:00"/>
    <s v="07AAOPG4187A1ZT01/Aug/2020PSC/2020-21/425"/>
    <x v="0"/>
    <s v="Not in 2A"/>
  </r>
  <r>
    <x v="17"/>
    <s v="Gupshup Technology India Pvt. Ltd."/>
    <d v="2020-08-01T00:00:00"/>
    <s v="PSTJUL20301"/>
    <n v="14547"/>
    <n v="12328"/>
    <n v="2219"/>
    <m/>
    <m/>
    <x v="0"/>
    <n v="2219"/>
    <x v="108"/>
    <x v="56"/>
    <d v="2020-08-01T00:00:00"/>
    <s v="27AAACW5722A1ZP01/Aug/2020PSTJUL20301"/>
    <x v="0"/>
    <s v="Not in 2A"/>
  </r>
  <r>
    <x v="7"/>
    <s v="Shri Govind Pharma"/>
    <d v="2020-08-04T00:00:00"/>
    <s v="0000509"/>
    <n v="7223"/>
    <n v="6460.14"/>
    <m/>
    <n v="381.43"/>
    <n v="381.43"/>
    <x v="0"/>
    <n v="762.86"/>
    <x v="109"/>
    <x v="57"/>
    <d v="2020-08-01T00:00:00"/>
    <s v="08ABUPW1205C1ZM04/Aug/2020509"/>
    <x v="0"/>
    <s v="Match - Invoice"/>
  </r>
  <r>
    <x v="7"/>
    <s v="Shri Govind Pharma"/>
    <d v="2020-08-04T00:00:00"/>
    <s v="0000511"/>
    <n v="942"/>
    <n v="845.14"/>
    <m/>
    <n v="48.43"/>
    <n v="48.43"/>
    <x v="0"/>
    <n v="96.86"/>
    <x v="110"/>
    <x v="57"/>
    <d v="2020-08-01T00:00:00"/>
    <s v="08ABUPW1205C1ZM04/Aug/2020511"/>
    <x v="0"/>
    <s v="Match - Invoice"/>
  </r>
  <r>
    <x v="7"/>
    <s v="Shri Govind Pharma"/>
    <d v="2020-08-04T00:00:00"/>
    <s v="0000510"/>
    <n v="5710"/>
    <n v="5180"/>
    <m/>
    <n v="265"/>
    <n v="265"/>
    <x v="0"/>
    <n v="530"/>
    <x v="111"/>
    <x v="57"/>
    <d v="2020-08-01T00:00:00"/>
    <s v="08ABUPW1205C1ZM04/Aug/2020510"/>
    <x v="0"/>
    <s v="Match - Invoice Round"/>
  </r>
  <r>
    <x v="7"/>
    <s v="Shri Govind Pharma"/>
    <d v="2020-08-04T00:00:00"/>
    <s v="0000512"/>
    <n v="239"/>
    <n v="210"/>
    <m/>
    <n v="14.5"/>
    <n v="14.5"/>
    <x v="0"/>
    <n v="29"/>
    <x v="112"/>
    <x v="57"/>
    <d v="2020-08-01T00:00:00"/>
    <s v="08ABUPW1205C1ZM04/Aug/2020512"/>
    <x v="0"/>
    <s v="Match - Invoice Round"/>
  </r>
  <r>
    <x v="10"/>
    <s v="KNK &amp; Co. LLP"/>
    <d v="2020-08-06T00:00:00"/>
    <s v="FY-2020-21/Aug/05"/>
    <n v="11800"/>
    <n v="10000"/>
    <n v="1800"/>
    <m/>
    <m/>
    <x v="0"/>
    <n v="1800"/>
    <x v="113"/>
    <x v="58"/>
    <d v="2020-08-01T00:00:00"/>
    <s v="27AARFK8608H1ZT06/Aug/2020FY-2020-21/Aug/05"/>
    <x v="1"/>
    <s v="Match - Full GSTN"/>
  </r>
  <r>
    <x v="7"/>
    <s v="Shri Govind Pharma"/>
    <d v="2020-08-10T00:00:00"/>
    <s v="0000540"/>
    <n v="112"/>
    <n v="100"/>
    <m/>
    <n v="6"/>
    <n v="6"/>
    <x v="0"/>
    <n v="12"/>
    <x v="114"/>
    <x v="59"/>
    <d v="2020-08-01T00:00:00"/>
    <s v="08ABUPW1205C1ZM10/Aug/2020540"/>
    <x v="0"/>
    <s v="Match - Invoice"/>
  </r>
  <r>
    <x v="14"/>
    <s v="Paradise Distributors"/>
    <d v="2020-08-10T00:00:00"/>
    <s v="0005345"/>
    <n v="1283.24"/>
    <n v="1145.74"/>
    <m/>
    <n v="68.75"/>
    <n v="68.75"/>
    <x v="0"/>
    <n v="137.5"/>
    <x v="115"/>
    <x v="59"/>
    <d v="2020-08-01T00:00:00"/>
    <s v="08ABFPM0911L1ZP10/Aug/20205345"/>
    <x v="0"/>
    <s v="Match - Invoice Round"/>
  </r>
  <r>
    <x v="22"/>
    <s v="Indian School of Business - ISB"/>
    <d v="2020-08-11T00:00:00"/>
    <s v="ID2020001031"/>
    <n v="330400"/>
    <n v="280000"/>
    <n v="50400"/>
    <m/>
    <m/>
    <x v="0"/>
    <n v="50400"/>
    <x v="116"/>
    <x v="60"/>
    <d v="2020-08-01T00:00:00"/>
    <s v="03AAACI6797H1ZE11/Aug/2020ID2020001031"/>
    <x v="1"/>
    <s v="Match - Full GSTN"/>
  </r>
  <r>
    <x v="14"/>
    <s v="Paradise Distributors"/>
    <d v="2020-08-11T00:00:00"/>
    <s v="0005379"/>
    <n v="1584.09"/>
    <n v="1414.35"/>
    <m/>
    <n v="84.87"/>
    <n v="84.87"/>
    <x v="0"/>
    <n v="169.74"/>
    <x v="117"/>
    <x v="60"/>
    <d v="2020-08-01T00:00:00"/>
    <s v="08ABFPM0911L1ZP11/Aug/20205379"/>
    <x v="0"/>
    <s v="Match - Invoice Round"/>
  </r>
  <r>
    <x v="7"/>
    <s v="Shri Govind Pharma"/>
    <d v="2020-08-13T00:00:00"/>
    <s v="0000554"/>
    <n v="3730"/>
    <n v="3370.1"/>
    <m/>
    <n v="179.65"/>
    <n v="179.65"/>
    <x v="0"/>
    <n v="359.3"/>
    <x v="118"/>
    <x v="61"/>
    <d v="2020-08-01T00:00:00"/>
    <s v="08ABUPW1205C1ZM13/Aug/2020554"/>
    <x v="0"/>
    <s v="Match - Invoice"/>
  </r>
  <r>
    <x v="7"/>
    <s v="Shri Govind Pharma"/>
    <d v="2020-08-18T00:00:00"/>
    <s v="0000569"/>
    <n v="64352.22"/>
    <n v="57294.44"/>
    <m/>
    <n v="3528.89"/>
    <n v="3528.89"/>
    <x v="0"/>
    <n v="7057.78"/>
    <x v="119"/>
    <x v="62"/>
    <d v="2020-08-01T00:00:00"/>
    <s v="08ABUPW1205C1ZM18/Aug/2020569"/>
    <x v="0"/>
    <s v="Match - Invoice"/>
  </r>
  <r>
    <x v="14"/>
    <s v="Paradise Distributors"/>
    <d v="2020-08-18T00:00:00"/>
    <s v="0005379"/>
    <n v="5759"/>
    <n v="5141.55"/>
    <m/>
    <n v="308.49"/>
    <n v="308.49"/>
    <x v="0"/>
    <n v="616.98"/>
    <x v="117"/>
    <x v="62"/>
    <d v="2020-08-01T00:00:00"/>
    <s v="08ABFPM0911L1ZP18/Aug/20205379"/>
    <x v="0"/>
    <s v="Not in 2A"/>
  </r>
  <r>
    <x v="7"/>
    <s v="Shri Govind Pharma"/>
    <d v="2020-08-18T00:00:00"/>
    <s v="0000577"/>
    <n v="5108"/>
    <n v="4346"/>
    <m/>
    <n v="381"/>
    <n v="381"/>
    <x v="0"/>
    <n v="762"/>
    <x v="120"/>
    <x v="62"/>
    <d v="2020-08-01T00:00:00"/>
    <s v="08ABUPW1205C1ZM18/Aug/2020577"/>
    <x v="0"/>
    <s v="Match - Invoice"/>
  </r>
  <r>
    <x v="23"/>
    <s v="SkyNet Khargone [M.P.]"/>
    <d v="2020-08-20T00:00:00"/>
    <s v="070"/>
    <n v="5500"/>
    <n v="4661"/>
    <n v="839"/>
    <m/>
    <m/>
    <x v="0"/>
    <n v="839"/>
    <x v="121"/>
    <x v="63"/>
    <d v="2020-08-01T00:00:00"/>
    <s v="23BWPPG0969L1Z320/Aug/202070"/>
    <x v="0"/>
    <s v="Not in 2A"/>
  </r>
  <r>
    <x v="7"/>
    <s v="Shri Govind Pharma"/>
    <d v="2020-08-21T00:00:00"/>
    <s v="0000590"/>
    <n v="9536"/>
    <n v="8514.36"/>
    <m/>
    <n v="510.86"/>
    <n v="510.86"/>
    <x v="0"/>
    <n v="1021.72"/>
    <x v="122"/>
    <x v="64"/>
    <d v="2020-08-01T00:00:00"/>
    <s v="08ABUPW1205C1ZM21/Aug/2020590"/>
    <x v="0"/>
    <s v="Match - Invoice"/>
  </r>
  <r>
    <x v="7"/>
    <s v="Shri Govind Pharma"/>
    <d v="2020-08-25T00:00:00"/>
    <s v="0000614"/>
    <n v="11088"/>
    <n v="9900"/>
    <m/>
    <n v="594"/>
    <n v="594"/>
    <x v="0"/>
    <n v="1188"/>
    <x v="123"/>
    <x v="65"/>
    <d v="2020-08-01T00:00:00"/>
    <s v="08ABUPW1205C1ZM25/Aug/2020614"/>
    <x v="0"/>
    <s v="Match - Invoice"/>
  </r>
  <r>
    <x v="14"/>
    <s v="Paradise Distributors"/>
    <d v="2020-08-25T00:00:00"/>
    <s v="0006008"/>
    <n v="2064"/>
    <n v="1842.6"/>
    <m/>
    <n v="110.56"/>
    <n v="110.56"/>
    <x v="0"/>
    <n v="221.12"/>
    <x v="124"/>
    <x v="65"/>
    <d v="2020-08-01T00:00:00"/>
    <s v="08ABFPM0911L1ZP25/Aug/20206008"/>
    <x v="0"/>
    <s v="Match - Invoice"/>
  </r>
  <r>
    <x v="7"/>
    <s v="Shri Govind Pharma"/>
    <d v="2020-08-25T00:00:00"/>
    <s v="0000612"/>
    <n v="7392"/>
    <n v="6600"/>
    <m/>
    <n v="396"/>
    <n v="396"/>
    <x v="0"/>
    <n v="792"/>
    <x v="125"/>
    <x v="65"/>
    <d v="2020-08-01T00:00:00"/>
    <s v="08ABUPW1205C1ZM25/Aug/2020612"/>
    <x v="0"/>
    <s v="Match - Invoice"/>
  </r>
  <r>
    <x v="7"/>
    <s v="Shri Govind Pharma"/>
    <d v="2020-08-27T00:00:00"/>
    <s v="0000623"/>
    <n v="9451"/>
    <n v="8332"/>
    <m/>
    <n v="558.95000000000005"/>
    <n v="558.95000000000005"/>
    <x v="0"/>
    <n v="1117.9000000000001"/>
    <x v="126"/>
    <x v="66"/>
    <d v="2020-08-01T00:00:00"/>
    <s v="08ABUPW1205C1ZM27/Aug/2020623"/>
    <x v="0"/>
    <s v="Match - Invoice"/>
  </r>
  <r>
    <x v="14"/>
    <s v="Paradise Distributors"/>
    <d v="2020-08-29T00:00:00"/>
    <s v="0006183"/>
    <n v="21173"/>
    <n v="18786.23"/>
    <m/>
    <n v="1193.28"/>
    <n v="1193.28"/>
    <x v="0"/>
    <n v="2386.56"/>
    <x v="127"/>
    <x v="67"/>
    <d v="2020-08-01T00:00:00"/>
    <s v="08ABFPM0911L1ZP29/Aug/20206183"/>
    <x v="0"/>
    <s v="Match - Invoice Round"/>
  </r>
  <r>
    <x v="17"/>
    <s v="Gupshup Technology India Pvt. Ltd."/>
    <d v="2020-08-31T00:00:00"/>
    <s v="PSTJUL202087"/>
    <n v="14433"/>
    <n v="12231"/>
    <n v="2202"/>
    <m/>
    <m/>
    <x v="0"/>
    <n v="2202"/>
    <x v="128"/>
    <x v="68"/>
    <d v="2020-08-01T00:00:00"/>
    <s v="27AAACW5722A1ZP31/Aug/2020PSTJUL202087"/>
    <x v="0"/>
    <s v="Not in 2A"/>
  </r>
  <r>
    <x v="5"/>
    <s v="Great Latitute Media Pvt. Ltd."/>
    <d v="2020-09-01T00:00:00"/>
    <s v="2020-032"/>
    <n v="9440"/>
    <n v="8000"/>
    <n v="1440"/>
    <m/>
    <m/>
    <x v="0"/>
    <n v="1440"/>
    <x v="129"/>
    <x v="69"/>
    <d v="2020-09-01T00:00:00"/>
    <s v="06AADCG3938P1Z501/Sep/20202020-032"/>
    <x v="0"/>
    <s v="Match - Invoice"/>
  </r>
  <r>
    <x v="5"/>
    <s v="Great Latitute Media Pvt. Ltd."/>
    <d v="2020-09-01T00:00:00"/>
    <s v="2020-033"/>
    <n v="16520"/>
    <n v="14000"/>
    <n v="2520"/>
    <m/>
    <m/>
    <x v="0"/>
    <n v="2520"/>
    <x v="130"/>
    <x v="69"/>
    <d v="2020-09-01T00:00:00"/>
    <s v="06AADCG3938P1Z501/Sep/20202020-033"/>
    <x v="0"/>
    <s v="Match - Invoice"/>
  </r>
  <r>
    <x v="5"/>
    <s v="Great Latitute Media Pvt. Ltd."/>
    <d v="2020-09-01T00:00:00"/>
    <s v="2020-034"/>
    <n v="9440"/>
    <n v="8000"/>
    <n v="1440"/>
    <m/>
    <m/>
    <x v="0"/>
    <n v="1440"/>
    <x v="131"/>
    <x v="69"/>
    <d v="2020-09-01T00:00:00"/>
    <s v="06AADCG3938P1Z501/Sep/20202020-034"/>
    <x v="0"/>
    <s v="Match - Invoice"/>
  </r>
  <r>
    <x v="5"/>
    <s v="Great Latitute Media Pvt. Ltd."/>
    <d v="2020-09-01T00:00:00"/>
    <s v="2020-035"/>
    <n v="23600"/>
    <n v="20000"/>
    <n v="3600"/>
    <m/>
    <m/>
    <x v="0"/>
    <n v="3600"/>
    <x v="132"/>
    <x v="69"/>
    <d v="2020-09-01T00:00:00"/>
    <s v="06AADCG3938P1Z501/Sep/20202020-035"/>
    <x v="0"/>
    <s v="Match - Invoice"/>
  </r>
  <r>
    <x v="5"/>
    <s v="Great Latitute Media Pvt. Ltd."/>
    <d v="2020-09-01T00:00:00"/>
    <s v="2020-036"/>
    <n v="9440"/>
    <n v="8000"/>
    <n v="1440"/>
    <m/>
    <m/>
    <x v="0"/>
    <n v="1440"/>
    <x v="133"/>
    <x v="69"/>
    <d v="2020-09-01T00:00:00"/>
    <s v="06AADCG3938P1Z501/Sep/20202020-036"/>
    <x v="0"/>
    <s v="Match - Invoice"/>
  </r>
  <r>
    <x v="5"/>
    <s v="Great Latitute Media Pvt. Ltd."/>
    <d v="2020-09-01T00:00:00"/>
    <s v="2020-037"/>
    <n v="16520"/>
    <n v="14000"/>
    <n v="2520"/>
    <m/>
    <m/>
    <x v="0"/>
    <n v="2520"/>
    <x v="134"/>
    <x v="69"/>
    <d v="2020-09-01T00:00:00"/>
    <s v="06AADCG3938P1Z501/Sep/20202020-037"/>
    <x v="0"/>
    <s v="Match - Invoice"/>
  </r>
  <r>
    <x v="5"/>
    <s v="Great Latitute Media Pvt. Ltd."/>
    <d v="2020-09-01T00:00:00"/>
    <s v="2020-038"/>
    <n v="9440"/>
    <n v="8000"/>
    <n v="1440"/>
    <m/>
    <m/>
    <x v="0"/>
    <n v="1440"/>
    <x v="135"/>
    <x v="69"/>
    <d v="2020-09-01T00:00:00"/>
    <s v="06AADCG3938P1Z501/Sep/20202020-038"/>
    <x v="0"/>
    <s v="In Both but Not Match"/>
  </r>
  <r>
    <x v="5"/>
    <s v="Great Latitute Media Pvt. Ltd."/>
    <d v="2020-09-01T00:00:00"/>
    <s v="2020-039"/>
    <n v="23600"/>
    <n v="20000"/>
    <n v="3600"/>
    <m/>
    <m/>
    <x v="0"/>
    <n v="3600"/>
    <x v="136"/>
    <x v="69"/>
    <d v="2020-09-01T00:00:00"/>
    <s v="06AADCG3938P1Z501/Sep/20202020-039"/>
    <x v="0"/>
    <s v="Match - Invoice"/>
  </r>
  <r>
    <x v="5"/>
    <s v="Great Latitute Media Pvt. Ltd."/>
    <d v="2020-09-01T00:00:00"/>
    <s v="2020-040"/>
    <n v="9440"/>
    <n v="8000"/>
    <n v="1440"/>
    <m/>
    <m/>
    <x v="0"/>
    <n v="1440"/>
    <x v="137"/>
    <x v="69"/>
    <d v="2020-09-01T00:00:00"/>
    <s v="06AADCG3938P1Z501/Sep/20202020-040"/>
    <x v="0"/>
    <s v="Not in 2A"/>
  </r>
  <r>
    <x v="5"/>
    <s v="Great Latitute Media Pvt. Ltd."/>
    <d v="2020-09-01T00:00:00"/>
    <s v="2020-041"/>
    <n v="16520"/>
    <n v="14000"/>
    <n v="2520"/>
    <m/>
    <m/>
    <x v="0"/>
    <n v="2520"/>
    <x v="138"/>
    <x v="69"/>
    <d v="2020-09-01T00:00:00"/>
    <s v="06AADCG3938P1Z501/Sep/20202020-041"/>
    <x v="0"/>
    <s v="Not in 2A"/>
  </r>
  <r>
    <x v="5"/>
    <s v="Great Latitute Media Pvt. Ltd."/>
    <d v="2020-09-01T00:00:00"/>
    <s v="2020-042"/>
    <n v="9440"/>
    <n v="8000"/>
    <n v="1440"/>
    <m/>
    <m/>
    <x v="0"/>
    <n v="1440"/>
    <x v="139"/>
    <x v="69"/>
    <d v="2020-09-01T00:00:00"/>
    <s v="06AADCG3938P1Z501/Sep/20202020-042"/>
    <x v="0"/>
    <s v="Not in 2A"/>
  </r>
  <r>
    <x v="5"/>
    <s v="Great Latitute Media Pvt. Ltd."/>
    <d v="2020-09-01T00:00:00"/>
    <s v="2020-043"/>
    <n v="23600"/>
    <n v="20000"/>
    <n v="3600"/>
    <m/>
    <m/>
    <x v="0"/>
    <n v="3600"/>
    <x v="140"/>
    <x v="69"/>
    <d v="2020-09-01T00:00:00"/>
    <s v="06AADCG3938P1Z501/Sep/20202020-043"/>
    <x v="0"/>
    <s v="Not in 2A"/>
  </r>
  <r>
    <x v="10"/>
    <s v="KNK &amp; Co. LLP"/>
    <d v="2020-09-02T00:00:00"/>
    <s v="FY-2020-21/Aug/07"/>
    <n v="11800"/>
    <n v="10000"/>
    <n v="1800"/>
    <m/>
    <m/>
    <x v="0"/>
    <n v="1800"/>
    <x v="141"/>
    <x v="70"/>
    <d v="2020-09-01T00:00:00"/>
    <s v="27AARFK8608H1ZT02/Sep/2020FY-2020-21/Aug/07"/>
    <x v="1"/>
    <s v="Match - Full GSTN"/>
  </r>
  <r>
    <x v="19"/>
    <s v="Bharat Sanchar Nigam Limited"/>
    <d v="2020-09-03T00:00:00"/>
    <s v="NDCRJ2000692472"/>
    <n v="23600"/>
    <n v="20000"/>
    <m/>
    <n v="1800"/>
    <n v="1800"/>
    <x v="0"/>
    <n v="3600"/>
    <x v="142"/>
    <x v="71"/>
    <d v="2020-09-01T00:00:00"/>
    <s v="08AABCB5576GLZ103/Sep/2020NDCRJ2000692472"/>
    <x v="0"/>
    <s v="Not in 2A"/>
  </r>
  <r>
    <x v="7"/>
    <s v="Shri Govind Pharma"/>
    <d v="2020-09-03T00:00:00"/>
    <s v="0000669"/>
    <n v="230"/>
    <n v="195"/>
    <m/>
    <n v="17.5"/>
    <n v="17.5"/>
    <x v="0"/>
    <n v="35"/>
    <x v="143"/>
    <x v="71"/>
    <d v="2020-09-01T00:00:00"/>
    <s v="08ABUPW1205C1ZM03/Sep/2020669"/>
    <x v="0"/>
    <s v="Match - Invoice Round"/>
  </r>
  <r>
    <x v="21"/>
    <s v="Paras Surgical Co."/>
    <d v="2020-09-04T00:00:00"/>
    <s v="PSC/2020-21/537"/>
    <n v="896"/>
    <n v="800"/>
    <n v="96"/>
    <m/>
    <m/>
    <x v="0"/>
    <n v="96"/>
    <x v="144"/>
    <x v="72"/>
    <d v="2020-09-01T00:00:00"/>
    <s v="07AAOPG4187A1ZT04/Sep/2020PSC/2020-21/537"/>
    <x v="0"/>
    <s v="Not in 2A"/>
  </r>
  <r>
    <x v="14"/>
    <s v="Paradise Distributors"/>
    <d v="2020-09-04T00:00:00"/>
    <s v="0006567"/>
    <n v="15748.28"/>
    <n v="14060.96"/>
    <m/>
    <n v="843.66"/>
    <n v="843.66"/>
    <x v="0"/>
    <n v="1687.32"/>
    <x v="145"/>
    <x v="72"/>
    <d v="2020-09-01T00:00:00"/>
    <s v="08ABFPM0911L1ZP04/Sep/20206567"/>
    <x v="0"/>
    <s v="Match - Invoice"/>
  </r>
  <r>
    <x v="7"/>
    <s v="Shri Govind Pharma"/>
    <d v="2020-09-05T00:00:00"/>
    <s v="0000682"/>
    <n v="62838"/>
    <n v="55802.12"/>
    <m/>
    <n v="3517.84"/>
    <n v="3517.84"/>
    <x v="0"/>
    <n v="7035.68"/>
    <x v="146"/>
    <x v="73"/>
    <d v="2020-09-01T00:00:00"/>
    <s v="08ABUPW1205C1ZM05/Sep/2020682"/>
    <x v="0"/>
    <s v="Match - Invoice"/>
  </r>
  <r>
    <x v="7"/>
    <s v="Shri Govind Pharma"/>
    <d v="2020-09-09T00:00:00"/>
    <s v="0000712"/>
    <n v="1266"/>
    <n v="1130.42"/>
    <m/>
    <n v="67.8"/>
    <n v="67.8"/>
    <x v="0"/>
    <n v="135.6"/>
    <x v="147"/>
    <x v="74"/>
    <d v="2020-09-01T00:00:00"/>
    <s v="08ABUPW1205C1ZM09/Sep/2020712"/>
    <x v="0"/>
    <s v="Match - Invoice"/>
  </r>
  <r>
    <x v="24"/>
    <s v="Rajvanshi &amp; Associates"/>
    <d v="2020-09-12T00:00:00"/>
    <s v="GST/2020-21/335"/>
    <n v="8850"/>
    <n v="7500"/>
    <m/>
    <n v="675"/>
    <n v="675"/>
    <x v="0"/>
    <n v="1350"/>
    <x v="148"/>
    <x v="75"/>
    <d v="2020-09-01T00:00:00"/>
    <s v="08AABFR5920M1ZY12/Sep/2020GST/2020-21/335"/>
    <x v="1"/>
    <s v="Match - Full GSTN"/>
  </r>
  <r>
    <x v="14"/>
    <s v="Paradise Distributors"/>
    <d v="2020-09-14T00:00:00"/>
    <s v="0006966"/>
    <n v="1381.3"/>
    <n v="1170.5999999999999"/>
    <m/>
    <n v="105.35"/>
    <n v="105.35"/>
    <x v="0"/>
    <n v="210.7"/>
    <x v="149"/>
    <x v="76"/>
    <d v="2020-09-01T00:00:00"/>
    <s v="08ABFPM0911L1ZP14/Sep/20206966"/>
    <x v="0"/>
    <s v="Match - Invoice"/>
  </r>
  <r>
    <x v="7"/>
    <s v="Shri Govind Pharma"/>
    <d v="2020-09-15T00:00:00"/>
    <s v="0000757"/>
    <n v="19054"/>
    <n v="16905.3"/>
    <m/>
    <n v="1074.17"/>
    <n v="1074.17"/>
    <x v="0"/>
    <n v="2148.34"/>
    <x v="150"/>
    <x v="77"/>
    <d v="2020-09-01T00:00:00"/>
    <s v="08ABUPW1205C1ZM15/Sep/2020757"/>
    <x v="0"/>
    <s v="Match - Invoice"/>
  </r>
  <r>
    <x v="14"/>
    <s v="Paradise Distributors"/>
    <d v="2020-09-16T00:00:00"/>
    <s v="0007226"/>
    <n v="1352.4"/>
    <n v="1207.5"/>
    <m/>
    <n v="72.45"/>
    <n v="72.45"/>
    <x v="0"/>
    <n v="144.9"/>
    <x v="151"/>
    <x v="78"/>
    <d v="2020-09-01T00:00:00"/>
    <s v="08ABFPM0911L1ZP16/Sep/20207226"/>
    <x v="0"/>
    <s v="Match - Invoice"/>
  </r>
  <r>
    <x v="14"/>
    <s v="Paradise Distributors"/>
    <d v="2020-09-18T00:00:00"/>
    <s v="0007319"/>
    <n v="3642.15"/>
    <n v="3189.21"/>
    <m/>
    <n v="226.47"/>
    <n v="226.47"/>
    <x v="0"/>
    <n v="452.94"/>
    <x v="152"/>
    <x v="79"/>
    <d v="2020-09-01T00:00:00"/>
    <s v="08ABFPM0911L1ZP18/Sep/20207319"/>
    <x v="0"/>
    <s v="Match - Invoice"/>
  </r>
  <r>
    <x v="25"/>
    <s v="KOTAK MAHINDRA BANK LIMITED"/>
    <d v="2020-04-05T00:00:00"/>
    <s v="KB00000289778211"/>
    <n v="10.62"/>
    <n v="9"/>
    <n v="0"/>
    <n v="0.81"/>
    <n v="0.81"/>
    <x v="1"/>
    <n v="1.62"/>
    <x v="153"/>
    <x v="80"/>
    <d v="2020-04-01T00:00:00"/>
    <s v="08AAACK4409J1ZK05/Apr/2020KB00000289778211"/>
    <x v="0"/>
    <s v="Not in Books"/>
  </r>
  <r>
    <x v="25"/>
    <s v="KOTAK MAHINDRA BANK LIMITED"/>
    <d v="2020-04-05T00:00:00"/>
    <s v="KB00000289779294"/>
    <n v="24.78"/>
    <n v="21"/>
    <n v="0"/>
    <n v="1.89"/>
    <n v="1.89"/>
    <x v="1"/>
    <n v="3.78"/>
    <x v="154"/>
    <x v="80"/>
    <d v="2020-04-01T00:00:00"/>
    <s v="08AAACK4409J1ZK05/Apr/2020KB00000289779294"/>
    <x v="0"/>
    <s v="Not in Books"/>
  </r>
  <r>
    <x v="25"/>
    <s v="KOTAK MAHINDRA BANK LIMITED"/>
    <d v="2020-04-05T00:00:00"/>
    <s v="KB00000289779541"/>
    <n v="35.4"/>
    <n v="30"/>
    <n v="0"/>
    <n v="2.7"/>
    <n v="2.7"/>
    <x v="1"/>
    <n v="5.4"/>
    <x v="155"/>
    <x v="80"/>
    <d v="2020-04-01T00:00:00"/>
    <s v="08AAACK4409J1ZK05/Apr/2020KB00000289779541"/>
    <x v="0"/>
    <s v="Not in Books"/>
  </r>
  <r>
    <x v="19"/>
    <s v="Bharat Sanchar Nigam Limited"/>
    <d v="2020-04-06T00:00:00"/>
    <s v="NDCRJ2000334900"/>
    <n v="29046.14"/>
    <n v="24615.38"/>
    <n v="0"/>
    <n v="2215.38"/>
    <n v="2215.38"/>
    <x v="1"/>
    <n v="4430.76"/>
    <x v="156"/>
    <x v="13"/>
    <d v="2020-04-01T00:00:00"/>
    <s v="08AABCB5576GLZ106/Apr/2020NDCRJ2000334900"/>
    <x v="0"/>
    <s v="Not in Books"/>
  </r>
  <r>
    <x v="11"/>
    <s v="VALUESUTRA BUSINESS CONSULTING LLP"/>
    <d v="2020-04-10T00:00:00"/>
    <s v="VBC2021F001"/>
    <n v="23600"/>
    <n v="20000"/>
    <n v="3600"/>
    <n v="0"/>
    <n v="0"/>
    <x v="1"/>
    <n v="3600"/>
    <x v="17"/>
    <x v="14"/>
    <d v="2020-04-01T00:00:00"/>
    <s v="27AARFV5134H1ZR10/Apr/2020VBC2021F001"/>
    <x v="0"/>
    <s v="Match - Invoice"/>
  </r>
  <r>
    <x v="26"/>
    <s v="SKYLINE INFONET PRIVATE LIMITED"/>
    <d v="2020-04-14T00:00:00"/>
    <s v="SKLN/31590"/>
    <n v="530"/>
    <n v="449"/>
    <n v="0"/>
    <n v="40.409999999999997"/>
    <n v="40.409999999999997"/>
    <x v="1"/>
    <n v="80.819999999999993"/>
    <x v="157"/>
    <x v="81"/>
    <d v="2020-04-01T00:00:00"/>
    <s v="08AAVCS9818C1ZR14/Apr/2020SKLN/31590"/>
    <x v="0"/>
    <s v="Not in Books"/>
  </r>
  <r>
    <x v="25"/>
    <s v="KOTAK MAHINDRA BANK LIMITED"/>
    <d v="2020-04-15T00:00:00"/>
    <s v="KB00000289779893"/>
    <n v="38.94"/>
    <n v="33"/>
    <n v="0"/>
    <n v="2.97"/>
    <n v="2.97"/>
    <x v="1"/>
    <n v="5.94"/>
    <x v="158"/>
    <x v="15"/>
    <d v="2020-04-01T00:00:00"/>
    <s v="08AAACK4409J1ZK15/Apr/2020KB00000289779893"/>
    <x v="0"/>
    <s v="Not in Books"/>
  </r>
  <r>
    <x v="25"/>
    <s v="KOTAK MAHINDRA BANK LIMITED"/>
    <d v="2020-04-15T00:00:00"/>
    <s v="KB00000289784849"/>
    <n v="14.16"/>
    <n v="12"/>
    <n v="0"/>
    <n v="1.08"/>
    <n v="1.08"/>
    <x v="1"/>
    <n v="2.16"/>
    <x v="159"/>
    <x v="15"/>
    <d v="2020-04-01T00:00:00"/>
    <s v="08AAACK4409J1ZK15/Apr/2020KB00000289784849"/>
    <x v="0"/>
    <s v="Not in Books"/>
  </r>
  <r>
    <x v="25"/>
    <s v="KOTAK MAHINDRA BANK LIMITED"/>
    <d v="2020-04-15T00:00:00"/>
    <s v="KB00000289785172"/>
    <n v="14.16"/>
    <n v="12"/>
    <n v="0"/>
    <n v="1.08"/>
    <n v="1.08"/>
    <x v="1"/>
    <n v="2.16"/>
    <x v="160"/>
    <x v="15"/>
    <d v="2020-04-01T00:00:00"/>
    <s v="08AAACK4409J1ZK15/Apr/2020KB00000289785172"/>
    <x v="0"/>
    <s v="Not in Books"/>
  </r>
  <r>
    <x v="25"/>
    <s v="KOTAK MAHINDRA BANK LIMITED"/>
    <d v="2020-04-17T00:00:00"/>
    <s v="KB00000289785383"/>
    <n v="21.24"/>
    <n v="18"/>
    <n v="0"/>
    <n v="1.62"/>
    <n v="1.62"/>
    <x v="1"/>
    <n v="3.24"/>
    <x v="161"/>
    <x v="82"/>
    <d v="2020-04-01T00:00:00"/>
    <s v="08AAACK4409J1ZK17/Apr/2020KB00000289785383"/>
    <x v="0"/>
    <s v="Not in Books"/>
  </r>
  <r>
    <x v="25"/>
    <s v="KOTAK MAHINDRA BANK LIMITED"/>
    <d v="2020-04-17T00:00:00"/>
    <s v="KB00000301113468"/>
    <n v="15094.78"/>
    <n v="12792.19"/>
    <n v="0"/>
    <n v="1151.3"/>
    <n v="1151.29"/>
    <x v="1"/>
    <n v="2302.59"/>
    <x v="162"/>
    <x v="82"/>
    <d v="2020-04-01T00:00:00"/>
    <s v="08AAACK4409J1ZK17/Apr/2020KB00000301113468"/>
    <x v="0"/>
    <s v="Not in Books"/>
  </r>
  <r>
    <x v="27"/>
    <s v="SOLV TECHNOLOGIES"/>
    <d v="2020-04-19T00:00:00"/>
    <s v="INV-GST-009078"/>
    <n v="730.57"/>
    <n v="600.01"/>
    <n v="108"/>
    <n v="0"/>
    <n v="0"/>
    <x v="1"/>
    <n v="108"/>
    <x v="163"/>
    <x v="83"/>
    <d v="2020-04-01T00:00:00"/>
    <s v="27ACVFS1429A1Z219/Apr/2020INV-GST-009078"/>
    <x v="0"/>
    <s v="Not in Books"/>
  </r>
  <r>
    <x v="12"/>
    <s v="Udaipur Chamber of Commerce &amp; Industry"/>
    <d v="2020-04-20T00:00:00"/>
    <s v="UCCI/0055/20-21"/>
    <n v="4720"/>
    <n v="4000"/>
    <n v="0"/>
    <n v="360"/>
    <n v="360"/>
    <x v="1"/>
    <n v="720"/>
    <x v="164"/>
    <x v="16"/>
    <d v="2020-04-01T00:00:00"/>
    <s v="08AAATU0583A1ZR20/Apr/2020UCCI/0055/20-21"/>
    <x v="1"/>
    <s v="Match - Full GSTN"/>
  </r>
  <r>
    <x v="10"/>
    <s v="KNK AND CO. LLP"/>
    <d v="2020-04-25T00:00:00"/>
    <s v="FY2020-21/APR/20"/>
    <n v="11800"/>
    <n v="10000"/>
    <n v="1800"/>
    <n v="0"/>
    <n v="0"/>
    <x v="1"/>
    <n v="1800"/>
    <x v="165"/>
    <x v="84"/>
    <d v="2020-04-01T00:00:00"/>
    <s v="27AARFK8608H1ZT25/Apr/2020FY2020-21/APR/20"/>
    <x v="1"/>
    <s v="Match - Full GSTN"/>
  </r>
  <r>
    <x v="25"/>
    <s v="KOTAK MAHINDRA BANK LIMITED"/>
    <d v="2020-04-27T00:00:00"/>
    <s v="KB00000289783282"/>
    <n v="3.54"/>
    <n v="3"/>
    <n v="0"/>
    <n v="0.27"/>
    <n v="0.27"/>
    <x v="1"/>
    <n v="0.54"/>
    <x v="166"/>
    <x v="85"/>
    <d v="2020-04-01T00:00:00"/>
    <s v="08AAACK4409J1ZK27/Apr/2020KB00000289783282"/>
    <x v="0"/>
    <s v="Not in Books"/>
  </r>
  <r>
    <x v="7"/>
    <s v="KUSHAL  WADHWANI"/>
    <d v="2020-04-28T00:00:00"/>
    <n v="62"/>
    <n v="1440"/>
    <n v="1285.68"/>
    <n v="0"/>
    <n v="77.14"/>
    <n v="77.14"/>
    <x v="1"/>
    <n v="154.28"/>
    <x v="167"/>
    <x v="86"/>
    <d v="2020-04-01T00:00:00"/>
    <s v="08ABUPW1205C1ZM28/Apr/202062"/>
    <x v="0"/>
    <s v="Not in Books"/>
  </r>
  <r>
    <x v="9"/>
    <s v="FORUS HEALTH PRIVATE LIMITED"/>
    <d v="2020-04-30T00:00:00"/>
    <s v="SI011"/>
    <n v="6720"/>
    <n v="6000"/>
    <n v="720"/>
    <n v="0"/>
    <n v="0"/>
    <x v="1"/>
    <n v="720"/>
    <x v="20"/>
    <x v="17"/>
    <d v="2020-04-01T00:00:00"/>
    <s v="29AABCF4661J1ZE30/Apr/2020SI011"/>
    <x v="0"/>
    <s v="Match - Invoice"/>
  </r>
  <r>
    <x v="28"/>
    <s v="RAZORPAY SOFTWARE PRIVATE LIMITED"/>
    <d v="2020-05-01T00:00:00"/>
    <s v="EBB1X6H7W1WR0420"/>
    <n v="310"/>
    <n v="137"/>
    <n v="24.66"/>
    <n v="0"/>
    <n v="0"/>
    <x v="1"/>
    <n v="24.66"/>
    <x v="168"/>
    <x v="87"/>
    <d v="2020-05-01T00:00:00"/>
    <s v="29AAGCR4375J1ZU01/May/2020EBB1X6H7W1WR0420"/>
    <x v="0"/>
    <s v="Not in Books"/>
  </r>
  <r>
    <x v="29"/>
    <s v="CENTRAL DEPOSITORY SERVICES (INDIA) LIMITED"/>
    <d v="2020-05-05T00:00:00"/>
    <n v="8202020216503"/>
    <n v="5900"/>
    <n v="5000"/>
    <n v="900"/>
    <n v="0"/>
    <n v="0"/>
    <x v="1"/>
    <n v="900"/>
    <x v="22"/>
    <x v="19"/>
    <d v="2020-05-01T00:00:00"/>
    <s v="27AAACC6233A1Z905/May/20208.20202E+12"/>
    <x v="0"/>
    <s v="Not in Books"/>
  </r>
  <r>
    <x v="25"/>
    <s v="KOTAK MAHINDRA BANK LIMITED"/>
    <d v="2020-05-06T00:00:00"/>
    <s v="KB00000314818188"/>
    <n v="21.24"/>
    <n v="18"/>
    <n v="0"/>
    <n v="1.62"/>
    <n v="1.62"/>
    <x v="1"/>
    <n v="3.24"/>
    <x v="169"/>
    <x v="88"/>
    <d v="2020-05-01T00:00:00"/>
    <s v="08AAACK4409J1ZK06/May/2020KB00000314818188"/>
    <x v="0"/>
    <s v="Not in Books"/>
  </r>
  <r>
    <x v="25"/>
    <s v="KOTAK MAHINDRA BANK LIMITED"/>
    <d v="2020-05-06T00:00:00"/>
    <s v="KB00000314818422"/>
    <n v="28.32"/>
    <n v="24"/>
    <n v="0"/>
    <n v="2.16"/>
    <n v="2.16"/>
    <x v="1"/>
    <n v="4.32"/>
    <x v="170"/>
    <x v="88"/>
    <d v="2020-05-01T00:00:00"/>
    <s v="08AAACK4409J1ZK06/May/2020KB00000314818422"/>
    <x v="0"/>
    <s v="Not in Books"/>
  </r>
  <r>
    <x v="25"/>
    <s v="KOTAK MAHINDRA BANK LIMITED"/>
    <d v="2020-05-06T00:00:00"/>
    <s v="KB00000314818690"/>
    <n v="10.62"/>
    <n v="9"/>
    <n v="0"/>
    <n v="0.81"/>
    <n v="0.81"/>
    <x v="1"/>
    <n v="1.62"/>
    <x v="171"/>
    <x v="88"/>
    <d v="2020-05-01T00:00:00"/>
    <s v="08AAACK4409J1ZK06/May/2020KB00000314818690"/>
    <x v="0"/>
    <s v="Not in Books"/>
  </r>
  <r>
    <x v="25"/>
    <s v="KOTAK MAHINDRA BANK LIMITED"/>
    <d v="2020-05-07T00:00:00"/>
    <s v="KB00000314816852"/>
    <n v="3.54"/>
    <n v="3"/>
    <n v="0"/>
    <n v="0.27"/>
    <n v="0.27"/>
    <x v="1"/>
    <n v="0.54"/>
    <x v="172"/>
    <x v="89"/>
    <d v="2020-05-01T00:00:00"/>
    <s v="08AAACK4409J1ZK07/May/2020KB00000314816852"/>
    <x v="0"/>
    <s v="Not in Books"/>
  </r>
  <r>
    <x v="25"/>
    <s v="KOTAK MAHINDRA BANK LIMITED"/>
    <d v="2020-05-09T00:00:00"/>
    <s v="KB00000304521512"/>
    <n v="5878.63"/>
    <n v="4981.8900000000003"/>
    <n v="0"/>
    <n v="448.37"/>
    <n v="448.37"/>
    <x v="1"/>
    <n v="896.74"/>
    <x v="173"/>
    <x v="90"/>
    <d v="2020-05-01T00:00:00"/>
    <s v="08AAACK4409J1ZK09/May/2020KB00000304521512"/>
    <x v="0"/>
    <s v="Not in Books"/>
  </r>
  <r>
    <x v="25"/>
    <s v="KOTAK MAHINDRA BANK LIMITED"/>
    <d v="2020-05-13T00:00:00"/>
    <s v="KB00000314815385"/>
    <n v="3.54"/>
    <n v="3"/>
    <n v="0"/>
    <n v="0.27"/>
    <n v="0.27"/>
    <x v="1"/>
    <n v="0.54"/>
    <x v="174"/>
    <x v="91"/>
    <d v="2020-05-01T00:00:00"/>
    <s v="08AAACK4409J1ZK13/May/2020KB00000314815385"/>
    <x v="0"/>
    <s v="Not in Books"/>
  </r>
  <r>
    <x v="25"/>
    <s v="KOTAK MAHINDRA BANK LIMITED"/>
    <d v="2020-05-13T00:00:00"/>
    <s v="KB00000314826737"/>
    <n v="3.54"/>
    <n v="3"/>
    <n v="0"/>
    <n v="0.27"/>
    <n v="0.27"/>
    <x v="1"/>
    <n v="0.54"/>
    <x v="175"/>
    <x v="91"/>
    <d v="2020-05-01T00:00:00"/>
    <s v="08AAACK4409J1ZK13/May/2020KB00000314826737"/>
    <x v="0"/>
    <s v="Not in Books"/>
  </r>
  <r>
    <x v="25"/>
    <s v="KOTAK MAHINDRA BANK LIMITED"/>
    <d v="2020-05-13T00:00:00"/>
    <s v="KB00000314827495"/>
    <n v="7.08"/>
    <n v="6"/>
    <n v="0"/>
    <n v="0.54"/>
    <n v="0.54"/>
    <x v="1"/>
    <n v="1.08"/>
    <x v="176"/>
    <x v="91"/>
    <d v="2020-05-01T00:00:00"/>
    <s v="08AAACK4409J1ZK13/May/2020KB00000314827495"/>
    <x v="0"/>
    <s v="Not in Books"/>
  </r>
  <r>
    <x v="10"/>
    <s v="KNK AND CO. LLP"/>
    <d v="2020-05-15T00:00:00"/>
    <s v="FY2020-21/MAY/08"/>
    <n v="11800"/>
    <n v="10000"/>
    <n v="1800"/>
    <n v="0"/>
    <n v="0"/>
    <x v="1"/>
    <n v="1800"/>
    <x v="177"/>
    <x v="92"/>
    <d v="2020-05-01T00:00:00"/>
    <s v="27AARFK8608H1ZT15/May/2020FY2020-21/MAY/08"/>
    <x v="1"/>
    <s v="Match - Full GSTN"/>
  </r>
  <r>
    <x v="25"/>
    <s v="KOTAK MAHINDRA BANK LIMITED"/>
    <d v="2020-05-16T00:00:00"/>
    <s v="KB00000314822696"/>
    <n v="3.54"/>
    <n v="3"/>
    <n v="0"/>
    <n v="0.27"/>
    <n v="0.27"/>
    <x v="1"/>
    <n v="0.54"/>
    <x v="178"/>
    <x v="93"/>
    <d v="2020-05-01T00:00:00"/>
    <s v="08AAACK4409J1ZK16/May/2020KB00000314822696"/>
    <x v="0"/>
    <s v="Not in Books"/>
  </r>
  <r>
    <x v="25"/>
    <s v="KOTAK MAHINDRA BANK LIMITED"/>
    <d v="2020-05-16T00:00:00"/>
    <s v="KB00000314823836"/>
    <n v="24.78"/>
    <n v="21"/>
    <n v="0"/>
    <n v="1.89"/>
    <n v="1.89"/>
    <x v="1"/>
    <n v="3.78"/>
    <x v="179"/>
    <x v="93"/>
    <d v="2020-05-01T00:00:00"/>
    <s v="08AAACK4409J1ZK16/May/2020KB00000314823836"/>
    <x v="0"/>
    <s v="Not in Books"/>
  </r>
  <r>
    <x v="14"/>
    <s v="DINESH KUMAR MALARA"/>
    <d v="2020-05-18T00:00:00"/>
    <n v="1859"/>
    <n v="3870"/>
    <n v="3455.5"/>
    <n v="0"/>
    <n v="207.33"/>
    <n v="207.33"/>
    <x v="1"/>
    <n v="414.66"/>
    <x v="25"/>
    <x v="22"/>
    <d v="2020-05-01T00:00:00"/>
    <s v="08ABFPM0911L1ZP18/May/20201859"/>
    <x v="0"/>
    <s v="Match - Invoice"/>
  </r>
  <r>
    <x v="25"/>
    <s v="KOTAK MAHINDRA BANK LIMITED"/>
    <d v="2020-05-19T00:00:00"/>
    <s v="KB00000314825858"/>
    <n v="3.54"/>
    <n v="3"/>
    <n v="0"/>
    <n v="0.27"/>
    <n v="0.27"/>
    <x v="1"/>
    <n v="0.54"/>
    <x v="180"/>
    <x v="94"/>
    <d v="2020-05-01T00:00:00"/>
    <s v="08AAACK4409J1ZK19/May/2020KB00000314825858"/>
    <x v="0"/>
    <s v="Not in Books"/>
  </r>
  <r>
    <x v="7"/>
    <s v="KUSHAL  WADHWANI"/>
    <d v="2020-05-26T00:00:00"/>
    <n v="164"/>
    <n v="15926"/>
    <n v="13620"/>
    <n v="0"/>
    <n v="1153"/>
    <n v="1153"/>
    <x v="1"/>
    <n v="2306"/>
    <x v="29"/>
    <x v="23"/>
    <d v="2020-05-01T00:00:00"/>
    <s v="08ABUPW1205C1ZM26/May/2020164"/>
    <x v="0"/>
    <s v="Match - Invoice"/>
  </r>
  <r>
    <x v="7"/>
    <s v="KUSHAL  WADHWANI"/>
    <d v="2020-05-26T00:00:00"/>
    <n v="165"/>
    <n v="3185"/>
    <n v="2724"/>
    <n v="0"/>
    <n v="230.6"/>
    <n v="230.6"/>
    <x v="1"/>
    <n v="461.2"/>
    <x v="27"/>
    <x v="23"/>
    <d v="2020-05-01T00:00:00"/>
    <s v="08ABUPW1205C1ZM26/May/2020165"/>
    <x v="0"/>
    <s v="Match - Invoice"/>
  </r>
  <r>
    <x v="7"/>
    <s v="KUSHAL  WADHWANI"/>
    <d v="2020-05-26T00:00:00"/>
    <n v="166"/>
    <n v="19111"/>
    <n v="16344"/>
    <n v="0"/>
    <n v="1383.6"/>
    <n v="1383.6"/>
    <x v="1"/>
    <n v="2767.2"/>
    <x v="28"/>
    <x v="23"/>
    <d v="2020-05-01T00:00:00"/>
    <s v="08ABUPW1205C1ZM26/May/2020166"/>
    <x v="0"/>
    <s v="Match - Invoice Round"/>
  </r>
  <r>
    <x v="7"/>
    <s v="KUSHAL  WADHWANI"/>
    <d v="2020-05-26T00:00:00"/>
    <n v="167"/>
    <n v="41983"/>
    <n v="37213.729999999996"/>
    <n v="0"/>
    <n v="2384.6"/>
    <n v="2384.6"/>
    <x v="1"/>
    <n v="4769.2"/>
    <x v="26"/>
    <x v="23"/>
    <d v="2020-05-01T00:00:00"/>
    <s v="08ABUPW1205C1ZM26/May/2020167"/>
    <x v="0"/>
    <s v="Match - Invoice"/>
  </r>
  <r>
    <x v="7"/>
    <s v="KUSHAL  WADHWANI"/>
    <d v="2020-05-28T00:00:00"/>
    <n v="179"/>
    <n v="484"/>
    <n v="410"/>
    <n v="0"/>
    <n v="36.9"/>
    <n v="36.9"/>
    <x v="1"/>
    <n v="73.8"/>
    <x v="32"/>
    <x v="24"/>
    <d v="2020-05-01T00:00:00"/>
    <s v="08ABUPW1205C1ZM28/May/2020179"/>
    <x v="0"/>
    <s v="Match - Invoice"/>
  </r>
  <r>
    <x v="7"/>
    <s v="KUSHAL  WADHWANI"/>
    <d v="2020-05-28T00:00:00"/>
    <n v="180"/>
    <n v="97"/>
    <n v="82"/>
    <n v="0"/>
    <n v="7.38"/>
    <n v="7.38"/>
    <x v="1"/>
    <n v="14.76"/>
    <x v="31"/>
    <x v="24"/>
    <d v="2020-05-01T00:00:00"/>
    <s v="08ABUPW1205C1ZM28/May/2020180"/>
    <x v="0"/>
    <s v="Match - Invoice"/>
  </r>
  <r>
    <x v="7"/>
    <s v="KUSHAL  WADHWANI"/>
    <d v="2020-05-28T00:00:00"/>
    <n v="182"/>
    <n v="581"/>
    <n v="492"/>
    <n v="0"/>
    <n v="44.28"/>
    <n v="44.28"/>
    <x v="1"/>
    <n v="88.56"/>
    <x v="23"/>
    <x v="24"/>
    <d v="2020-05-01T00:00:00"/>
    <s v="08ABUPW1205C1ZM28/May/2020182"/>
    <x v="0"/>
    <s v="Not in Books"/>
  </r>
  <r>
    <x v="14"/>
    <s v="DINESH KUMAR MALARA"/>
    <d v="2020-05-28T00:00:00"/>
    <n v="2225"/>
    <n v="2621"/>
    <n v="2340"/>
    <n v="0"/>
    <n v="140.4"/>
    <n v="140.4"/>
    <x v="1"/>
    <n v="280.8"/>
    <x v="30"/>
    <x v="24"/>
    <d v="2020-05-01T00:00:00"/>
    <s v="08ABFPM0911L1ZP28/May/20202225"/>
    <x v="0"/>
    <s v="Match - Invoice"/>
  </r>
  <r>
    <x v="25"/>
    <s v="KOTAK MAHINDRA BANK LIMITED"/>
    <d v="2020-05-28T00:00:00"/>
    <s v="KB00000314804902"/>
    <n v="3.54"/>
    <n v="3"/>
    <n v="0"/>
    <n v="0.27"/>
    <n v="0.27"/>
    <x v="1"/>
    <n v="0.54"/>
    <x v="181"/>
    <x v="24"/>
    <d v="2020-05-01T00:00:00"/>
    <s v="08AAACK4409J1ZK28/May/2020KB00000314804902"/>
    <x v="0"/>
    <s v="Not in Books"/>
  </r>
  <r>
    <x v="25"/>
    <s v="KOTAK MAHINDRA BANK LIMITED"/>
    <d v="2020-05-28T00:00:00"/>
    <s v="KB00000314804909"/>
    <n v="7.08"/>
    <n v="6"/>
    <n v="0"/>
    <n v="0.54"/>
    <n v="0.54"/>
    <x v="1"/>
    <n v="1.08"/>
    <x v="182"/>
    <x v="24"/>
    <d v="2020-05-01T00:00:00"/>
    <s v="08AAACK4409J1ZK28/May/2020KB00000314804909"/>
    <x v="0"/>
    <s v="Not in Books"/>
  </r>
  <r>
    <x v="15"/>
    <s v="SUBHASH  JAIN"/>
    <d v="2020-05-29T00:00:00"/>
    <n v="375"/>
    <n v="14953"/>
    <n v="12754.63"/>
    <n v="2198.35"/>
    <n v="0"/>
    <n v="0"/>
    <x v="1"/>
    <n v="2198.35"/>
    <x v="33"/>
    <x v="25"/>
    <d v="2020-05-01T00:00:00"/>
    <s v="23AGFPJ8643K1Z729/May/2020375"/>
    <x v="0"/>
    <s v="In Both but Not Match"/>
  </r>
  <r>
    <x v="7"/>
    <s v="KUSHAL  WADHWANI"/>
    <d v="2020-05-30T00:00:00"/>
    <n v="187"/>
    <n v="918"/>
    <n v="820"/>
    <n v="0"/>
    <n v="49.2"/>
    <n v="49.2"/>
    <x v="1"/>
    <n v="98.4"/>
    <x v="34"/>
    <x v="26"/>
    <d v="2020-05-01T00:00:00"/>
    <s v="08ABUPW1205C1ZM30/May/2020187"/>
    <x v="0"/>
    <s v="In Both but Not Match"/>
  </r>
  <r>
    <x v="7"/>
    <s v="KUSHAL  WADHWANI"/>
    <d v="2020-05-30T00:00:00"/>
    <n v="189"/>
    <n v="459"/>
    <n v="410"/>
    <n v="0"/>
    <n v="24.6"/>
    <n v="24.6"/>
    <x v="1"/>
    <n v="49.2"/>
    <x v="183"/>
    <x v="26"/>
    <d v="2020-05-01T00:00:00"/>
    <s v="08ABUPW1205C1ZM30/May/2020189"/>
    <x v="0"/>
    <s v="Not in Books"/>
  </r>
  <r>
    <x v="9"/>
    <s v="FORUS HEALTH PRIVATE LIMITED"/>
    <d v="2020-05-31T00:00:00"/>
    <s v="SI027"/>
    <n v="6720"/>
    <n v="6000"/>
    <n v="720"/>
    <n v="0"/>
    <n v="0"/>
    <x v="1"/>
    <n v="720"/>
    <x v="35"/>
    <x v="27"/>
    <d v="2020-05-01T00:00:00"/>
    <s v="29AABCF4661J1ZE31/May/2020SI027"/>
    <x v="0"/>
    <s v="Match - Invoice"/>
  </r>
  <r>
    <x v="17"/>
    <s v="GUPSHUP TECHNOLOGY INDIA PRIVATE LIMITED"/>
    <d v="2020-05-31T00:00:00"/>
    <s v="PSTMAY20287"/>
    <n v="36"/>
    <n v="30.8"/>
    <n v="5.54"/>
    <n v="0"/>
    <n v="0"/>
    <x v="1"/>
    <n v="5.54"/>
    <x v="184"/>
    <x v="27"/>
    <d v="2020-05-01T00:00:00"/>
    <s v="27AAACW5722A1ZP31/May/2020PSTMAY20287"/>
    <x v="0"/>
    <s v="Not in Books"/>
  </r>
  <r>
    <x v="17"/>
    <s v="GUPSHUP TECHNOLOGY INDIA PRIVATE LIMITED"/>
    <d v="2020-05-31T00:00:00"/>
    <s v="PSTMAY20754"/>
    <n v="59000"/>
    <n v="50000"/>
    <n v="9000"/>
    <n v="0"/>
    <n v="0"/>
    <x v="1"/>
    <n v="9000"/>
    <x v="40"/>
    <x v="27"/>
    <d v="2020-05-01T00:00:00"/>
    <s v="27AAACW5722A1ZP31/May/2020PSTMAY20754"/>
    <x v="0"/>
    <s v="Not in Books"/>
  </r>
  <r>
    <x v="7"/>
    <s v="KUSHAL  WADHWANI"/>
    <d v="2020-06-01T00:00:00"/>
    <n v="199"/>
    <n v="3400"/>
    <n v="2881.36"/>
    <n v="0"/>
    <n v="259.32"/>
    <n v="259.32"/>
    <x v="1"/>
    <n v="518.64"/>
    <x v="38"/>
    <x v="28"/>
    <d v="2020-06-01T00:00:00"/>
    <s v="08ABUPW1205C1ZM01/Jun/2020199"/>
    <x v="0"/>
    <s v="Match - Invoice"/>
  </r>
  <r>
    <x v="7"/>
    <s v="KUSHAL  WADHWANI"/>
    <d v="2020-06-01T00:00:00"/>
    <n v="200"/>
    <n v="307"/>
    <n v="282"/>
    <n v="0"/>
    <n v="12.379999999999999"/>
    <n v="12.379999999999999"/>
    <x v="1"/>
    <n v="24.759999999999998"/>
    <x v="36"/>
    <x v="28"/>
    <d v="2020-06-01T00:00:00"/>
    <s v="08ABUPW1205C1ZM01/Jun/2020200"/>
    <x v="0"/>
    <s v="Match - Invoice"/>
  </r>
  <r>
    <x v="7"/>
    <s v="KUSHAL  WADHWANI"/>
    <d v="2020-06-01T00:00:00"/>
    <n v="201"/>
    <n v="5193"/>
    <n v="4659.6000000000004"/>
    <n v="0"/>
    <n v="266.86"/>
    <n v="266.86"/>
    <x v="1"/>
    <n v="533.72"/>
    <x v="39"/>
    <x v="28"/>
    <d v="2020-06-01T00:00:00"/>
    <s v="08ABUPW1205C1ZM01/Jun/2020201"/>
    <x v="0"/>
    <s v="Match - Invoice"/>
  </r>
  <r>
    <x v="28"/>
    <s v="RAZORPAY SOFTWARE PRIVATE LIMITED"/>
    <d v="2020-06-01T00:00:00"/>
    <s v="EBB1X6H7W1WR0520"/>
    <n v="476"/>
    <n v="237"/>
    <n v="42.66"/>
    <n v="0"/>
    <n v="0"/>
    <x v="1"/>
    <n v="42.66"/>
    <x v="185"/>
    <x v="28"/>
    <d v="2020-06-01T00:00:00"/>
    <s v="29AAGCR4375J1ZU01/Jun/2020EBB1X6H7W1WR0520"/>
    <x v="0"/>
    <s v="Not in Books"/>
  </r>
  <r>
    <x v="30"/>
    <s v="EXOTEL TECHCOM PRIVATE LIMITED"/>
    <d v="2020-06-01T00:00:00"/>
    <s v="DR20SIN100004546"/>
    <n v="1224.18"/>
    <n v="1037.44"/>
    <n v="186.74"/>
    <n v="0"/>
    <n v="0"/>
    <x v="1"/>
    <n v="186.74"/>
    <x v="186"/>
    <x v="28"/>
    <d v="2020-06-01T00:00:00"/>
    <s v="29AACCE7697J1ZW01/Jun/2020DR20SIN100004546"/>
    <x v="0"/>
    <s v="Not in Books"/>
  </r>
  <r>
    <x v="19"/>
    <s v="BHARAT SANCHAR NIGAM LIMITED"/>
    <d v="2020-06-03T00:00:00"/>
    <s v="NDCRJ2000687433"/>
    <n v="23600"/>
    <n v="20000"/>
    <n v="0"/>
    <n v="1800"/>
    <n v="1800"/>
    <x v="1"/>
    <n v="3600"/>
    <x v="187"/>
    <x v="29"/>
    <d v="2020-06-01T00:00:00"/>
    <s v="08AABCB5576GLZ103/Jun/2020NDCRJ2000687433"/>
    <x v="0"/>
    <s v="Not in Books"/>
  </r>
  <r>
    <x v="7"/>
    <s v="KUSHAL  WADHWANI"/>
    <d v="2020-06-03T00:00:00"/>
    <n v="213"/>
    <n v="12077"/>
    <n v="10452.5"/>
    <n v="0"/>
    <n v="812.06000000000006"/>
    <n v="812.06000000000006"/>
    <x v="1"/>
    <n v="1624.1200000000001"/>
    <x v="43"/>
    <x v="29"/>
    <d v="2020-06-01T00:00:00"/>
    <s v="08ABUPW1205C1ZM03/Jun/2020213"/>
    <x v="0"/>
    <s v="Match - Invoice Round"/>
  </r>
  <r>
    <x v="7"/>
    <s v="KUSHAL  WADHWANI"/>
    <d v="2020-06-03T00:00:00"/>
    <n v="214"/>
    <n v="2415"/>
    <n v="2090.5"/>
    <n v="0"/>
    <n v="162.41"/>
    <n v="162.41"/>
    <x v="1"/>
    <n v="324.82"/>
    <x v="188"/>
    <x v="29"/>
    <d v="2020-06-01T00:00:00"/>
    <s v="08ABUPW1205C1ZM03/Jun/2020214"/>
    <x v="0"/>
    <s v="Not in Books"/>
  </r>
  <r>
    <x v="7"/>
    <s v="KUSHAL  WADHWANI"/>
    <d v="2020-06-03T00:00:00"/>
    <n v="216"/>
    <n v="14492"/>
    <n v="12543"/>
    <n v="0"/>
    <n v="974.48"/>
    <n v="974.48"/>
    <x v="1"/>
    <n v="1948.96"/>
    <x v="42"/>
    <x v="29"/>
    <d v="2020-06-01T00:00:00"/>
    <s v="08ABUPW1205C1ZM03/Jun/2020216"/>
    <x v="0"/>
    <s v="Match - Invoice"/>
  </r>
  <r>
    <x v="7"/>
    <s v="KUSHAL  WADHWANI"/>
    <d v="2020-06-03T00:00:00"/>
    <n v="218"/>
    <n v="25"/>
    <n v="22"/>
    <n v="0"/>
    <n v="1.32"/>
    <n v="1.32"/>
    <x v="1"/>
    <n v="2.64"/>
    <x v="45"/>
    <x v="29"/>
    <d v="2020-06-01T00:00:00"/>
    <s v="08ABUPW1205C1ZM03/Jun/2020218"/>
    <x v="0"/>
    <s v="Match - Invoice Round"/>
  </r>
  <r>
    <x v="7"/>
    <s v="KUSHAL  WADHWANI"/>
    <d v="2020-06-03T00:00:00"/>
    <n v="219"/>
    <n v="25"/>
    <n v="22"/>
    <n v="0"/>
    <n v="1.32"/>
    <n v="1.32"/>
    <x v="1"/>
    <n v="2.64"/>
    <x v="44"/>
    <x v="29"/>
    <d v="2020-06-01T00:00:00"/>
    <s v="08ABUPW1205C1ZM03/Jun/2020219"/>
    <x v="0"/>
    <s v="Match - Invoice Round"/>
  </r>
  <r>
    <x v="7"/>
    <s v="KUSHAL  WADHWANI"/>
    <d v="2020-06-03T00:00:00"/>
    <n v="220"/>
    <n v="25"/>
    <n v="22"/>
    <n v="0"/>
    <n v="1.32"/>
    <n v="1.32"/>
    <x v="1"/>
    <n v="2.64"/>
    <x v="46"/>
    <x v="29"/>
    <d v="2020-06-01T00:00:00"/>
    <s v="08ABUPW1205C1ZM03/Jun/2020220"/>
    <x v="0"/>
    <s v="Match - Invoice"/>
  </r>
  <r>
    <x v="27"/>
    <s v="SOLV TECHNOLOGIES"/>
    <d v="2020-06-04T00:00:00"/>
    <s v="INV-GST-009666"/>
    <n v="2657.27"/>
    <n v="2200"/>
    <n v="396"/>
    <n v="0"/>
    <n v="0"/>
    <x v="1"/>
    <n v="396"/>
    <x v="189"/>
    <x v="30"/>
    <d v="2020-06-01T00:00:00"/>
    <s v="27ACVFS1429A1Z204/Jun/2020INV-GST-009666"/>
    <x v="0"/>
    <s v="Not in Books"/>
  </r>
  <r>
    <x v="27"/>
    <s v="SOLV TECHNOLOGIES"/>
    <d v="2020-06-04T00:00:00"/>
    <s v="INV-GST-009668"/>
    <n v="1652"/>
    <n v="1400"/>
    <n v="252"/>
    <n v="0"/>
    <n v="0"/>
    <x v="1"/>
    <n v="252"/>
    <x v="190"/>
    <x v="30"/>
    <d v="2020-06-01T00:00:00"/>
    <s v="27ACVFS1429A1Z204/Jun/2020INV-GST-009668"/>
    <x v="0"/>
    <s v="Not in Books"/>
  </r>
  <r>
    <x v="27"/>
    <s v="SOLV TECHNOLOGIES"/>
    <d v="2020-06-04T00:00:00"/>
    <s v="INV-GST-009670"/>
    <n v="1704.63"/>
    <n v="1400"/>
    <n v="252"/>
    <n v="0"/>
    <n v="0"/>
    <x v="1"/>
    <n v="252"/>
    <x v="191"/>
    <x v="30"/>
    <d v="2020-06-01T00:00:00"/>
    <s v="27ACVFS1429A1Z204/Jun/2020INV-GST-009670"/>
    <x v="0"/>
    <s v="Not in Books"/>
  </r>
  <r>
    <x v="14"/>
    <s v="DINESH KUMAR MALARA"/>
    <d v="2020-06-04T00:00:00"/>
    <n v="2557"/>
    <n v="4670"/>
    <n v="4169.76"/>
    <n v="0"/>
    <n v="250.19"/>
    <n v="250.19"/>
    <x v="1"/>
    <n v="500.38"/>
    <x v="47"/>
    <x v="30"/>
    <d v="2020-06-01T00:00:00"/>
    <s v="08ABFPM0911L1ZP04/Jun/20202557"/>
    <x v="0"/>
    <s v="Match - Invoice"/>
  </r>
  <r>
    <x v="10"/>
    <s v="KNK AND CO. LLP"/>
    <d v="2020-06-04T00:00:00"/>
    <s v="FY2020-21/JUN/08"/>
    <n v="11800"/>
    <n v="10000"/>
    <n v="1800"/>
    <n v="0"/>
    <n v="0"/>
    <x v="1"/>
    <n v="1800"/>
    <x v="192"/>
    <x v="30"/>
    <d v="2020-06-01T00:00:00"/>
    <s v="27AARFK8608H1ZT04/Jun/2020FY2020-21/JUN/08"/>
    <x v="1"/>
    <s v="Match - Full GSTN"/>
  </r>
  <r>
    <x v="25"/>
    <s v="KOTAK MAHINDRA BANK LIMITED"/>
    <d v="2020-06-05T00:00:00"/>
    <s v="KB00000325020547"/>
    <n v="24.78"/>
    <n v="21"/>
    <n v="0"/>
    <n v="1.89"/>
    <n v="1.89"/>
    <x v="1"/>
    <n v="3.78"/>
    <x v="193"/>
    <x v="95"/>
    <d v="2020-06-01T00:00:00"/>
    <s v="08AAACK4409J1ZK05/Jun/2020KB00000325020547"/>
    <x v="0"/>
    <s v="Not in Books"/>
  </r>
  <r>
    <x v="25"/>
    <s v="KOTAK MAHINDRA BANK LIMITED"/>
    <d v="2020-06-05T00:00:00"/>
    <s v="KB00000325021191"/>
    <n v="42.48"/>
    <n v="36"/>
    <n v="0"/>
    <n v="3.24"/>
    <n v="3.24"/>
    <x v="1"/>
    <n v="6.48"/>
    <x v="194"/>
    <x v="95"/>
    <d v="2020-06-01T00:00:00"/>
    <s v="08AAACK4409J1ZK05/Jun/2020KB00000325021191"/>
    <x v="0"/>
    <s v="Not in Books"/>
  </r>
  <r>
    <x v="25"/>
    <s v="KOTAK MAHINDRA BANK LIMITED"/>
    <d v="2020-06-05T00:00:00"/>
    <s v="KB00000325022991"/>
    <n v="7.08"/>
    <n v="6"/>
    <n v="0"/>
    <n v="0.54"/>
    <n v="0.54"/>
    <x v="1"/>
    <n v="1.08"/>
    <x v="195"/>
    <x v="95"/>
    <d v="2020-06-01T00:00:00"/>
    <s v="08AAACK4409J1ZK05/Jun/2020KB00000325022991"/>
    <x v="0"/>
    <s v="Not in Books"/>
  </r>
  <r>
    <x v="25"/>
    <s v="KOTAK MAHINDRA BANK LIMITED"/>
    <d v="2020-06-05T00:00:00"/>
    <s v="KB00000325023095"/>
    <n v="3.54"/>
    <n v="3"/>
    <n v="0"/>
    <n v="0.27"/>
    <n v="0.27"/>
    <x v="1"/>
    <n v="0.54"/>
    <x v="196"/>
    <x v="95"/>
    <d v="2020-06-01T00:00:00"/>
    <s v="08AAACK4409J1ZK05/Jun/2020KB00000325023095"/>
    <x v="0"/>
    <s v="Not in Books"/>
  </r>
  <r>
    <x v="31"/>
    <s v="SHAZ TRADING COMPANY"/>
    <d v="2020-06-05T00:00:00"/>
    <s v="stc/20-21/41"/>
    <n v="4421"/>
    <n v="3842.85"/>
    <n v="0"/>
    <n v="288.93"/>
    <n v="288.93"/>
    <x v="1"/>
    <n v="577.86"/>
    <x v="197"/>
    <x v="95"/>
    <d v="2020-06-01T00:00:00"/>
    <s v="08AAQFS7708F1ZR05/Jun/2020stc/20-21/41"/>
    <x v="0"/>
    <s v="Not in Books"/>
  </r>
  <r>
    <x v="32"/>
    <s v="ISHAK  MOHD"/>
    <d v="2020-06-08T00:00:00"/>
    <n v="35"/>
    <n v="600"/>
    <n v="535"/>
    <n v="0"/>
    <n v="32.1"/>
    <n v="32.1"/>
    <x v="1"/>
    <n v="64.2"/>
    <x v="198"/>
    <x v="31"/>
    <d v="2020-06-01T00:00:00"/>
    <s v="08ACEPM2479F1ZI08/Jun/202035"/>
    <x v="0"/>
    <s v="Not in Books"/>
  </r>
  <r>
    <x v="33"/>
    <s v="EMUDHRA LIMITED"/>
    <d v="2020-06-09T00:00:00"/>
    <s v="29-ESS2021-06-14"/>
    <n v="35400"/>
    <n v="30000"/>
    <n v="5400"/>
    <n v="0"/>
    <n v="0"/>
    <x v="1"/>
    <n v="5400"/>
    <x v="199"/>
    <x v="32"/>
    <d v="2020-06-01T00:00:00"/>
    <s v="29AAACZ3347G1Z509/Jun/202029-ESS2021-06-14"/>
    <x v="0"/>
    <s v="Not in Books"/>
  </r>
  <r>
    <x v="7"/>
    <s v="KUSHAL  WADHWANI"/>
    <d v="2020-06-09T00:00:00"/>
    <n v="240"/>
    <n v="3599"/>
    <n v="3050"/>
    <n v="0"/>
    <n v="274.5"/>
    <n v="274.5"/>
    <x v="1"/>
    <n v="549"/>
    <x v="50"/>
    <x v="32"/>
    <d v="2020-06-01T00:00:00"/>
    <s v="08ABUPW1205C1ZM09/Jun/2020240"/>
    <x v="0"/>
    <s v="Match - Invoice"/>
  </r>
  <r>
    <x v="7"/>
    <s v="KUSHAL  WADHWANI"/>
    <d v="2020-06-09T00:00:00"/>
    <n v="245"/>
    <n v="1150"/>
    <n v="1027"/>
    <n v="0"/>
    <n v="61.62"/>
    <n v="61.62"/>
    <x v="1"/>
    <n v="123.24"/>
    <x v="200"/>
    <x v="32"/>
    <d v="2020-06-01T00:00:00"/>
    <s v="08ABUPW1205C1ZM09/Jun/2020245"/>
    <x v="0"/>
    <s v="Not in Books"/>
  </r>
  <r>
    <x v="7"/>
    <s v="KUSHAL  WADHWANI"/>
    <d v="2020-06-09T00:00:00"/>
    <n v="246"/>
    <n v="4838"/>
    <n v="4229.5600000000004"/>
    <n v="0"/>
    <n v="304.38"/>
    <n v="304.38"/>
    <x v="1"/>
    <n v="608.76"/>
    <x v="51"/>
    <x v="32"/>
    <d v="2020-06-01T00:00:00"/>
    <s v="08ABUPW1205C1ZM09/Jun/2020246"/>
    <x v="0"/>
    <s v="Match - Invoice"/>
  </r>
  <r>
    <x v="25"/>
    <s v="KOTAK MAHINDRA BANK LIMITED"/>
    <d v="2020-06-11T00:00:00"/>
    <s v="KB00000325013555"/>
    <n v="10.62"/>
    <n v="9"/>
    <n v="0"/>
    <n v="0.81"/>
    <n v="0.81"/>
    <x v="1"/>
    <n v="1.62"/>
    <x v="201"/>
    <x v="33"/>
    <d v="2020-06-01T00:00:00"/>
    <s v="08AAACK4409J1ZK11/Jun/2020KB00000325013555"/>
    <x v="0"/>
    <s v="Not in Books"/>
  </r>
  <r>
    <x v="25"/>
    <s v="KOTAK MAHINDRA BANK LIMITED"/>
    <d v="2020-06-11T00:00:00"/>
    <s v="KB00000325018007"/>
    <n v="10.62"/>
    <n v="9"/>
    <n v="0"/>
    <n v="0.81"/>
    <n v="0.81"/>
    <x v="1"/>
    <n v="1.62"/>
    <x v="202"/>
    <x v="33"/>
    <d v="2020-06-01T00:00:00"/>
    <s v="08AAACK4409J1ZK11/Jun/2020KB00000325018007"/>
    <x v="0"/>
    <s v="Not in Books"/>
  </r>
  <r>
    <x v="25"/>
    <s v="KOTAK MAHINDRA BANK LIMITED"/>
    <d v="2020-06-11T00:00:00"/>
    <s v="KB00000325018876"/>
    <n v="46.02"/>
    <n v="39"/>
    <n v="0"/>
    <n v="3.51"/>
    <n v="3.51"/>
    <x v="1"/>
    <n v="7.02"/>
    <x v="203"/>
    <x v="33"/>
    <d v="2020-06-01T00:00:00"/>
    <s v="08AAACK4409J1ZK11/Jun/2020KB00000325018876"/>
    <x v="0"/>
    <s v="Not in Books"/>
  </r>
  <r>
    <x v="34"/>
    <s v="JAI SHREE PANDYA"/>
    <d v="2020-06-11T00:00:00"/>
    <s v="NTS0283"/>
    <n v="230"/>
    <n v="194.92"/>
    <n v="0"/>
    <n v="17.54"/>
    <n v="17.54"/>
    <x v="1"/>
    <n v="35.08"/>
    <x v="204"/>
    <x v="33"/>
    <d v="2020-06-01T00:00:00"/>
    <s v="08AIZPP8103E1ZU11/Jun/2020NTS0283"/>
    <x v="0"/>
    <s v="Not in Books"/>
  </r>
  <r>
    <x v="7"/>
    <s v="KUSHAL  WADHWANI"/>
    <d v="2020-06-11T00:00:00"/>
    <n v="251"/>
    <n v="307"/>
    <n v="260"/>
    <n v="0"/>
    <n v="23.4"/>
    <n v="23.4"/>
    <x v="1"/>
    <n v="46.8"/>
    <x v="205"/>
    <x v="33"/>
    <d v="2020-06-01T00:00:00"/>
    <s v="08ABUPW1205C1ZM11/Jun/2020251"/>
    <x v="0"/>
    <s v="Not in Books"/>
  </r>
  <r>
    <x v="7"/>
    <s v="KUSHAL  WADHWANI"/>
    <d v="2020-06-11T00:00:00"/>
    <n v="253"/>
    <n v="8131"/>
    <n v="7260"/>
    <n v="0"/>
    <n v="435.6"/>
    <n v="435.6"/>
    <x v="1"/>
    <n v="871.2"/>
    <x v="52"/>
    <x v="33"/>
    <d v="2020-06-01T00:00:00"/>
    <s v="08ABUPW1205C1ZM11/Jun/2020253"/>
    <x v="0"/>
    <s v="Match - Invoice Round"/>
  </r>
  <r>
    <x v="7"/>
    <s v="KUSHAL  WADHWANI"/>
    <d v="2020-06-11T00:00:00"/>
    <n v="254"/>
    <n v="7896"/>
    <n v="7050"/>
    <n v="0"/>
    <n v="423"/>
    <n v="423"/>
    <x v="1"/>
    <n v="846"/>
    <x v="53"/>
    <x v="33"/>
    <d v="2020-06-01T00:00:00"/>
    <s v="08ABUPW1205C1ZM11/Jun/2020254"/>
    <x v="0"/>
    <s v="Match - Invoice"/>
  </r>
  <r>
    <x v="7"/>
    <s v="KUSHAL  WADHWANI"/>
    <d v="2020-06-11T00:00:00"/>
    <n v="256"/>
    <n v="137"/>
    <n v="120"/>
    <n v="0"/>
    <n v="8.25"/>
    <n v="8.25"/>
    <x v="1"/>
    <n v="16.5"/>
    <x v="54"/>
    <x v="33"/>
    <d v="2020-06-01T00:00:00"/>
    <s v="08ABUPW1205C1ZM11/Jun/2020256"/>
    <x v="0"/>
    <s v="In Both but Not Match"/>
  </r>
  <r>
    <x v="14"/>
    <s v="DINESH KUMAR MALARA"/>
    <d v="2020-06-12T00:00:00"/>
    <n v="2815"/>
    <n v="4267"/>
    <n v="3810"/>
    <n v="0"/>
    <n v="228.6"/>
    <n v="228.6"/>
    <x v="1"/>
    <n v="457.2"/>
    <x v="206"/>
    <x v="34"/>
    <d v="2020-06-01T00:00:00"/>
    <s v="08ABFPM0911L1ZP12/Jun/20202815"/>
    <x v="0"/>
    <s v="Not in Books"/>
  </r>
  <r>
    <x v="7"/>
    <s v="KUSHAL  WADHWANI"/>
    <d v="2020-06-12T00:00:00"/>
    <n v="262"/>
    <n v="3886"/>
    <n v="3470"/>
    <n v="0"/>
    <n v="208.2"/>
    <n v="208.2"/>
    <x v="1"/>
    <n v="416.4"/>
    <x v="55"/>
    <x v="34"/>
    <d v="2020-06-01T00:00:00"/>
    <s v="08ABUPW1205C1ZM12/Jun/2020262"/>
    <x v="0"/>
    <s v="Match - Invoice Round"/>
  </r>
  <r>
    <x v="7"/>
    <s v="KUSHAL  WADHWANI"/>
    <d v="2020-06-12T00:00:00"/>
    <n v="263"/>
    <n v="1518"/>
    <n v="1355"/>
    <n v="0"/>
    <n v="81.3"/>
    <n v="81.3"/>
    <x v="1"/>
    <n v="162.6"/>
    <x v="56"/>
    <x v="34"/>
    <d v="2020-06-01T00:00:00"/>
    <s v="08ABUPW1205C1ZM12/Jun/2020263"/>
    <x v="0"/>
    <s v="Match - Invoice Round"/>
  </r>
  <r>
    <x v="25"/>
    <s v="KOTAK MAHINDRA BANK LIMITED"/>
    <d v="2020-06-16T00:00:00"/>
    <s v="KB00000325047738"/>
    <n v="10.62"/>
    <n v="9"/>
    <n v="0"/>
    <n v="0.81"/>
    <n v="0.81"/>
    <x v="1"/>
    <n v="1.62"/>
    <x v="207"/>
    <x v="96"/>
    <d v="2020-06-01T00:00:00"/>
    <s v="08AAACK4409J1ZK16/Jun/2020KB00000325047738"/>
    <x v="0"/>
    <s v="Not in Books"/>
  </r>
  <r>
    <x v="34"/>
    <s v="JAI SHREE PANDYA"/>
    <d v="2020-06-16T00:00:00"/>
    <s v="NTS0361"/>
    <n v="550"/>
    <n v="491.08"/>
    <n v="0"/>
    <n v="29.46"/>
    <n v="29.46"/>
    <x v="1"/>
    <n v="58.92"/>
    <x v="208"/>
    <x v="96"/>
    <d v="2020-06-01T00:00:00"/>
    <s v="08AIZPP8103E1ZU16/Jun/2020NTS0361"/>
    <x v="0"/>
    <s v="Not in Books"/>
  </r>
  <r>
    <x v="25"/>
    <s v="KOTAK MAHINDRA BANK LIMITED"/>
    <d v="2020-06-18T00:00:00"/>
    <s v="KB00000325043454"/>
    <n v="3.54"/>
    <n v="3"/>
    <n v="0"/>
    <n v="0.27"/>
    <n v="0.27"/>
    <x v="1"/>
    <n v="0.54"/>
    <x v="209"/>
    <x v="97"/>
    <d v="2020-06-01T00:00:00"/>
    <s v="08AAACK4409J1ZK18/Jun/2020KB00000325043454"/>
    <x v="0"/>
    <s v="Not in Books"/>
  </r>
  <r>
    <x v="7"/>
    <s v="KUSHAL  WADHWANI"/>
    <d v="2020-06-18T00:00:00"/>
    <n v="290"/>
    <n v="690"/>
    <n v="585"/>
    <n v="0"/>
    <n v="52.65"/>
    <n v="52.65"/>
    <x v="1"/>
    <n v="105.3"/>
    <x v="210"/>
    <x v="97"/>
    <d v="2020-06-01T00:00:00"/>
    <s v="08ABUPW1205C1ZM18/Jun/2020290"/>
    <x v="0"/>
    <s v="Not in Books"/>
  </r>
  <r>
    <x v="35"/>
    <s v="FACEBOOK INDIA ONLINE SERVICES PRIVATE LIMITED"/>
    <d v="2020-06-19T00:00:00"/>
    <s v="513-100974848"/>
    <n v="767"/>
    <n v="650"/>
    <n v="117"/>
    <n v="0"/>
    <n v="0"/>
    <x v="1"/>
    <n v="117"/>
    <x v="211"/>
    <x v="98"/>
    <d v="2020-06-01T00:00:00"/>
    <s v="06AABCF5150G1ZZ19/Jun/2020513-100974848"/>
    <x v="0"/>
    <s v="Not in Books"/>
  </r>
  <r>
    <x v="7"/>
    <s v="KUSHAL  WADHWANI"/>
    <d v="2020-06-19T00:00:00"/>
    <n v="299"/>
    <n v="112"/>
    <n v="95"/>
    <n v="0"/>
    <n v="8.5500000000000007"/>
    <n v="8.5500000000000007"/>
    <x v="1"/>
    <n v="17.100000000000001"/>
    <x v="212"/>
    <x v="98"/>
    <d v="2020-06-01T00:00:00"/>
    <s v="08ABUPW1205C1ZM19/Jun/2020299"/>
    <x v="0"/>
    <s v="Not in Books"/>
  </r>
  <r>
    <x v="26"/>
    <s v="SKYLINE INFONET PRIVATE LIMITED"/>
    <d v="2020-06-19T00:00:00"/>
    <s v="SKLN/33281"/>
    <n v="707"/>
    <n v="599"/>
    <n v="0"/>
    <n v="53.91"/>
    <n v="53.91"/>
    <x v="1"/>
    <n v="107.82"/>
    <x v="213"/>
    <x v="98"/>
    <d v="2020-06-01T00:00:00"/>
    <s v="08AAVCS9818C1ZR19/Jun/2020SKLN/33281"/>
    <x v="0"/>
    <s v="Not in Books"/>
  </r>
  <r>
    <x v="7"/>
    <s v="KUSHAL  WADHWANI"/>
    <d v="2020-06-22T00:00:00"/>
    <n v="306"/>
    <n v="4887"/>
    <n v="4200"/>
    <n v="0"/>
    <n v="343.5"/>
    <n v="343.5"/>
    <x v="1"/>
    <n v="687"/>
    <x v="59"/>
    <x v="36"/>
    <d v="2020-06-01T00:00:00"/>
    <s v="08ABUPW1205C1ZM22/Jun/2020306"/>
    <x v="0"/>
    <s v="Match - Invoice"/>
  </r>
  <r>
    <x v="36"/>
    <s v="INFO EDGE (INDIA) LIMITED"/>
    <d v="2020-06-24T00:00:00"/>
    <s v="IN09/2021/023701"/>
    <n v="4720"/>
    <n v="4000"/>
    <n v="720"/>
    <n v="0"/>
    <n v="0"/>
    <x v="1"/>
    <n v="720"/>
    <x v="214"/>
    <x v="37"/>
    <d v="2020-06-01T00:00:00"/>
    <s v="09AAACI1838D1ZU24/Jun/2020IN09/2021/023701"/>
    <x v="0"/>
    <s v="Not in Books"/>
  </r>
  <r>
    <x v="7"/>
    <s v="KUSHAL  WADHWANI"/>
    <d v="2020-06-24T00:00:00"/>
    <n v="321"/>
    <n v="1258"/>
    <n v="1200"/>
    <n v="0"/>
    <n v="28.8"/>
    <n v="28.8"/>
    <x v="1"/>
    <n v="57.6"/>
    <x v="60"/>
    <x v="37"/>
    <d v="2020-06-01T00:00:00"/>
    <s v="08ABUPW1205C1ZM24/Jun/2020321"/>
    <x v="0"/>
    <s v="Match - Invoice"/>
  </r>
  <r>
    <x v="7"/>
    <s v="KUSHAL  WADHWANI"/>
    <d v="2020-06-26T00:00:00"/>
    <n v="328"/>
    <n v="822"/>
    <n v="734"/>
    <n v="0"/>
    <n v="44.04"/>
    <n v="44.04"/>
    <x v="1"/>
    <n v="88.08"/>
    <x v="61"/>
    <x v="38"/>
    <d v="2020-06-01T00:00:00"/>
    <s v="08ABUPW1205C1ZM26/Jun/2020328"/>
    <x v="0"/>
    <s v="Match - Invoice"/>
  </r>
  <r>
    <x v="25"/>
    <s v="KOTAK MAHINDRA BANK LIMITED"/>
    <d v="2020-06-29T00:00:00"/>
    <s v="KB00000320672118"/>
    <n v="10284.74"/>
    <n v="8715.8799999999992"/>
    <n v="0"/>
    <n v="784.43"/>
    <n v="784.43"/>
    <x v="1"/>
    <n v="1568.86"/>
    <x v="215"/>
    <x v="99"/>
    <d v="2020-06-01T00:00:00"/>
    <s v="08AAACK4409J1ZK29/Jun/2020KB00000320672118"/>
    <x v="0"/>
    <s v="Not in Books"/>
  </r>
  <r>
    <x v="37"/>
    <s v="BONE ZONE DEVICES"/>
    <d v="2020-06-29T00:00:00"/>
    <s v="BZD/20-21/083"/>
    <n v="150"/>
    <n v="143"/>
    <n v="0"/>
    <n v="3.58"/>
    <n v="3.58"/>
    <x v="1"/>
    <n v="7.16"/>
    <x v="216"/>
    <x v="99"/>
    <d v="2020-06-01T00:00:00"/>
    <s v="08AASFB4567B1ZB29/Jun/2020BZD/20-21/083"/>
    <x v="0"/>
    <s v="Not in Books"/>
  </r>
  <r>
    <x v="37"/>
    <s v="BONE ZONE DEVICES"/>
    <d v="2020-06-29T00:00:00"/>
    <s v="BZD/20-21/084"/>
    <n v="150"/>
    <n v="143"/>
    <n v="0"/>
    <n v="3.58"/>
    <n v="3.58"/>
    <x v="1"/>
    <n v="7.16"/>
    <x v="217"/>
    <x v="99"/>
    <d v="2020-06-01T00:00:00"/>
    <s v="08AASFB4567B1ZB29/Jun/2020BZD/20-21/084"/>
    <x v="0"/>
    <s v="Not in Books"/>
  </r>
  <r>
    <x v="9"/>
    <s v="FORUS HEALTH PRIVATE LIMITED"/>
    <d v="2020-06-30T00:00:00"/>
    <s v="SI042"/>
    <n v="6720"/>
    <n v="6000"/>
    <n v="720"/>
    <n v="0"/>
    <n v="0"/>
    <x v="1"/>
    <n v="720"/>
    <x v="62"/>
    <x v="39"/>
    <d v="2020-06-01T00:00:00"/>
    <s v="29AABCF4661J1ZE30/Jun/2020SI042"/>
    <x v="0"/>
    <s v="Match - Invoice"/>
  </r>
  <r>
    <x v="17"/>
    <s v="GUPSHUP TECHNOLOGY INDIA PRIVATE LIMITED"/>
    <d v="2020-06-30T00:00:00"/>
    <s v="PSTJUN20266"/>
    <n v="14736"/>
    <n v="12487.9"/>
    <n v="2247.8200000000002"/>
    <n v="0"/>
    <n v="0"/>
    <x v="1"/>
    <n v="2247.8200000000002"/>
    <x v="64"/>
    <x v="39"/>
    <d v="2020-06-01T00:00:00"/>
    <s v="27AAACW5722A1ZP30/Jun/2020PSTJUN20266"/>
    <x v="0"/>
    <s v="Not in Books"/>
  </r>
  <r>
    <x v="28"/>
    <s v="RAZORPAY SOFTWARE PRIVATE LIMITED"/>
    <d v="2020-07-01T00:00:00"/>
    <s v="EBB1X6H7W1WR0620"/>
    <n v="269"/>
    <n v="162"/>
    <n v="29.16"/>
    <n v="0"/>
    <n v="0"/>
    <x v="1"/>
    <n v="29.16"/>
    <x v="218"/>
    <x v="40"/>
    <d v="2020-07-01T00:00:00"/>
    <s v="29AAGCR4375J1ZU01/Jul/2020EBB1X6H7W1WR0620"/>
    <x v="0"/>
    <s v="Not in Books"/>
  </r>
  <r>
    <x v="30"/>
    <s v="EXOTEL TECHCOM PRIVATE LIMITED"/>
    <d v="2020-07-01T00:00:00"/>
    <s v="DR20SIN100006461"/>
    <n v="9463.09"/>
    <n v="8019.57"/>
    <n v="1443.52"/>
    <n v="0"/>
    <n v="0"/>
    <x v="1"/>
    <n v="1443.52"/>
    <x v="219"/>
    <x v="40"/>
    <d v="2020-07-01T00:00:00"/>
    <s v="29AACCE7697J1ZW01/Jul/2020DR20SIN100006461"/>
    <x v="0"/>
    <s v="Not in Books"/>
  </r>
  <r>
    <x v="14"/>
    <s v="DINESH KUMAR MALARA"/>
    <d v="2020-07-02T00:00:00"/>
    <n v="3650"/>
    <n v="10140"/>
    <n v="8871.2000000000007"/>
    <n v="0"/>
    <n v="634.31999999999994"/>
    <n v="634.31999999999994"/>
    <x v="1"/>
    <n v="1268.6399999999999"/>
    <x v="65"/>
    <x v="41"/>
    <d v="2020-07-01T00:00:00"/>
    <s v="08ABFPM0911L1ZP02/Jul/20203650"/>
    <x v="0"/>
    <s v="Match - Invoice Round"/>
  </r>
  <r>
    <x v="38"/>
    <s v="KHUBCHANDANI AND ASSOCIATES"/>
    <d v="2020-07-03T00:00:00"/>
    <s v="20-21/8"/>
    <n v="17405"/>
    <n v="14750"/>
    <n v="0"/>
    <n v="1327.5"/>
    <n v="1327.5"/>
    <x v="1"/>
    <n v="2655"/>
    <x v="220"/>
    <x v="42"/>
    <d v="2020-07-01T00:00:00"/>
    <s v="08AAMFK8594M2Z903/Jul/202020-21/8"/>
    <x v="0"/>
    <s v="Not in Books"/>
  </r>
  <r>
    <x v="25"/>
    <s v="KOTAK MAHINDRA BANK LIMITED"/>
    <d v="2020-07-03T00:00:00"/>
    <s v="KB00000331601867"/>
    <n v="3.54"/>
    <n v="3"/>
    <n v="0"/>
    <n v="0.27"/>
    <n v="0.27"/>
    <x v="1"/>
    <n v="0.54"/>
    <x v="221"/>
    <x v="42"/>
    <d v="2020-07-01T00:00:00"/>
    <s v="08AAACK4409J1ZK03/Jul/2020KB00000331601867"/>
    <x v="0"/>
    <s v="Not in Books"/>
  </r>
  <r>
    <x v="25"/>
    <s v="KOTAK MAHINDRA BANK LIMITED"/>
    <d v="2020-07-03T00:00:00"/>
    <s v="KB00000331606464"/>
    <n v="3.54"/>
    <n v="3"/>
    <n v="0"/>
    <n v="0.27"/>
    <n v="0.27"/>
    <x v="1"/>
    <n v="0.54"/>
    <x v="222"/>
    <x v="42"/>
    <d v="2020-07-01T00:00:00"/>
    <s v="08AAACK4409J1ZK03/Jul/2020KB00000331606464"/>
    <x v="0"/>
    <s v="Not in Books"/>
  </r>
  <r>
    <x v="7"/>
    <s v="KUSHAL  WADHWANI"/>
    <d v="2020-07-04T00:00:00"/>
    <n v="377"/>
    <n v="6282"/>
    <n v="5700"/>
    <n v="0"/>
    <n v="290.89999999999998"/>
    <n v="290.89999999999998"/>
    <x v="1"/>
    <n v="581.79999999999995"/>
    <x v="68"/>
    <x v="43"/>
    <d v="2020-07-01T00:00:00"/>
    <s v="08ABUPW1205C1ZM04/Jul/2020377"/>
    <x v="0"/>
    <s v="Match - Invoice"/>
  </r>
  <r>
    <x v="32"/>
    <s v="ISHAK  MOHD"/>
    <d v="2020-07-06T00:00:00"/>
    <n v="126"/>
    <n v="8404"/>
    <n v="7504"/>
    <n v="0"/>
    <n v="450.24"/>
    <n v="450.24"/>
    <x v="1"/>
    <n v="900.48"/>
    <x v="70"/>
    <x v="44"/>
    <d v="2020-07-01T00:00:00"/>
    <s v="08ACEPM2479F1ZI06/Jul/2020126"/>
    <x v="0"/>
    <s v="Not in Books"/>
  </r>
  <r>
    <x v="14"/>
    <s v="DINESH KUMAR MALARA"/>
    <d v="2020-07-06T00:00:00"/>
    <n v="3783"/>
    <n v="1857"/>
    <n v="1658.4"/>
    <n v="0"/>
    <n v="99.5"/>
    <n v="99.5"/>
    <x v="1"/>
    <n v="199"/>
    <x v="69"/>
    <x v="44"/>
    <d v="2020-07-01T00:00:00"/>
    <s v="08ABFPM0911L1ZP06/Jul/20203783"/>
    <x v="0"/>
    <s v="Match - Invoice Round"/>
  </r>
  <r>
    <x v="14"/>
    <s v="DINESH KUMAR MALARA"/>
    <d v="2020-07-07T00:00:00"/>
    <n v="3832"/>
    <n v="1604"/>
    <n v="1432.5"/>
    <n v="0"/>
    <n v="85.95"/>
    <n v="85.95"/>
    <x v="1"/>
    <n v="171.9"/>
    <x v="88"/>
    <x v="45"/>
    <d v="2020-07-01T00:00:00"/>
    <s v="08ABFPM0911L1ZP07/Jul/20203832"/>
    <x v="0"/>
    <s v="Match - Invoice"/>
  </r>
  <r>
    <x v="25"/>
    <s v="KOTAK MAHINDRA BANK LIMITED"/>
    <d v="2020-07-07T00:00:00"/>
    <s v="KB00000331600110"/>
    <n v="3.54"/>
    <n v="3"/>
    <n v="0"/>
    <n v="0.27"/>
    <n v="0.27"/>
    <x v="1"/>
    <n v="0.54"/>
    <x v="223"/>
    <x v="45"/>
    <d v="2020-07-01T00:00:00"/>
    <s v="08AAACK4409J1ZK07/Jul/2020KB00000331600110"/>
    <x v="0"/>
    <s v="Not in Books"/>
  </r>
  <r>
    <x v="25"/>
    <s v="KOTAK MAHINDRA BANK LIMITED"/>
    <d v="2020-07-07T00:00:00"/>
    <s v="KB00000331602721"/>
    <n v="24.78"/>
    <n v="21"/>
    <n v="0"/>
    <n v="1.89"/>
    <n v="1.89"/>
    <x v="1"/>
    <n v="3.78"/>
    <x v="224"/>
    <x v="45"/>
    <d v="2020-07-01T00:00:00"/>
    <s v="08AAACK4409J1ZK07/Jul/2020KB00000331602721"/>
    <x v="0"/>
    <s v="Not in Books"/>
  </r>
  <r>
    <x v="25"/>
    <s v="KOTAK MAHINDRA BANK LIMITED"/>
    <d v="2020-07-07T00:00:00"/>
    <s v="KB00000331605345"/>
    <n v="42.48"/>
    <n v="36"/>
    <n v="0"/>
    <n v="3.24"/>
    <n v="3.24"/>
    <x v="1"/>
    <n v="6.48"/>
    <x v="225"/>
    <x v="45"/>
    <d v="2020-07-01T00:00:00"/>
    <s v="08AAACK4409J1ZK07/Jul/2020KB00000331605345"/>
    <x v="0"/>
    <s v="Not in Books"/>
  </r>
  <r>
    <x v="27"/>
    <s v="SOLV TECHNOLOGIES"/>
    <d v="2020-07-09T00:00:00"/>
    <s v="INV-GST-010378"/>
    <n v="1704.63"/>
    <n v="1400"/>
    <n v="252"/>
    <n v="0"/>
    <n v="0"/>
    <x v="1"/>
    <n v="252"/>
    <x v="226"/>
    <x v="100"/>
    <d v="2020-07-01T00:00:00"/>
    <s v="27ACVFS1429A1Z209/Jul/2020INV-GST-010378"/>
    <x v="0"/>
    <s v="Not in Books"/>
  </r>
  <r>
    <x v="25"/>
    <s v="KOTAK MAHINDRA BANK LIMITED"/>
    <d v="2020-07-09T00:00:00"/>
    <s v="KB00000331598691"/>
    <n v="3.54"/>
    <n v="3"/>
    <n v="0"/>
    <n v="0.27"/>
    <n v="0.27"/>
    <x v="1"/>
    <n v="0.54"/>
    <x v="227"/>
    <x v="100"/>
    <d v="2020-07-01T00:00:00"/>
    <s v="08AAACK4409J1ZK09/Jul/2020KB00000331598691"/>
    <x v="0"/>
    <s v="Not in Books"/>
  </r>
  <r>
    <x v="8"/>
    <s v="NATIONAL SECURITIES DEPOSITORY LIMITED"/>
    <d v="2020-07-09T00:00:00"/>
    <s v="CU/2021/7/1011"/>
    <n v="5900"/>
    <n v="5000"/>
    <n v="900"/>
    <n v="0"/>
    <n v="0"/>
    <x v="1"/>
    <n v="900"/>
    <x v="41"/>
    <x v="100"/>
    <d v="2020-07-01T00:00:00"/>
    <s v="27AADCN9802F1ZG09/Jul/2020CU/2021/7/1011"/>
    <x v="0"/>
    <s v="Not in Books"/>
  </r>
  <r>
    <x v="39"/>
    <s v="Deepak Rao"/>
    <d v="2020-07-13T00:00:00"/>
    <s v="PR/20-21/133"/>
    <n v="1450"/>
    <n v="1228.82"/>
    <n v="0"/>
    <n v="110.59"/>
    <n v="110.59"/>
    <x v="1"/>
    <n v="221.18"/>
    <x v="228"/>
    <x v="101"/>
    <d v="2020-07-01T00:00:00"/>
    <s v="08AKDPR6716M1ZM13/Jul/2020PR/20-21/133"/>
    <x v="0"/>
    <s v="Not in Books"/>
  </r>
  <r>
    <x v="3"/>
    <s v="MUKESH  RAO"/>
    <d v="2020-07-13T00:00:00"/>
    <s v="PR/20-21/133"/>
    <n v="1450"/>
    <n v="1228.82"/>
    <n v="0"/>
    <n v="110.59"/>
    <n v="110.59"/>
    <x v="1"/>
    <n v="221.18"/>
    <x v="228"/>
    <x v="101"/>
    <d v="2020-07-01T00:00:00"/>
    <s v="08AJOPR2083B1Z413/Jul/2020PR/20-21/133"/>
    <x v="0"/>
    <s v="Not in Books"/>
  </r>
  <r>
    <x v="7"/>
    <s v="KUSHAL  WADHWANI"/>
    <d v="2020-07-13T00:00:00"/>
    <n v="403"/>
    <n v="490"/>
    <n v="444.5"/>
    <n v="0"/>
    <n v="22.85"/>
    <n v="22.85"/>
    <x v="1"/>
    <n v="45.7"/>
    <x v="229"/>
    <x v="101"/>
    <d v="2020-07-01T00:00:00"/>
    <s v="08ABUPW1205C1ZM13/Jul/2020403"/>
    <x v="0"/>
    <s v="Not in Books"/>
  </r>
  <r>
    <x v="7"/>
    <s v="KUSHAL  WADHWANI"/>
    <d v="2020-07-13T00:00:00"/>
    <n v="408"/>
    <n v="14817"/>
    <n v="12732"/>
    <n v="0"/>
    <n v="1042.3800000000001"/>
    <n v="1042.3800000000001"/>
    <x v="1"/>
    <n v="2084.7600000000002"/>
    <x v="89"/>
    <x v="101"/>
    <d v="2020-07-01T00:00:00"/>
    <s v="08ABUPW1205C1ZM13/Jul/2020408"/>
    <x v="0"/>
    <s v="Not in Books"/>
  </r>
  <r>
    <x v="7"/>
    <s v="KUSHAL  WADHWANI"/>
    <d v="2020-07-13T00:00:00"/>
    <n v="409"/>
    <n v="460"/>
    <n v="390"/>
    <n v="0"/>
    <n v="35.1"/>
    <n v="35.1"/>
    <x v="1"/>
    <n v="70.2"/>
    <x v="230"/>
    <x v="101"/>
    <d v="2020-07-01T00:00:00"/>
    <s v="08ABUPW1205C1ZM13/Jul/2020409"/>
    <x v="0"/>
    <s v="Not in Books"/>
  </r>
  <r>
    <x v="25"/>
    <s v="KOTAK MAHINDRA BANK LIMITED"/>
    <d v="2020-07-13T00:00:00"/>
    <s v="KB00000331599768"/>
    <n v="46.02"/>
    <n v="39"/>
    <n v="0"/>
    <n v="3.51"/>
    <n v="3.51"/>
    <x v="1"/>
    <n v="7.02"/>
    <x v="231"/>
    <x v="101"/>
    <d v="2020-07-01T00:00:00"/>
    <s v="08AAACK4409J1ZK13/Jul/2020KB00000331599768"/>
    <x v="0"/>
    <s v="Not in Books"/>
  </r>
  <r>
    <x v="25"/>
    <s v="KOTAK MAHINDRA BANK LIMITED"/>
    <d v="2020-07-13T00:00:00"/>
    <s v="KB00000331599770"/>
    <n v="14.16"/>
    <n v="12"/>
    <n v="0"/>
    <n v="1.08"/>
    <n v="1.08"/>
    <x v="1"/>
    <n v="2.16"/>
    <x v="232"/>
    <x v="101"/>
    <d v="2020-07-01T00:00:00"/>
    <s v="08AAACK4409J1ZK13/Jul/2020KB00000331599770"/>
    <x v="0"/>
    <s v="Not in Books"/>
  </r>
  <r>
    <x v="25"/>
    <s v="KOTAK MAHINDRA BANK LIMITED"/>
    <d v="2020-07-13T00:00:00"/>
    <s v="KB00000331599772"/>
    <n v="10.62"/>
    <n v="9"/>
    <n v="0"/>
    <n v="0.81"/>
    <n v="0.81"/>
    <x v="1"/>
    <n v="1.62"/>
    <x v="233"/>
    <x v="101"/>
    <d v="2020-07-01T00:00:00"/>
    <s v="08AAACK4409J1ZK13/Jul/2020KB00000331599772"/>
    <x v="0"/>
    <s v="Not in Books"/>
  </r>
  <r>
    <x v="7"/>
    <s v="KUSHAL  WADHWANI"/>
    <d v="2020-07-14T00:00:00"/>
    <n v="414"/>
    <n v="341"/>
    <n v="325"/>
    <n v="0"/>
    <n v="8.1300000000000008"/>
    <n v="8.1300000000000008"/>
    <x v="1"/>
    <n v="16.260000000000002"/>
    <x v="234"/>
    <x v="47"/>
    <d v="2020-07-01T00:00:00"/>
    <s v="08ABUPW1205C1ZM14/Jul/2020414"/>
    <x v="0"/>
    <s v="Not in Books"/>
  </r>
  <r>
    <x v="14"/>
    <s v="DINESH KUMAR MALARA"/>
    <d v="2020-07-14T00:00:00"/>
    <n v="4045"/>
    <n v="6362"/>
    <n v="5680.7"/>
    <n v="0"/>
    <n v="340.84"/>
    <n v="340.84"/>
    <x v="1"/>
    <n v="681.68"/>
    <x v="90"/>
    <x v="47"/>
    <d v="2020-07-01T00:00:00"/>
    <s v="08ABFPM0911L1ZP14/Jul/20204045"/>
    <x v="0"/>
    <s v="Match - Invoice Round"/>
  </r>
  <r>
    <x v="25"/>
    <s v="KOTAK MAHINDRA BANK LIMITED"/>
    <d v="2020-07-14T00:00:00"/>
    <s v="KB00000331595784"/>
    <n v="7.08"/>
    <n v="6"/>
    <n v="0"/>
    <n v="0.54"/>
    <n v="0.54"/>
    <x v="1"/>
    <n v="1.08"/>
    <x v="235"/>
    <x v="47"/>
    <d v="2020-07-01T00:00:00"/>
    <s v="08AAACK4409J1ZK14/Jul/2020KB00000331595784"/>
    <x v="0"/>
    <s v="Not in Books"/>
  </r>
  <r>
    <x v="25"/>
    <s v="KOTAK MAHINDRA BANK LIMITED"/>
    <d v="2020-07-15T00:00:00"/>
    <s v="KB00000331594348"/>
    <n v="14.16"/>
    <n v="12"/>
    <n v="0"/>
    <n v="1.08"/>
    <n v="1.08"/>
    <x v="1"/>
    <n v="2.16"/>
    <x v="236"/>
    <x v="102"/>
    <d v="2020-07-01T00:00:00"/>
    <s v="08AAACK4409J1ZK15/Jul/2020KB00000331594348"/>
    <x v="0"/>
    <s v="Not in Books"/>
  </r>
  <r>
    <x v="7"/>
    <s v="KUSHAL  WADHWANI"/>
    <d v="2020-07-16T00:00:00"/>
    <n v="424"/>
    <n v="33192"/>
    <n v="29433.61"/>
    <n v="0"/>
    <n v="1879.31"/>
    <n v="1879.31"/>
    <x v="1"/>
    <n v="3758.62"/>
    <x v="91"/>
    <x v="48"/>
    <d v="2020-07-01T00:00:00"/>
    <s v="08ABUPW1205C1ZM16/Jul/2020424"/>
    <x v="0"/>
    <s v="Match - Invoice"/>
  </r>
  <r>
    <x v="7"/>
    <s v="KUSHAL  WADHWANI"/>
    <d v="2020-07-16T00:00:00"/>
    <n v="426"/>
    <n v="759"/>
    <n v="664.24"/>
    <n v="0"/>
    <n v="47.480000000000004"/>
    <n v="47.480000000000004"/>
    <x v="1"/>
    <n v="94.960000000000008"/>
    <x v="93"/>
    <x v="48"/>
    <d v="2020-07-01T00:00:00"/>
    <s v="08ABUPW1205C1ZM16/Jul/2020426"/>
    <x v="0"/>
    <s v="Match - Invoice"/>
  </r>
  <r>
    <x v="7"/>
    <s v="KUSHAL  WADHWANI"/>
    <d v="2020-07-16T00:00:00"/>
    <n v="428"/>
    <n v="1288"/>
    <n v="1150"/>
    <n v="0"/>
    <n v="69"/>
    <n v="69"/>
    <x v="1"/>
    <n v="138"/>
    <x v="92"/>
    <x v="48"/>
    <d v="2020-07-01T00:00:00"/>
    <s v="08ABUPW1205C1ZM16/Jul/2020428"/>
    <x v="0"/>
    <s v="Match - Invoice"/>
  </r>
  <r>
    <x v="40"/>
    <s v="MAHESH KHATURIA"/>
    <d v="2020-07-17T00:00:00"/>
    <n v="449"/>
    <n v="21000"/>
    <n v="17796.62"/>
    <n v="0"/>
    <n v="1601.7"/>
    <n v="1601.7"/>
    <x v="1"/>
    <n v="3203.4"/>
    <x v="237"/>
    <x v="103"/>
    <d v="2020-07-01T00:00:00"/>
    <s v="08DDBPK5679A1ZK17/Jul/2020449"/>
    <x v="0"/>
    <s v="Not in Books"/>
  </r>
  <r>
    <x v="14"/>
    <s v="DINESH KUMAR MALARA"/>
    <d v="2020-07-18T00:00:00"/>
    <n v="4314"/>
    <n v="1012"/>
    <n v="904"/>
    <n v="0"/>
    <n v="54.24"/>
    <n v="54.24"/>
    <x v="1"/>
    <n v="108.48"/>
    <x v="95"/>
    <x v="49"/>
    <d v="2020-07-01T00:00:00"/>
    <s v="08ABFPM0911L1ZP18/Jul/20204314"/>
    <x v="0"/>
    <s v="Match - Invoice"/>
  </r>
  <r>
    <x v="14"/>
    <s v="DINESH KUMAR MALARA"/>
    <d v="2020-07-18T00:00:00"/>
    <n v="4316"/>
    <n v="414"/>
    <n v="370"/>
    <n v="0"/>
    <n v="22.2"/>
    <n v="22.2"/>
    <x v="1"/>
    <n v="44.4"/>
    <x v="94"/>
    <x v="49"/>
    <d v="2020-07-01T00:00:00"/>
    <s v="08ABFPM0911L1ZP18/Jul/20204316"/>
    <x v="0"/>
    <s v="Match - Invoice"/>
  </r>
  <r>
    <x v="14"/>
    <s v="DINESH KUMAR MALARA"/>
    <d v="2020-07-20T00:00:00"/>
    <n v="4389"/>
    <n v="2421"/>
    <n v="2106.4499999999998"/>
    <n v="0"/>
    <n v="157.36000000000001"/>
    <n v="157.36000000000001"/>
    <x v="1"/>
    <n v="314.72000000000003"/>
    <x v="96"/>
    <x v="50"/>
    <d v="2020-07-01T00:00:00"/>
    <s v="08ABFPM0911L1ZP20/Jul/20204389"/>
    <x v="0"/>
    <s v="Match - Invoice Round"/>
  </r>
  <r>
    <x v="25"/>
    <s v="KOTAK MAHINDRA BANK LIMITED"/>
    <d v="2020-07-21T00:00:00"/>
    <s v="KB00000331589366"/>
    <n v="3.54"/>
    <n v="3"/>
    <n v="0"/>
    <n v="0.27"/>
    <n v="0.27"/>
    <x v="1"/>
    <n v="0.54"/>
    <x v="238"/>
    <x v="104"/>
    <d v="2020-07-01T00:00:00"/>
    <s v="08AAACK4409J1ZK21/Jul/2020KB00000331589366"/>
    <x v="0"/>
    <s v="Not in Books"/>
  </r>
  <r>
    <x v="25"/>
    <s v="KOTAK MAHINDRA BANK LIMITED"/>
    <d v="2020-07-21T00:00:00"/>
    <s v="KB00000331590658"/>
    <n v="3.54"/>
    <n v="3"/>
    <n v="0"/>
    <n v="0.27"/>
    <n v="0.27"/>
    <x v="1"/>
    <n v="0.54"/>
    <x v="239"/>
    <x v="104"/>
    <d v="2020-07-01T00:00:00"/>
    <s v="08AAACK4409J1ZK21/Jul/2020KB00000331590658"/>
    <x v="0"/>
    <s v="Not in Books"/>
  </r>
  <r>
    <x v="25"/>
    <s v="KOTAK MAHINDRA BANK LIMITED"/>
    <d v="2020-07-21T00:00:00"/>
    <s v="KB00000331591631"/>
    <n v="3.54"/>
    <n v="3"/>
    <n v="0"/>
    <n v="0.27"/>
    <n v="0.27"/>
    <x v="1"/>
    <n v="0.54"/>
    <x v="240"/>
    <x v="104"/>
    <d v="2020-07-01T00:00:00"/>
    <s v="08AAACK4409J1ZK21/Jul/2020KB00000331591631"/>
    <x v="0"/>
    <s v="Not in Books"/>
  </r>
  <r>
    <x v="7"/>
    <s v="KUSHAL  WADHWANI"/>
    <d v="2020-07-23T00:00:00"/>
    <n v="446"/>
    <n v="21719"/>
    <n v="19885.619999999995"/>
    <n v="0"/>
    <n v="916.55"/>
    <n v="916.55"/>
    <x v="1"/>
    <n v="1833.1"/>
    <x v="98"/>
    <x v="51"/>
    <d v="2020-07-01T00:00:00"/>
    <s v="08ABUPW1205C1ZM23/Jul/2020446"/>
    <x v="0"/>
    <s v="Match - Invoice"/>
  </r>
  <r>
    <x v="7"/>
    <s v="KUSHAL  WADHWANI"/>
    <d v="2020-07-23T00:00:00"/>
    <n v="447"/>
    <n v="3562"/>
    <n v="3180.1"/>
    <n v="0"/>
    <n v="190.8"/>
    <n v="190.8"/>
    <x v="1"/>
    <n v="381.6"/>
    <x v="97"/>
    <x v="51"/>
    <d v="2020-07-01T00:00:00"/>
    <s v="08ABUPW1205C1ZM23/Jul/2020447"/>
    <x v="0"/>
    <s v="Match - Invoice"/>
  </r>
  <r>
    <x v="14"/>
    <s v="DINESH KUMAR MALARA"/>
    <d v="2020-07-24T00:00:00"/>
    <n v="4542"/>
    <n v="6862"/>
    <n v="6249.3"/>
    <n v="0"/>
    <n v="306.27999999999997"/>
    <n v="306.27999999999997"/>
    <x v="1"/>
    <n v="612.55999999999995"/>
    <x v="99"/>
    <x v="52"/>
    <d v="2020-07-01T00:00:00"/>
    <s v="08ABFPM0911L1ZP24/Jul/20204542"/>
    <x v="0"/>
    <s v="Match - Invoice"/>
  </r>
  <r>
    <x v="11"/>
    <s v="VALUESUTRA BUSINESS CONSULTING LLP"/>
    <d v="2020-07-25T00:00:00"/>
    <s v="VBC2021F004"/>
    <n v="141600"/>
    <n v="120000"/>
    <n v="21600"/>
    <n v="0"/>
    <n v="0"/>
    <x v="1"/>
    <n v="21600"/>
    <x v="105"/>
    <x v="105"/>
    <d v="2020-07-01T00:00:00"/>
    <s v="27AARFV5134H1ZR25/Jul/2020VBC2021F004"/>
    <x v="0"/>
    <s v="Not in Books"/>
  </r>
  <r>
    <x v="5"/>
    <s v="GREAT LATITUDE MEDIA PRIVATE LIMITED"/>
    <d v="2020-07-27T00:00:00"/>
    <s v="2020-009"/>
    <n v="23600"/>
    <n v="20000"/>
    <n v="3600"/>
    <n v="0"/>
    <n v="0"/>
    <x v="1"/>
    <n v="3600"/>
    <x v="73"/>
    <x v="53"/>
    <d v="2020-07-01T00:00:00"/>
    <s v="06AADCG3938P1Z527/Jul/20202020-009"/>
    <x v="0"/>
    <s v="Not in Books"/>
  </r>
  <r>
    <x v="5"/>
    <s v="GREAT LATITUDE MEDIA PRIVATE LIMITED"/>
    <d v="2020-07-27T00:00:00"/>
    <s v="2020-010"/>
    <n v="9440"/>
    <n v="8000"/>
    <n v="1440"/>
    <n v="0"/>
    <n v="0"/>
    <x v="1"/>
    <n v="1440"/>
    <x v="74"/>
    <x v="53"/>
    <d v="2020-07-01T00:00:00"/>
    <s v="06AADCG3938P1Z527/Jul/20202020-010"/>
    <x v="0"/>
    <s v="Not in Books"/>
  </r>
  <r>
    <x v="5"/>
    <s v="GREAT LATITUDE MEDIA PRIVATE LIMITED"/>
    <d v="2020-07-27T00:00:00"/>
    <s v="2020-017"/>
    <n v="23600"/>
    <n v="20000"/>
    <n v="3600"/>
    <n v="0"/>
    <n v="0"/>
    <x v="1"/>
    <n v="3600"/>
    <x v="75"/>
    <x v="53"/>
    <d v="2020-07-01T00:00:00"/>
    <s v="06AADCG3938P1Z527/Jul/20202020-017"/>
    <x v="0"/>
    <s v="Not in Books"/>
  </r>
  <r>
    <x v="5"/>
    <s v="GREAT LATITUDE MEDIA PRIVATE LIMITED"/>
    <d v="2020-07-27T00:00:00"/>
    <s v="2020-018"/>
    <n v="9440"/>
    <n v="8000"/>
    <n v="1440"/>
    <n v="0"/>
    <n v="0"/>
    <x v="1"/>
    <n v="1440"/>
    <x v="76"/>
    <x v="53"/>
    <d v="2020-07-01T00:00:00"/>
    <s v="06AADCG3938P1Z527/Jul/20202020-018"/>
    <x v="0"/>
    <s v="Not in Books"/>
  </r>
  <r>
    <x v="5"/>
    <s v="GREAT LATITUDE MEDIA PRIVATE LIMITED"/>
    <d v="2020-07-27T00:00:00"/>
    <s v="2020-020"/>
    <n v="9440"/>
    <n v="8000"/>
    <n v="1440"/>
    <n v="0"/>
    <n v="0"/>
    <x v="1"/>
    <n v="1440"/>
    <x v="77"/>
    <x v="53"/>
    <d v="2020-07-01T00:00:00"/>
    <s v="06AADCG3938P1Z527/Jul/20202020-020"/>
    <x v="0"/>
    <s v="Not in Books"/>
  </r>
  <r>
    <x v="5"/>
    <s v="GREAT LATITUDE MEDIA PRIVATE LIMITED"/>
    <d v="2020-07-27T00:00:00"/>
    <s v="2020-021"/>
    <n v="23600"/>
    <n v="20000"/>
    <n v="3600"/>
    <n v="0"/>
    <n v="0"/>
    <x v="1"/>
    <n v="3600"/>
    <x v="84"/>
    <x v="53"/>
    <d v="2020-07-01T00:00:00"/>
    <s v="06AADCG3938P1Z527/Jul/20202020-021"/>
    <x v="0"/>
    <s v="Not in Books"/>
  </r>
  <r>
    <x v="5"/>
    <s v="GREAT LATITUDE MEDIA PRIVATE LIMITED"/>
    <d v="2020-07-27T00:00:00"/>
    <s v="2020-022"/>
    <n v="16520"/>
    <n v="14000"/>
    <n v="2520"/>
    <n v="0"/>
    <n v="0"/>
    <x v="1"/>
    <n v="2520"/>
    <x v="241"/>
    <x v="53"/>
    <d v="2020-07-01T00:00:00"/>
    <s v="06AADCG3938P1Z527/Jul/20202020-022"/>
    <x v="0"/>
    <s v="Not in Books"/>
  </r>
  <r>
    <x v="5"/>
    <s v="GREAT LATITUDE MEDIA PRIVATE LIMITED"/>
    <d v="2020-07-27T00:00:00"/>
    <s v="2020-023"/>
    <n v="9440"/>
    <n v="8000"/>
    <n v="1440"/>
    <n v="0"/>
    <n v="0"/>
    <x v="1"/>
    <n v="1440"/>
    <x v="78"/>
    <x v="53"/>
    <d v="2020-07-01T00:00:00"/>
    <s v="06AADCG3938P1Z527/Jul/20202020-023"/>
    <x v="0"/>
    <s v="Not in Books"/>
  </r>
  <r>
    <x v="5"/>
    <s v="GREAT LATITUDE MEDIA PRIVATE LIMITED"/>
    <d v="2020-07-27T00:00:00"/>
    <s v="2020-024"/>
    <n v="23600"/>
    <n v="20000"/>
    <n v="3600"/>
    <n v="0"/>
    <n v="0"/>
    <x v="1"/>
    <n v="3600"/>
    <x v="85"/>
    <x v="53"/>
    <d v="2020-07-01T00:00:00"/>
    <s v="06AADCG3938P1Z527/Jul/20202020-024"/>
    <x v="0"/>
    <s v="Not in Books"/>
  </r>
  <r>
    <x v="5"/>
    <s v="GREAT LATITUDE MEDIA PRIVATE LIMITED"/>
    <d v="2020-07-27T00:00:00"/>
    <s v="2020-025"/>
    <n v="9440"/>
    <n v="8000"/>
    <n v="1440"/>
    <n v="0"/>
    <n v="0"/>
    <x v="1"/>
    <n v="1440"/>
    <x v="81"/>
    <x v="53"/>
    <d v="2020-07-01T00:00:00"/>
    <s v="06AADCG3938P1Z527/Jul/20202020-025"/>
    <x v="0"/>
    <s v="Not in Books"/>
  </r>
  <r>
    <x v="5"/>
    <s v="GREAT LATITUDE MEDIA PRIVATE LIMITED"/>
    <d v="2020-07-27T00:00:00"/>
    <s v="2020-026"/>
    <n v="16520"/>
    <n v="14000"/>
    <n v="2520"/>
    <n v="0"/>
    <n v="0"/>
    <x v="1"/>
    <n v="2520"/>
    <x v="87"/>
    <x v="53"/>
    <d v="2020-07-01T00:00:00"/>
    <s v="06AADCG3938P1Z527/Jul/20202020-026"/>
    <x v="0"/>
    <s v="Not in Books"/>
  </r>
  <r>
    <x v="5"/>
    <s v="GREAT LATITUDE MEDIA PRIVATE LIMITED"/>
    <d v="2020-07-27T00:00:00"/>
    <s v="2020-027"/>
    <n v="9440"/>
    <n v="8000"/>
    <n v="1440"/>
    <n v="0"/>
    <n v="0"/>
    <x v="1"/>
    <n v="1440"/>
    <x v="79"/>
    <x v="53"/>
    <d v="2020-07-01T00:00:00"/>
    <s v="06AADCG3938P1Z527/Jul/20202020-027"/>
    <x v="0"/>
    <s v="Not in Books"/>
  </r>
  <r>
    <x v="7"/>
    <s v="KUSHAL  WADHWANI"/>
    <d v="2020-07-27T00:00:00"/>
    <n v="466"/>
    <n v="773"/>
    <n v="655"/>
    <n v="0"/>
    <n v="58.95"/>
    <n v="58.95"/>
    <x v="1"/>
    <n v="117.9"/>
    <x v="100"/>
    <x v="53"/>
    <d v="2020-07-01T00:00:00"/>
    <s v="08ABUPW1205C1ZM27/Jul/2020466"/>
    <x v="0"/>
    <s v="Match - Invoice Round"/>
  </r>
  <r>
    <x v="41"/>
    <s v="BHARAT PAINTS &amp; HARDWARE STORE"/>
    <d v="2020-07-29T00:00:00"/>
    <n v="10351"/>
    <n v="2684.5"/>
    <n v="2275"/>
    <n v="0"/>
    <n v="204.75"/>
    <n v="204.75"/>
    <x v="1"/>
    <n v="409.5"/>
    <x v="242"/>
    <x v="54"/>
    <d v="2020-07-01T00:00:00"/>
    <s v="08AACFB9966G1Z429/Jul/202010351"/>
    <x v="0"/>
    <s v="Not in Books"/>
  </r>
  <r>
    <x v="7"/>
    <s v="KUSHAL  WADHWANI"/>
    <d v="2020-07-29T00:00:00"/>
    <n v="475"/>
    <n v="3651"/>
    <n v="3094"/>
    <n v="0"/>
    <n v="278.45999999999998"/>
    <n v="278.45999999999998"/>
    <x v="1"/>
    <n v="556.91999999999996"/>
    <x v="102"/>
    <x v="54"/>
    <d v="2020-07-01T00:00:00"/>
    <s v="08ABUPW1205C1ZM29/Jul/2020475"/>
    <x v="0"/>
    <s v="Match - Invoice Round"/>
  </r>
  <r>
    <x v="7"/>
    <s v="KUSHAL  WADHWANI"/>
    <d v="2020-07-29T00:00:00"/>
    <n v="477"/>
    <n v="8205"/>
    <n v="7270.48"/>
    <n v="0"/>
    <n v="467.49"/>
    <n v="467.49"/>
    <x v="1"/>
    <n v="934.98"/>
    <x v="101"/>
    <x v="54"/>
    <d v="2020-07-01T00:00:00"/>
    <s v="08ABUPW1205C1ZM29/Jul/2020477"/>
    <x v="0"/>
    <s v="In Both but Not Match"/>
  </r>
  <r>
    <x v="9"/>
    <s v="FORUS HEALTH PRIVATE LIMITED"/>
    <d v="2020-07-31T00:00:00"/>
    <s v="SI064"/>
    <n v="6720"/>
    <n v="6000"/>
    <n v="720"/>
    <n v="0"/>
    <n v="0"/>
    <x v="1"/>
    <n v="720"/>
    <x v="104"/>
    <x v="55"/>
    <d v="2020-07-01T00:00:00"/>
    <s v="29AABCF4661J1ZE31/Jul/2020SI064"/>
    <x v="0"/>
    <s v="Match - Invoice"/>
  </r>
  <r>
    <x v="14"/>
    <s v="DINESH KUMAR MALARA"/>
    <d v="2020-07-31T00:00:00"/>
    <n v="4872"/>
    <n v="18882"/>
    <n v="16692.059999999998"/>
    <n v="0"/>
    <n v="1095.17"/>
    <n v="1095.17"/>
    <x v="1"/>
    <n v="2190.34"/>
    <x v="103"/>
    <x v="55"/>
    <d v="2020-07-01T00:00:00"/>
    <s v="08ABFPM0911L1ZP31/Jul/20204872"/>
    <x v="0"/>
    <s v="Match - Invoice Round"/>
  </r>
  <r>
    <x v="17"/>
    <s v="GUPSHUP TECHNOLOGY INDIA PRIVATE LIMITED"/>
    <d v="2020-07-31T00:00:00"/>
    <s v="PSTJUL20301"/>
    <n v="14547"/>
    <n v="12328.3"/>
    <n v="2219.09"/>
    <n v="0"/>
    <n v="0"/>
    <x v="1"/>
    <n v="2219.09"/>
    <x v="108"/>
    <x v="55"/>
    <d v="2020-07-01T00:00:00"/>
    <s v="27AAACW5722A1ZP31/Jul/2020PSTJUL20301"/>
    <x v="0"/>
    <s v="Not in Books"/>
  </r>
  <r>
    <x v="21"/>
    <s v="RATAN CHAND GUPTA"/>
    <d v="2020-08-01T00:00:00"/>
    <s v="2020-21/424"/>
    <n v="2576"/>
    <n v="2300"/>
    <n v="276"/>
    <n v="0"/>
    <n v="0"/>
    <x v="1"/>
    <n v="276"/>
    <x v="243"/>
    <x v="56"/>
    <d v="2020-08-01T00:00:00"/>
    <s v="07AAOPG4187A1ZT01/Aug/20202020-21/424"/>
    <x v="0"/>
    <s v="Not in Books"/>
  </r>
  <r>
    <x v="21"/>
    <s v="RATAN CHAND GUPTA"/>
    <d v="2020-08-01T00:00:00"/>
    <s v="2020-21/425"/>
    <n v="12880"/>
    <n v="11500"/>
    <n v="1380"/>
    <n v="0"/>
    <n v="0"/>
    <x v="1"/>
    <n v="1380"/>
    <x v="244"/>
    <x v="56"/>
    <d v="2020-08-01T00:00:00"/>
    <s v="07AAOPG4187A1ZT01/Aug/20202020-21/425"/>
    <x v="0"/>
    <s v="Not in Books"/>
  </r>
  <r>
    <x v="21"/>
    <s v="RATAN CHAND GUPTA"/>
    <d v="2020-08-01T00:00:00"/>
    <s v="2020-21/426"/>
    <n v="10304"/>
    <n v="9200"/>
    <n v="1104"/>
    <n v="0"/>
    <n v="0"/>
    <x v="1"/>
    <n v="1104"/>
    <x v="245"/>
    <x v="56"/>
    <d v="2020-08-01T00:00:00"/>
    <s v="07AAOPG4187A1ZT01/Aug/20202020-21/426"/>
    <x v="0"/>
    <s v="Not in Books"/>
  </r>
  <r>
    <x v="30"/>
    <s v="EXOTEL TECHCOM PRIVATE LIMITED"/>
    <d v="2020-08-01T00:00:00"/>
    <s v="DR20SIN100008431"/>
    <n v="13351.76"/>
    <n v="11315.05"/>
    <n v="2036.71"/>
    <n v="0"/>
    <n v="0"/>
    <x v="1"/>
    <n v="2036.71"/>
    <x v="246"/>
    <x v="56"/>
    <d v="2020-08-01T00:00:00"/>
    <s v="29AACCE7697J1ZW01/Aug/2020DR20SIN100008431"/>
    <x v="0"/>
    <s v="Not in Books"/>
  </r>
  <r>
    <x v="7"/>
    <s v="KUSHAL  WADHWANI"/>
    <d v="2020-08-04T00:00:00"/>
    <n v="509"/>
    <n v="7223"/>
    <n v="6460"/>
    <n v="0"/>
    <n v="381.42999999999995"/>
    <n v="381.42999999999995"/>
    <x v="1"/>
    <n v="762.8599999999999"/>
    <x v="109"/>
    <x v="57"/>
    <d v="2020-08-01T00:00:00"/>
    <s v="08ABUPW1205C1ZM04/Aug/2020509"/>
    <x v="0"/>
    <s v="Match - Invoice"/>
  </r>
  <r>
    <x v="7"/>
    <s v="KUSHAL  WADHWANI"/>
    <d v="2020-08-04T00:00:00"/>
    <n v="510"/>
    <n v="5710"/>
    <n v="5180"/>
    <n v="0"/>
    <n v="265.05"/>
    <n v="265.05"/>
    <x v="1"/>
    <n v="530.1"/>
    <x v="111"/>
    <x v="57"/>
    <d v="2020-08-01T00:00:00"/>
    <s v="08ABUPW1205C1ZM04/Aug/2020510"/>
    <x v="0"/>
    <s v="Match - Invoice Round"/>
  </r>
  <r>
    <x v="7"/>
    <s v="KUSHAL  WADHWANI"/>
    <d v="2020-08-04T00:00:00"/>
    <n v="511"/>
    <n v="942"/>
    <n v="845"/>
    <n v="0"/>
    <n v="48.43"/>
    <n v="48.43"/>
    <x v="1"/>
    <n v="96.86"/>
    <x v="110"/>
    <x v="57"/>
    <d v="2020-08-01T00:00:00"/>
    <s v="08ABUPW1205C1ZM04/Aug/2020511"/>
    <x v="0"/>
    <s v="Match - Invoice"/>
  </r>
  <r>
    <x v="7"/>
    <s v="KUSHAL  WADHWANI"/>
    <d v="2020-08-04T00:00:00"/>
    <n v="512"/>
    <n v="239"/>
    <n v="210"/>
    <n v="0"/>
    <n v="14.68"/>
    <n v="14.68"/>
    <x v="1"/>
    <n v="29.36"/>
    <x v="112"/>
    <x v="57"/>
    <d v="2020-08-01T00:00:00"/>
    <s v="08ABUPW1205C1ZM04/Aug/2020512"/>
    <x v="0"/>
    <s v="Match - Invoice Round"/>
  </r>
  <r>
    <x v="19"/>
    <s v="BHARAT SANCHAR NIGAM LIMITED"/>
    <d v="2020-08-04T00:00:00"/>
    <s v="NDCRJ2001668576"/>
    <n v="461.41"/>
    <n v="391.03"/>
    <n v="0"/>
    <n v="35.19"/>
    <n v="35.19"/>
    <x v="1"/>
    <n v="70.38"/>
    <x v="247"/>
    <x v="57"/>
    <d v="2020-08-01T00:00:00"/>
    <s v="08AABCB5576GLZ104/Aug/2020NDCRJ2001668576"/>
    <x v="0"/>
    <s v="Not in Books"/>
  </r>
  <r>
    <x v="25"/>
    <s v="KOTAK MAHINDRA BANK LIMITED"/>
    <d v="2020-08-05T00:00:00"/>
    <s v="KB00000340879428"/>
    <n v="21.24"/>
    <n v="18"/>
    <n v="0"/>
    <n v="1.62"/>
    <n v="1.62"/>
    <x v="1"/>
    <n v="3.24"/>
    <x v="248"/>
    <x v="106"/>
    <d v="2020-08-01T00:00:00"/>
    <s v="08AAACK4409J1ZK05/Aug/2020KB00000340879428"/>
    <x v="0"/>
    <s v="Not in Books"/>
  </r>
  <r>
    <x v="25"/>
    <s v="KOTAK MAHINDRA BANK LIMITED"/>
    <d v="2020-08-05T00:00:00"/>
    <s v="KB00000340884542"/>
    <n v="3.54"/>
    <n v="3"/>
    <n v="0"/>
    <n v="0.27"/>
    <n v="0.27"/>
    <x v="1"/>
    <n v="0.54"/>
    <x v="249"/>
    <x v="106"/>
    <d v="2020-08-01T00:00:00"/>
    <s v="08AAACK4409J1ZK05/Aug/2020KB00000340884542"/>
    <x v="0"/>
    <s v="Not in Books"/>
  </r>
  <r>
    <x v="25"/>
    <s v="KOTAK MAHINDRA BANK LIMITED"/>
    <d v="2020-08-05T00:00:00"/>
    <s v="KB00000340884548"/>
    <n v="38.94"/>
    <n v="33"/>
    <n v="0"/>
    <n v="2.97"/>
    <n v="2.97"/>
    <x v="1"/>
    <n v="5.94"/>
    <x v="250"/>
    <x v="106"/>
    <d v="2020-08-01T00:00:00"/>
    <s v="08AAACK4409J1ZK05/Aug/2020KB00000340884548"/>
    <x v="0"/>
    <s v="Not in Books"/>
  </r>
  <r>
    <x v="10"/>
    <s v="KNK AND CO. LLP"/>
    <d v="2020-08-06T00:00:00"/>
    <s v="FY2020-21/Aug/05"/>
    <n v="11800"/>
    <n v="10000"/>
    <n v="1800"/>
    <n v="0"/>
    <n v="0"/>
    <x v="1"/>
    <n v="1800"/>
    <x v="251"/>
    <x v="58"/>
    <d v="2020-08-01T00:00:00"/>
    <s v="27AARFK8608H1ZT06/Aug/2020FY2020-21/Aug/05"/>
    <x v="1"/>
    <s v="Match - Full GSTN"/>
  </r>
  <r>
    <x v="5"/>
    <s v="GREAT LATITUDE MEDIA PRIVATE LIMITED"/>
    <d v="2020-08-06T00:00:00"/>
    <s v="2020-008"/>
    <n v="16520"/>
    <n v="14000"/>
    <n v="2520"/>
    <n v="0"/>
    <n v="0"/>
    <x v="1"/>
    <n v="2520"/>
    <x v="71"/>
    <x v="58"/>
    <d v="2020-08-01T00:00:00"/>
    <s v="06AADCG3938P1Z506/Aug/20202020-008"/>
    <x v="0"/>
    <s v="Not in Books"/>
  </r>
  <r>
    <x v="5"/>
    <s v="GREAT LATITUDE MEDIA PRIVATE LIMITED"/>
    <d v="2020-08-06T00:00:00"/>
    <s v="2020-016"/>
    <n v="16520"/>
    <n v="14000"/>
    <n v="2520"/>
    <n v="0"/>
    <n v="0"/>
    <x v="1"/>
    <n v="2520"/>
    <x v="72"/>
    <x v="58"/>
    <d v="2020-08-01T00:00:00"/>
    <s v="06AADCG3938P1Z506/Aug/20202020-016"/>
    <x v="0"/>
    <s v="Not in Books"/>
  </r>
  <r>
    <x v="5"/>
    <s v="GREAT LATITUDE MEDIA PRIVATE LIMITED"/>
    <d v="2020-08-06T00:00:00"/>
    <s v="2020-028"/>
    <n v="23600"/>
    <n v="20000"/>
    <n v="3600"/>
    <n v="0"/>
    <n v="0"/>
    <x v="1"/>
    <n v="3600"/>
    <x v="86"/>
    <x v="58"/>
    <d v="2020-08-01T00:00:00"/>
    <s v="06AADCG3938P1Z506/Aug/20202020-028"/>
    <x v="0"/>
    <s v="Not in Books"/>
  </r>
  <r>
    <x v="5"/>
    <s v="GREAT LATITUDE MEDIA PRIVATE LIMITED"/>
    <d v="2020-08-06T00:00:00"/>
    <s v="2020-029"/>
    <n v="9440"/>
    <n v="8000"/>
    <n v="1440"/>
    <n v="0"/>
    <n v="0"/>
    <x v="1"/>
    <n v="1440"/>
    <x v="252"/>
    <x v="58"/>
    <d v="2020-08-01T00:00:00"/>
    <s v="06AADCG3938P1Z506/Aug/20202020-029"/>
    <x v="0"/>
    <s v="Not in Books"/>
  </r>
  <r>
    <x v="5"/>
    <s v="GREAT LATITUDE MEDIA PRIVATE LIMITED"/>
    <d v="2020-08-06T00:00:00"/>
    <s v="2020-031"/>
    <n v="9440"/>
    <n v="8000"/>
    <n v="1440"/>
    <n v="0"/>
    <n v="0"/>
    <x v="1"/>
    <n v="1440"/>
    <x v="80"/>
    <x v="58"/>
    <d v="2020-08-01T00:00:00"/>
    <s v="06AADCG3938P1Z506/Aug/20202020-031"/>
    <x v="0"/>
    <s v="Not in Books"/>
  </r>
  <r>
    <x v="7"/>
    <s v="KUSHAL  WADHWANI"/>
    <d v="2020-08-10T00:00:00"/>
    <n v="540"/>
    <n v="112"/>
    <n v="100"/>
    <n v="0"/>
    <n v="6"/>
    <n v="6"/>
    <x v="1"/>
    <n v="12"/>
    <x v="114"/>
    <x v="59"/>
    <d v="2020-08-01T00:00:00"/>
    <s v="08ABUPW1205C1ZM10/Aug/2020540"/>
    <x v="0"/>
    <s v="Match - Invoice"/>
  </r>
  <r>
    <x v="14"/>
    <s v="DINESH KUMAR MALARA"/>
    <d v="2020-08-10T00:00:00"/>
    <n v="5345"/>
    <n v="1283"/>
    <n v="1145.74"/>
    <n v="0"/>
    <n v="68.739999999999995"/>
    <n v="68.739999999999995"/>
    <x v="1"/>
    <n v="137.47999999999999"/>
    <x v="115"/>
    <x v="59"/>
    <d v="2020-08-01T00:00:00"/>
    <s v="08ABFPM0911L1ZP10/Aug/20205345"/>
    <x v="0"/>
    <s v="Match - Invoice Round"/>
  </r>
  <r>
    <x v="22"/>
    <s v="INDIAN SCHOOL OF BUSINESS"/>
    <d v="2020-08-11T00:00:00"/>
    <s v="ID2020001031"/>
    <n v="330400"/>
    <n v="280000"/>
    <n v="50400"/>
    <n v="0"/>
    <n v="0"/>
    <x v="1"/>
    <n v="50400"/>
    <x v="116"/>
    <x v="60"/>
    <d v="2020-08-01T00:00:00"/>
    <s v="03AAACI6797H1ZE11/Aug/2020ID2020001031"/>
    <x v="1"/>
    <s v="Match - Full GSTN"/>
  </r>
  <r>
    <x v="14"/>
    <s v="DINESH KUMAR MALARA"/>
    <d v="2020-08-11T00:00:00"/>
    <n v="5379"/>
    <n v="1584"/>
    <n v="1414.35"/>
    <n v="0"/>
    <n v="84.86"/>
    <n v="84.86"/>
    <x v="1"/>
    <n v="169.72"/>
    <x v="117"/>
    <x v="60"/>
    <d v="2020-08-01T00:00:00"/>
    <s v="08ABFPM0911L1ZP11/Aug/20205379"/>
    <x v="0"/>
    <s v="Match - Invoice Round"/>
  </r>
  <r>
    <x v="25"/>
    <s v="KOTAK MAHINDRA BANK LIMITED"/>
    <d v="2020-08-11T00:00:00"/>
    <s v="KB00000340891274"/>
    <n v="17.7"/>
    <n v="15"/>
    <n v="0"/>
    <n v="1.35"/>
    <n v="1.35"/>
    <x v="1"/>
    <n v="2.7"/>
    <x v="253"/>
    <x v="60"/>
    <d v="2020-08-01T00:00:00"/>
    <s v="08AAACK4409J1ZK11/Aug/2020KB00000340891274"/>
    <x v="0"/>
    <s v="Not in Books"/>
  </r>
  <r>
    <x v="25"/>
    <s v="KOTAK MAHINDRA BANK LIMITED"/>
    <d v="2020-08-11T00:00:00"/>
    <s v="KB00000340892292"/>
    <n v="28.32"/>
    <n v="24"/>
    <n v="0"/>
    <n v="2.16"/>
    <n v="2.16"/>
    <x v="1"/>
    <n v="4.32"/>
    <x v="254"/>
    <x v="60"/>
    <d v="2020-08-01T00:00:00"/>
    <s v="08AAACK4409J1ZK11/Aug/2020KB00000340892292"/>
    <x v="0"/>
    <s v="Not in Books"/>
  </r>
  <r>
    <x v="5"/>
    <s v="GREAT LATITUDE MEDIA PRIVATE LIMITED"/>
    <d v="2020-08-13T00:00:00"/>
    <s v="2020-030"/>
    <n v="16520"/>
    <n v="14000"/>
    <n v="2520"/>
    <n v="0"/>
    <n v="0"/>
    <x v="1"/>
    <n v="2520"/>
    <x v="83"/>
    <x v="61"/>
    <d v="2020-08-01T00:00:00"/>
    <s v="06AADCG3938P1Z513/Aug/20202020-030"/>
    <x v="0"/>
    <s v="Not in Books"/>
  </r>
  <r>
    <x v="7"/>
    <s v="KUSHAL  WADHWANI"/>
    <d v="2020-08-13T00:00:00"/>
    <n v="554"/>
    <n v="3730"/>
    <n v="3370.6"/>
    <n v="0"/>
    <n v="179.65"/>
    <n v="179.65"/>
    <x v="1"/>
    <n v="359.3"/>
    <x v="118"/>
    <x v="61"/>
    <d v="2020-08-01T00:00:00"/>
    <s v="08ABUPW1205C1ZM13/Aug/2020554"/>
    <x v="0"/>
    <s v="Match - Invoice"/>
  </r>
  <r>
    <x v="25"/>
    <s v="KOTAK MAHINDRA BANK LIMITED"/>
    <d v="2020-08-14T00:00:00"/>
    <s v="KB00000340853683"/>
    <n v="7.08"/>
    <n v="6"/>
    <n v="0"/>
    <n v="0.54"/>
    <n v="0.54"/>
    <x v="1"/>
    <n v="1.08"/>
    <x v="255"/>
    <x v="107"/>
    <d v="2020-08-01T00:00:00"/>
    <s v="08AAACK4409J1ZK14/Aug/2020KB00000340853683"/>
    <x v="0"/>
    <s v="Not in Books"/>
  </r>
  <r>
    <x v="25"/>
    <s v="KOTAK MAHINDRA BANK LIMITED"/>
    <d v="2020-08-14T00:00:00"/>
    <s v="KB00000340876297"/>
    <n v="3.54"/>
    <n v="3"/>
    <n v="0"/>
    <n v="0.27"/>
    <n v="0.27"/>
    <x v="1"/>
    <n v="0.54"/>
    <x v="256"/>
    <x v="107"/>
    <d v="2020-08-01T00:00:00"/>
    <s v="08AAACK4409J1ZK14/Aug/2020KB00000340876297"/>
    <x v="0"/>
    <s v="Not in Books"/>
  </r>
  <r>
    <x v="25"/>
    <s v="KOTAK MAHINDRA BANK LIMITED"/>
    <d v="2020-08-15T00:00:00"/>
    <s v="KB00000340852627"/>
    <n v="10.62"/>
    <n v="9"/>
    <n v="0"/>
    <n v="0.81"/>
    <n v="0.81"/>
    <x v="1"/>
    <n v="1.62"/>
    <x v="257"/>
    <x v="108"/>
    <d v="2020-08-01T00:00:00"/>
    <s v="08AAACK4409J1ZK15/Aug/2020KB00000340852627"/>
    <x v="0"/>
    <s v="Not in Books"/>
  </r>
  <r>
    <x v="25"/>
    <s v="KOTAK MAHINDRA BANK LIMITED"/>
    <d v="2020-08-15T00:00:00"/>
    <s v="KB00000340853314"/>
    <n v="14.16"/>
    <n v="12"/>
    <n v="0"/>
    <n v="1.08"/>
    <n v="1.08"/>
    <x v="1"/>
    <n v="2.16"/>
    <x v="258"/>
    <x v="108"/>
    <d v="2020-08-01T00:00:00"/>
    <s v="08AAACK4409J1ZK15/Aug/2020KB00000340853314"/>
    <x v="0"/>
    <s v="Not in Books"/>
  </r>
  <r>
    <x v="10"/>
    <s v="KNK AND CO. LLP"/>
    <d v="2020-08-18T00:00:00"/>
    <s v="FY2020-21/Aug/14"/>
    <n v="11800"/>
    <n v="10000"/>
    <n v="1800"/>
    <n v="0"/>
    <n v="0"/>
    <x v="1"/>
    <n v="1800"/>
    <x v="259"/>
    <x v="62"/>
    <d v="2020-08-01T00:00:00"/>
    <s v="27AARFK8608H1ZT18/Aug/2020FY2020-21/Aug/14"/>
    <x v="1"/>
    <s v="Match - Full GSTN"/>
  </r>
  <r>
    <x v="7"/>
    <s v="KUSHAL  WADHWANI"/>
    <d v="2020-08-18T00:00:00"/>
    <n v="569"/>
    <n v="64352"/>
    <n v="57294.44"/>
    <n v="0"/>
    <n v="3528.8900000000003"/>
    <n v="3528.8900000000003"/>
    <x v="1"/>
    <n v="7057.7800000000007"/>
    <x v="119"/>
    <x v="62"/>
    <d v="2020-08-01T00:00:00"/>
    <s v="08ABUPW1205C1ZM18/Aug/2020569"/>
    <x v="0"/>
    <s v="Match - Invoice"/>
  </r>
  <r>
    <x v="7"/>
    <s v="KUSHAL  WADHWANI"/>
    <d v="2020-08-18T00:00:00"/>
    <n v="573"/>
    <n v="1739"/>
    <n v="1656"/>
    <n v="0"/>
    <n v="41.4"/>
    <n v="41.4"/>
    <x v="1"/>
    <n v="82.8"/>
    <x v="260"/>
    <x v="62"/>
    <d v="2020-08-01T00:00:00"/>
    <s v="08ABUPW1205C1ZM18/Aug/2020573"/>
    <x v="0"/>
    <s v="Not in Books"/>
  </r>
  <r>
    <x v="7"/>
    <s v="KUSHAL  WADHWANI"/>
    <d v="2020-08-18T00:00:00"/>
    <n v="574"/>
    <n v="1159"/>
    <n v="1104"/>
    <n v="0"/>
    <n v="27.6"/>
    <n v="27.6"/>
    <x v="1"/>
    <n v="55.2"/>
    <x v="261"/>
    <x v="62"/>
    <d v="2020-08-01T00:00:00"/>
    <s v="08ABUPW1205C1ZM18/Aug/2020574"/>
    <x v="0"/>
    <s v="Not in Books"/>
  </r>
  <r>
    <x v="7"/>
    <s v="KUSHAL  WADHWANI"/>
    <d v="2020-08-18T00:00:00"/>
    <n v="575"/>
    <n v="580"/>
    <n v="552"/>
    <n v="0"/>
    <n v="13.8"/>
    <n v="13.8"/>
    <x v="1"/>
    <n v="27.6"/>
    <x v="262"/>
    <x v="62"/>
    <d v="2020-08-01T00:00:00"/>
    <s v="08ABUPW1205C1ZM18/Aug/2020575"/>
    <x v="0"/>
    <s v="Not in Books"/>
  </r>
  <r>
    <x v="7"/>
    <s v="KUSHAL  WADHWANI"/>
    <d v="2020-08-18T00:00:00"/>
    <n v="576"/>
    <n v="3478"/>
    <n v="3312"/>
    <n v="0"/>
    <n v="82.8"/>
    <n v="82.8"/>
    <x v="1"/>
    <n v="165.6"/>
    <x v="263"/>
    <x v="62"/>
    <d v="2020-08-01T00:00:00"/>
    <s v="08ABUPW1205C1ZM18/Aug/2020576"/>
    <x v="0"/>
    <s v="Not in Books"/>
  </r>
  <r>
    <x v="7"/>
    <s v="KUSHAL  WADHWANI"/>
    <d v="2020-08-18T00:00:00"/>
    <n v="577"/>
    <n v="5108"/>
    <n v="4346"/>
    <n v="0"/>
    <n v="381"/>
    <n v="381"/>
    <x v="1"/>
    <n v="762"/>
    <x v="120"/>
    <x v="62"/>
    <d v="2020-08-01T00:00:00"/>
    <s v="08ABUPW1205C1ZM18/Aug/2020577"/>
    <x v="0"/>
    <s v="Match - Invoice"/>
  </r>
  <r>
    <x v="14"/>
    <s v="DINESH KUMAR MALARA"/>
    <d v="2020-08-18T00:00:00"/>
    <n v="5719"/>
    <n v="5759"/>
    <n v="5141.55"/>
    <n v="0"/>
    <n v="308.49"/>
    <n v="308.49"/>
    <x v="1"/>
    <n v="616.98"/>
    <x v="264"/>
    <x v="62"/>
    <d v="2020-08-01T00:00:00"/>
    <s v="08ABFPM0911L1ZP18/Aug/20205719"/>
    <x v="0"/>
    <s v="Not in Books"/>
  </r>
  <r>
    <x v="25"/>
    <s v="KOTAK MAHINDRA BANK LIMITED"/>
    <d v="2020-08-18T00:00:00"/>
    <s v="KB00000340866651"/>
    <n v="7.08"/>
    <n v="6"/>
    <n v="0"/>
    <n v="0.54"/>
    <n v="0.54"/>
    <x v="1"/>
    <n v="1.08"/>
    <x v="265"/>
    <x v="62"/>
    <d v="2020-08-01T00:00:00"/>
    <s v="08AAACK4409J1ZK18/Aug/2020KB00000340866651"/>
    <x v="0"/>
    <s v="Not in Books"/>
  </r>
  <r>
    <x v="25"/>
    <s v="KOTAK MAHINDRA BANK LIMITED"/>
    <d v="2020-08-18T00:00:00"/>
    <s v="KB00000340867602"/>
    <n v="14.16"/>
    <n v="12"/>
    <n v="0"/>
    <n v="1.08"/>
    <n v="1.08"/>
    <x v="1"/>
    <n v="2.16"/>
    <x v="266"/>
    <x v="62"/>
    <d v="2020-08-01T00:00:00"/>
    <s v="08AAACK4409J1ZK18/Aug/2020KB00000340867602"/>
    <x v="0"/>
    <s v="Not in Books"/>
  </r>
  <r>
    <x v="7"/>
    <s v="KUSHAL  WADHWANI"/>
    <d v="2020-08-20T00:00:00"/>
    <n v="587"/>
    <n v="920"/>
    <n v="779.46"/>
    <n v="0"/>
    <n v="70.16"/>
    <n v="70.16"/>
    <x v="1"/>
    <n v="140.32"/>
    <x v="267"/>
    <x v="63"/>
    <d v="2020-08-01T00:00:00"/>
    <s v="08ABUPW1205C1ZM20/Aug/2020587"/>
    <x v="0"/>
    <s v="Not in Books"/>
  </r>
  <r>
    <x v="7"/>
    <s v="KUSHAL  WADHWANI"/>
    <d v="2020-08-21T00:00:00"/>
    <n v="590"/>
    <n v="9536"/>
    <n v="8514.36"/>
    <n v="0"/>
    <n v="510.86"/>
    <n v="510.86"/>
    <x v="1"/>
    <n v="1021.72"/>
    <x v="122"/>
    <x v="64"/>
    <d v="2020-08-01T00:00:00"/>
    <s v="08ABUPW1205C1ZM21/Aug/2020590"/>
    <x v="0"/>
    <s v="Match - Invoice"/>
  </r>
  <r>
    <x v="42"/>
    <s v="MAHENDRA KUMAR PALIWAL"/>
    <d v="2020-08-24T00:00:00"/>
    <n v="161"/>
    <n v="900"/>
    <n v="762.72"/>
    <n v="0"/>
    <n v="68.64"/>
    <n v="68.64"/>
    <x v="1"/>
    <n v="137.28"/>
    <x v="268"/>
    <x v="109"/>
    <d v="2020-08-01T00:00:00"/>
    <s v="08AXTPP5037E1Z324/Aug/2020161"/>
    <x v="0"/>
    <s v="Not in Books"/>
  </r>
  <r>
    <x v="7"/>
    <s v="KUSHAL  WADHWANI"/>
    <d v="2020-08-25T00:00:00"/>
    <n v="612"/>
    <n v="7392"/>
    <n v="6600"/>
    <n v="0"/>
    <n v="396"/>
    <n v="396"/>
    <x v="1"/>
    <n v="792"/>
    <x v="125"/>
    <x v="65"/>
    <d v="2020-08-01T00:00:00"/>
    <s v="08ABUPW1205C1ZM25/Aug/2020612"/>
    <x v="0"/>
    <s v="Match - Invoice"/>
  </r>
  <r>
    <x v="7"/>
    <s v="KUSHAL  WADHWANI"/>
    <d v="2020-08-25T00:00:00"/>
    <n v="614"/>
    <n v="11088"/>
    <n v="9900"/>
    <n v="0"/>
    <n v="594"/>
    <n v="594"/>
    <x v="1"/>
    <n v="1188"/>
    <x v="123"/>
    <x v="65"/>
    <d v="2020-08-01T00:00:00"/>
    <s v="08ABUPW1205C1ZM25/Aug/2020614"/>
    <x v="0"/>
    <s v="Match - Invoice"/>
  </r>
  <r>
    <x v="14"/>
    <s v="DINESH KUMAR MALARA"/>
    <d v="2020-08-25T00:00:00"/>
    <n v="6008"/>
    <n v="2064"/>
    <n v="1842.6"/>
    <n v="0"/>
    <n v="110.56"/>
    <n v="110.56"/>
    <x v="1"/>
    <n v="221.12"/>
    <x v="124"/>
    <x v="65"/>
    <d v="2020-08-01T00:00:00"/>
    <s v="08ABFPM0911L1ZP25/Aug/20206008"/>
    <x v="0"/>
    <s v="Match - Invoice"/>
  </r>
  <r>
    <x v="25"/>
    <s v="KOTAK MAHINDRA BANK LIMITED"/>
    <d v="2020-08-25T00:00:00"/>
    <s v="KB00000340864679"/>
    <n v="3.54"/>
    <n v="3"/>
    <n v="0"/>
    <n v="0.27"/>
    <n v="0.27"/>
    <x v="1"/>
    <n v="0.54"/>
    <x v="269"/>
    <x v="65"/>
    <d v="2020-08-01T00:00:00"/>
    <s v="08AAACK4409J1ZK25/Aug/2020KB00000340864679"/>
    <x v="0"/>
    <s v="Not in Books"/>
  </r>
  <r>
    <x v="7"/>
    <s v="KUSHAL  WADHWANI"/>
    <d v="2020-08-26T00:00:00"/>
    <n v="621"/>
    <n v="2561"/>
    <n v="2261"/>
    <n v="0"/>
    <n v="150.24"/>
    <n v="150.24"/>
    <x v="1"/>
    <n v="300.48"/>
    <x v="270"/>
    <x v="110"/>
    <d v="2020-08-01T00:00:00"/>
    <s v="08ABUPW1205C1ZM26/Aug/2020621"/>
    <x v="0"/>
    <s v="Not in Books"/>
  </r>
  <r>
    <x v="7"/>
    <s v="KUSHAL  WADHWANI"/>
    <d v="2020-08-27T00:00:00"/>
    <n v="623"/>
    <n v="9451"/>
    <n v="8332.6"/>
    <n v="0"/>
    <n v="558.95000000000005"/>
    <n v="558.95000000000005"/>
    <x v="1"/>
    <n v="1117.9000000000001"/>
    <x v="126"/>
    <x v="66"/>
    <d v="2020-08-01T00:00:00"/>
    <s v="08ABUPW1205C1ZM27/Aug/2020623"/>
    <x v="0"/>
    <s v="Match - Invoice"/>
  </r>
  <r>
    <x v="43"/>
    <s v="ZVC INDIA PRIVATE LIMITED"/>
    <d v="2020-08-29T00:00:00"/>
    <s v="INV38611688"/>
    <n v="1534"/>
    <n v="1300"/>
    <n v="234"/>
    <n v="0"/>
    <n v="0"/>
    <x v="1"/>
    <n v="234"/>
    <x v="271"/>
    <x v="67"/>
    <d v="2020-08-01T00:00:00"/>
    <s v="27AABCZ4218R1ZP29/Aug/2020INV38611688"/>
    <x v="0"/>
    <s v="Not in Books"/>
  </r>
  <r>
    <x v="14"/>
    <s v="DINESH KUMAR MALARA"/>
    <d v="2020-08-29T00:00:00"/>
    <n v="6183"/>
    <n v="21173"/>
    <n v="18786.259999999998"/>
    <n v="0"/>
    <n v="1193.27"/>
    <n v="1193.27"/>
    <x v="1"/>
    <n v="2386.54"/>
    <x v="127"/>
    <x v="67"/>
    <d v="2020-08-01T00:00:00"/>
    <s v="08ABFPM0911L1ZP29/Aug/20206183"/>
    <x v="0"/>
    <s v="Match - Invoice Round"/>
  </r>
  <r>
    <x v="25"/>
    <s v="KOTAK MAHINDRA BANK LIMITED"/>
    <d v="2020-08-30T00:00:00"/>
    <s v="KB00000340851861"/>
    <n v="3.54"/>
    <n v="3"/>
    <n v="0"/>
    <n v="0.27"/>
    <n v="0.27"/>
    <x v="1"/>
    <n v="0.54"/>
    <x v="272"/>
    <x v="111"/>
    <d v="2020-08-01T00:00:00"/>
    <s v="08AAACK4409J1ZK30/Aug/2020KB00000340851861"/>
    <x v="0"/>
    <s v="Not in Books"/>
  </r>
  <r>
    <x v="44"/>
    <s v="GOOGLE INDIA PRIVATE LIMTED"/>
    <d v="2020-08-31T00:00:00"/>
    <n v="3783731997"/>
    <n v="10295.69"/>
    <n v="8725.16"/>
    <n v="1570.53"/>
    <n v="0"/>
    <n v="0"/>
    <x v="1"/>
    <n v="1570.53"/>
    <x v="273"/>
    <x v="68"/>
    <d v="2020-08-01T00:00:00"/>
    <s v="06AACCG0527D1Z831/Aug/20203783731997"/>
    <x v="0"/>
    <s v="Not in Books"/>
  </r>
  <r>
    <x v="9"/>
    <s v="FORUS HEALTH PRIVATE LIMITED"/>
    <d v="2020-08-31T00:00:00"/>
    <s v="SI083"/>
    <n v="6720"/>
    <n v="6000"/>
    <n v="720"/>
    <n v="0"/>
    <n v="0"/>
    <x v="1"/>
    <n v="720"/>
    <x v="274"/>
    <x v="68"/>
    <d v="2020-08-01T00:00:00"/>
    <s v="29AABCF4661J1ZE31/Aug/2020SI083"/>
    <x v="0"/>
    <s v="Not in Books"/>
  </r>
  <r>
    <x v="17"/>
    <s v="GUPSHUP TECHNOLOGY INDIA PRIVATE LIMITED"/>
    <d v="2020-08-31T00:00:00"/>
    <s v="PSTAUG20287"/>
    <n v="14433"/>
    <n v="12231.35"/>
    <n v="2201.64"/>
    <n v="0"/>
    <n v="0"/>
    <x v="1"/>
    <n v="2201.64"/>
    <x v="275"/>
    <x v="68"/>
    <d v="2020-08-01T00:00:00"/>
    <s v="27AAACW5722A1ZP31/Aug/2020PSTAUG20287"/>
    <x v="0"/>
    <s v="Not in Books"/>
  </r>
  <r>
    <x v="45"/>
    <s v="KFIN TECHNOLOGIES PRIVATE LIMITED"/>
    <d v="2020-08-31T00:00:00"/>
    <s v="308639/2020-2021"/>
    <n v="8260"/>
    <n v="7000"/>
    <n v="1260"/>
    <n v="0"/>
    <n v="0"/>
    <x v="1"/>
    <n v="1260"/>
    <x v="276"/>
    <x v="68"/>
    <d v="2020-08-01T00:00:00"/>
    <s v="36AAGCK6303B1ZZ31/Aug/2020308639/2020-2021"/>
    <x v="0"/>
    <s v="Not in Books"/>
  </r>
  <r>
    <x v="5"/>
    <s v="GREAT LATITUDE MEDIA PRIVATE LIMITED"/>
    <d v="2020-09-01T00:00:00"/>
    <s v="2020-032"/>
    <n v="9440"/>
    <n v="8000"/>
    <n v="1440"/>
    <n v="0"/>
    <n v="0"/>
    <x v="1"/>
    <n v="1440"/>
    <x v="129"/>
    <x v="69"/>
    <d v="2020-09-01T00:00:00"/>
    <s v="06AADCG3938P1Z501/Sep/20202020-032"/>
    <x v="0"/>
    <s v="Match - Invoice"/>
  </r>
  <r>
    <x v="5"/>
    <s v="GREAT LATITUDE MEDIA PRIVATE LIMITED"/>
    <d v="2020-09-01T00:00:00"/>
    <s v="2020-033"/>
    <n v="16520"/>
    <n v="14000"/>
    <n v="2520"/>
    <n v="0"/>
    <n v="0"/>
    <x v="1"/>
    <n v="2520"/>
    <x v="130"/>
    <x v="69"/>
    <d v="2020-09-01T00:00:00"/>
    <s v="06AADCG3938P1Z501/Sep/20202020-033"/>
    <x v="0"/>
    <s v="Match - Invoice"/>
  </r>
  <r>
    <x v="5"/>
    <s v="GREAT LATITUDE MEDIA PRIVATE LIMITED"/>
    <d v="2020-09-01T00:00:00"/>
    <s v="2020-034"/>
    <n v="9440"/>
    <n v="8000"/>
    <n v="1440"/>
    <n v="0"/>
    <n v="0"/>
    <x v="1"/>
    <n v="1440"/>
    <x v="131"/>
    <x v="69"/>
    <d v="2020-09-01T00:00:00"/>
    <s v="06AADCG3938P1Z501/Sep/20202020-034"/>
    <x v="0"/>
    <s v="Match - Invoice"/>
  </r>
  <r>
    <x v="5"/>
    <s v="GREAT LATITUDE MEDIA PRIVATE LIMITED"/>
    <d v="2020-09-01T00:00:00"/>
    <s v="2020-035"/>
    <n v="23600"/>
    <n v="20000"/>
    <n v="3600"/>
    <n v="0"/>
    <n v="0"/>
    <x v="1"/>
    <n v="3600"/>
    <x v="132"/>
    <x v="69"/>
    <d v="2020-09-01T00:00:00"/>
    <s v="06AADCG3938P1Z501/Sep/20202020-035"/>
    <x v="0"/>
    <s v="Match - Invoice"/>
  </r>
  <r>
    <x v="5"/>
    <s v="GREAT LATITUDE MEDIA PRIVATE LIMITED"/>
    <d v="2020-09-01T00:00:00"/>
    <s v="2020-036"/>
    <n v="9440"/>
    <n v="8000"/>
    <n v="1440"/>
    <n v="0"/>
    <n v="0"/>
    <x v="1"/>
    <n v="1440"/>
    <x v="133"/>
    <x v="69"/>
    <d v="2020-09-01T00:00:00"/>
    <s v="06AADCG3938P1Z501/Sep/20202020-036"/>
    <x v="0"/>
    <s v="Match - Invoice"/>
  </r>
  <r>
    <x v="5"/>
    <s v="GREAT LATITUDE MEDIA PRIVATE LIMITED"/>
    <d v="2020-09-01T00:00:00"/>
    <s v="2020-037"/>
    <n v="16520"/>
    <n v="14000"/>
    <n v="2520"/>
    <n v="0"/>
    <n v="0"/>
    <x v="1"/>
    <n v="2520"/>
    <x v="134"/>
    <x v="69"/>
    <d v="2020-09-01T00:00:00"/>
    <s v="06AADCG3938P1Z501/Sep/20202020-037"/>
    <x v="0"/>
    <s v="Match - Invoice"/>
  </r>
  <r>
    <x v="5"/>
    <s v="GREAT LATITUDE MEDIA PRIVATE LIMITED"/>
    <d v="2020-09-01T00:00:00"/>
    <s v="2020-038"/>
    <n v="9440"/>
    <n v="8000"/>
    <n v="1440"/>
    <n v="0"/>
    <n v="0"/>
    <x v="1"/>
    <n v="1440"/>
    <x v="135"/>
    <x v="69"/>
    <d v="2020-09-01T00:00:00"/>
    <s v="06AADCG3938P1Z501/Sep/20202020-038"/>
    <x v="0"/>
    <s v="In Both but Not Match"/>
  </r>
  <r>
    <x v="5"/>
    <s v="GREAT LATITUDE MEDIA PRIVATE LIMITED"/>
    <d v="2020-09-01T00:00:00"/>
    <s v="2020-039"/>
    <n v="23600"/>
    <n v="20000"/>
    <n v="3600"/>
    <n v="0"/>
    <n v="0"/>
    <x v="1"/>
    <n v="3600"/>
    <x v="136"/>
    <x v="69"/>
    <d v="2020-09-01T00:00:00"/>
    <s v="06AADCG3938P1Z501/Sep/20202020-039"/>
    <x v="0"/>
    <s v="Match - Invoice"/>
  </r>
  <r>
    <x v="30"/>
    <s v="EXOTEL TECHCOM PRIVATE LIMITED"/>
    <d v="2020-09-01T00:00:00"/>
    <s v="DR20SIN100010472"/>
    <n v="6366.81"/>
    <n v="5395.6"/>
    <n v="971.21"/>
    <n v="0"/>
    <n v="0"/>
    <x v="1"/>
    <n v="971.21"/>
    <x v="277"/>
    <x v="69"/>
    <d v="2020-09-01T00:00:00"/>
    <s v="29AACCE7697J1ZW01/Sep/2020DR20SIN100010472"/>
    <x v="0"/>
    <s v="Not in Books"/>
  </r>
  <r>
    <x v="5"/>
    <s v="GREAT LATITUDE MEDIA PRIVATE LIMITED"/>
    <d v="2020-09-02T00:00:00"/>
    <s v="2020-040"/>
    <n v="9440"/>
    <n v="8000"/>
    <n v="1440"/>
    <n v="0"/>
    <n v="0"/>
    <x v="1"/>
    <n v="1440"/>
    <x v="137"/>
    <x v="70"/>
    <d v="2020-09-01T00:00:00"/>
    <s v="06AADCG3938P1Z502/Sep/20202020-040"/>
    <x v="0"/>
    <s v="Not in Books"/>
  </r>
  <r>
    <x v="5"/>
    <s v="GREAT LATITUDE MEDIA PRIVATE LIMITED"/>
    <d v="2020-09-02T00:00:00"/>
    <s v="2020-041"/>
    <n v="16520"/>
    <n v="14000"/>
    <n v="2520"/>
    <n v="0"/>
    <n v="0"/>
    <x v="1"/>
    <n v="2520"/>
    <x v="138"/>
    <x v="70"/>
    <d v="2020-09-01T00:00:00"/>
    <s v="06AADCG3938P1Z502/Sep/20202020-041"/>
    <x v="0"/>
    <s v="Not in Books"/>
  </r>
  <r>
    <x v="5"/>
    <s v="GREAT LATITUDE MEDIA PRIVATE LIMITED"/>
    <d v="2020-09-02T00:00:00"/>
    <s v="2020-042"/>
    <n v="9440"/>
    <n v="8000"/>
    <n v="1440"/>
    <n v="0"/>
    <n v="0"/>
    <x v="1"/>
    <n v="1440"/>
    <x v="139"/>
    <x v="70"/>
    <d v="2020-09-01T00:00:00"/>
    <s v="06AADCG3938P1Z502/Sep/20202020-042"/>
    <x v="0"/>
    <s v="Not in Books"/>
  </r>
  <r>
    <x v="5"/>
    <s v="GREAT LATITUDE MEDIA PRIVATE LIMITED"/>
    <d v="2020-09-02T00:00:00"/>
    <s v="2020-043"/>
    <n v="23600"/>
    <n v="20000"/>
    <n v="3600"/>
    <n v="0"/>
    <n v="0"/>
    <x v="1"/>
    <n v="3600"/>
    <x v="140"/>
    <x v="70"/>
    <d v="2020-09-01T00:00:00"/>
    <s v="06AADCG3938P1Z502/Sep/20202020-043"/>
    <x v="0"/>
    <s v="Not in Books"/>
  </r>
  <r>
    <x v="7"/>
    <s v="KUSHAL  WADHWANI"/>
    <d v="2020-09-02T00:00:00"/>
    <n v="660"/>
    <n v="403"/>
    <n v="360"/>
    <n v="0"/>
    <n v="21.6"/>
    <n v="21.6"/>
    <x v="1"/>
    <n v="43.2"/>
    <x v="278"/>
    <x v="70"/>
    <d v="2020-09-01T00:00:00"/>
    <s v="08ABUPW1205C1ZM02/Sep/2020660"/>
    <x v="0"/>
    <s v="Not in Books"/>
  </r>
  <r>
    <x v="19"/>
    <s v="BHARAT SANCHAR NIGAM LIMITED"/>
    <d v="2020-09-03T00:00:00"/>
    <s v="NDCRJ2001692472"/>
    <n v="23600"/>
    <n v="20000"/>
    <n v="0"/>
    <n v="1800"/>
    <n v="1800"/>
    <x v="1"/>
    <n v="3600"/>
    <x v="279"/>
    <x v="71"/>
    <d v="2020-09-01T00:00:00"/>
    <s v="08AABCB5576GLZ103/Sep/2020NDCRJ2001692472"/>
    <x v="0"/>
    <s v="Not in Books"/>
  </r>
  <r>
    <x v="7"/>
    <s v="KUSHAL  WADHWANI"/>
    <d v="2020-09-03T00:00:00"/>
    <n v="669"/>
    <n v="230"/>
    <n v="195"/>
    <n v="0"/>
    <n v="17.55"/>
    <n v="17.55"/>
    <x v="1"/>
    <n v="35.1"/>
    <x v="143"/>
    <x v="71"/>
    <d v="2020-09-01T00:00:00"/>
    <s v="08ABUPW1205C1ZM03/Sep/2020669"/>
    <x v="0"/>
    <s v="Match - Invoice Round"/>
  </r>
  <r>
    <x v="14"/>
    <s v="DINESH KUMAR MALARA"/>
    <d v="2020-09-04T00:00:00"/>
    <n v="6567"/>
    <n v="15748"/>
    <n v="14060.96"/>
    <n v="0"/>
    <n v="843.66"/>
    <n v="843.66"/>
    <x v="1"/>
    <n v="1687.32"/>
    <x v="145"/>
    <x v="72"/>
    <d v="2020-09-01T00:00:00"/>
    <s v="08ABFPM0911L1ZP04/Sep/20206567"/>
    <x v="0"/>
    <s v="Match - Invoice"/>
  </r>
  <r>
    <x v="21"/>
    <s v="RATAN CHAND GUPTA"/>
    <d v="2020-09-04T00:00:00"/>
    <s v="2020-21/536"/>
    <n v="1747"/>
    <n v="1560"/>
    <n v="187.2"/>
    <n v="0"/>
    <n v="0"/>
    <x v="1"/>
    <n v="187.2"/>
    <x v="280"/>
    <x v="72"/>
    <d v="2020-09-01T00:00:00"/>
    <s v="07AAOPG4187A1ZT04/Sep/20202020-21/536"/>
    <x v="0"/>
    <s v="Not in Books"/>
  </r>
  <r>
    <x v="21"/>
    <s v="RATAN CHAND GUPTA"/>
    <d v="2020-09-04T00:00:00"/>
    <s v="2020-21/537"/>
    <n v="896"/>
    <n v="800"/>
    <n v="96"/>
    <n v="0"/>
    <n v="0"/>
    <x v="1"/>
    <n v="96"/>
    <x v="281"/>
    <x v="72"/>
    <d v="2020-09-01T00:00:00"/>
    <s v="07AAOPG4187A1ZT04/Sep/20202020-21/537"/>
    <x v="0"/>
    <s v="Not in Books"/>
  </r>
  <r>
    <x v="19"/>
    <s v="BHARAT SANCHAR NIGAM LIMITED"/>
    <d v="2020-09-04T00:00:00"/>
    <s v="NDCRJ2001992014"/>
    <n v="905.06"/>
    <n v="767"/>
    <n v="0"/>
    <n v="69.03"/>
    <n v="69.03"/>
    <x v="1"/>
    <n v="138.06"/>
    <x v="282"/>
    <x v="72"/>
    <d v="2020-09-01T00:00:00"/>
    <s v="08AABCB5576GLZ104/Sep/2020NDCRJ2001992014"/>
    <x v="0"/>
    <s v="Not in Books"/>
  </r>
  <r>
    <x v="25"/>
    <s v="KOTAK MAHINDRA BANK LIMITED"/>
    <d v="2020-09-04T00:00:00"/>
    <s v="KB00000347121532"/>
    <n v="21.24"/>
    <n v="18"/>
    <n v="0"/>
    <n v="1.62"/>
    <n v="1.62"/>
    <x v="1"/>
    <n v="3.24"/>
    <x v="283"/>
    <x v="72"/>
    <d v="2020-09-01T00:00:00"/>
    <s v="08AAACK4409J1ZK04/Sep/2020KB00000347121532"/>
    <x v="0"/>
    <s v="Not in Books"/>
  </r>
  <r>
    <x v="25"/>
    <s v="KOTAK MAHINDRA BANK LIMITED"/>
    <d v="2020-09-04T00:00:00"/>
    <s v="KB00000347121612"/>
    <n v="46.02"/>
    <n v="39"/>
    <n v="0"/>
    <n v="3.51"/>
    <n v="3.51"/>
    <x v="1"/>
    <n v="7.02"/>
    <x v="284"/>
    <x v="72"/>
    <d v="2020-09-01T00:00:00"/>
    <s v="08AAACK4409J1ZK04/Sep/2020KB00000347121612"/>
    <x v="0"/>
    <s v="Not in Books"/>
  </r>
  <r>
    <x v="25"/>
    <s v="KOTAK MAHINDRA BANK LIMITED"/>
    <d v="2020-09-04T00:00:00"/>
    <s v="KB00000347122329"/>
    <n v="7.08"/>
    <n v="6"/>
    <n v="0"/>
    <n v="0.54"/>
    <n v="0.54"/>
    <x v="1"/>
    <n v="1.08"/>
    <x v="285"/>
    <x v="72"/>
    <d v="2020-09-01T00:00:00"/>
    <s v="08AAACK4409J1ZK04/Sep/2020KB00000347122329"/>
    <x v="0"/>
    <s v="Not in Books"/>
  </r>
  <r>
    <x v="7"/>
    <s v="KUSHAL  WADHWANI"/>
    <d v="2020-09-05T00:00:00"/>
    <n v="682"/>
    <n v="62838"/>
    <n v="55802.12"/>
    <n v="0"/>
    <n v="3517.8399999999997"/>
    <n v="3517.8399999999997"/>
    <x v="1"/>
    <n v="7035.6799999999994"/>
    <x v="146"/>
    <x v="73"/>
    <d v="2020-09-01T00:00:00"/>
    <s v="08ABUPW1205C1ZM05/Sep/2020682"/>
    <x v="0"/>
    <s v="Match - Invoice"/>
  </r>
  <r>
    <x v="25"/>
    <s v="KOTAK MAHINDRA BANK LIMITED"/>
    <d v="2020-09-08T00:00:00"/>
    <s v="KB00000347127904"/>
    <n v="7.08"/>
    <n v="6"/>
    <n v="0"/>
    <n v="0.54"/>
    <n v="0.54"/>
    <x v="1"/>
    <n v="1.08"/>
    <x v="286"/>
    <x v="112"/>
    <d v="2020-09-01T00:00:00"/>
    <s v="08AAACK4409J1ZK08/Sep/2020KB00000347127904"/>
    <x v="0"/>
    <s v="Not in Books"/>
  </r>
  <r>
    <x v="25"/>
    <s v="KOTAK MAHINDRA BANK LIMITED"/>
    <d v="2020-09-08T00:00:00"/>
    <s v="KB00000347128049"/>
    <n v="7.08"/>
    <n v="6"/>
    <n v="0"/>
    <n v="0.54"/>
    <n v="0.54"/>
    <x v="1"/>
    <n v="1.08"/>
    <x v="287"/>
    <x v="112"/>
    <d v="2020-09-01T00:00:00"/>
    <s v="08AAACK4409J1ZK08/Sep/2020KB00000347128049"/>
    <x v="0"/>
    <s v="Not in Books"/>
  </r>
  <r>
    <x v="25"/>
    <s v="KOTAK MAHINDRA BANK LIMITED"/>
    <d v="2020-09-08T00:00:00"/>
    <s v="KB00000347128962"/>
    <n v="17.7"/>
    <n v="15"/>
    <n v="0"/>
    <n v="1.35"/>
    <n v="1.35"/>
    <x v="1"/>
    <n v="2.7"/>
    <x v="288"/>
    <x v="112"/>
    <d v="2020-09-01T00:00:00"/>
    <s v="08AAACK4409J1ZK08/Sep/2020KB00000347128962"/>
    <x v="0"/>
    <s v="Not in Books"/>
  </r>
  <r>
    <x v="7"/>
    <s v="KUSHAL  WADHWANI"/>
    <d v="2020-09-09T00:00:00"/>
    <n v="707"/>
    <n v="403"/>
    <n v="360"/>
    <n v="0"/>
    <n v="21.6"/>
    <n v="21.6"/>
    <x v="1"/>
    <n v="43.2"/>
    <x v="289"/>
    <x v="74"/>
    <d v="2020-09-01T00:00:00"/>
    <s v="08ABUPW1205C1ZM09/Sep/2020707"/>
    <x v="0"/>
    <s v="Not in Books"/>
  </r>
  <r>
    <x v="7"/>
    <s v="KUSHAL  WADHWANI"/>
    <d v="2020-09-09T00:00:00"/>
    <n v="712"/>
    <n v="1266"/>
    <n v="1130"/>
    <n v="0"/>
    <n v="67.8"/>
    <n v="67.8"/>
    <x v="1"/>
    <n v="135.6"/>
    <x v="147"/>
    <x v="74"/>
    <d v="2020-09-01T00:00:00"/>
    <s v="08ABUPW1205C1ZM09/Sep/2020712"/>
    <x v="0"/>
    <s v="Match - Invoice"/>
  </r>
  <r>
    <x v="25"/>
    <s v="KOTAK MAHINDRA BANK LIMITED"/>
    <d v="2020-09-10T00:00:00"/>
    <s v="KB00000347132446"/>
    <n v="3.54"/>
    <n v="3"/>
    <n v="0"/>
    <n v="0.27"/>
    <n v="0.27"/>
    <x v="1"/>
    <n v="0.54"/>
    <x v="290"/>
    <x v="113"/>
    <d v="2020-09-01T00:00:00"/>
    <s v="08AAACK4409J1ZK10/Sep/2020KB00000347132446"/>
    <x v="0"/>
    <s v="Not in Books"/>
  </r>
  <r>
    <x v="25"/>
    <s v="KOTAK MAHINDRA BANK LIMITED"/>
    <d v="2020-09-10T00:00:00"/>
    <s v="KB00000347132784"/>
    <n v="17.7"/>
    <n v="15"/>
    <n v="0"/>
    <n v="1.35"/>
    <n v="1.35"/>
    <x v="1"/>
    <n v="2.7"/>
    <x v="291"/>
    <x v="113"/>
    <d v="2020-09-01T00:00:00"/>
    <s v="08AAACK4409J1ZK10/Sep/2020KB00000347132784"/>
    <x v="0"/>
    <s v="Not in Books"/>
  </r>
  <r>
    <x v="25"/>
    <s v="KOTAK MAHINDRA BANK LIMITED"/>
    <d v="2020-09-10T00:00:00"/>
    <s v="KB00000347132788"/>
    <n v="14.16"/>
    <n v="12"/>
    <n v="0"/>
    <n v="1.08"/>
    <n v="1.08"/>
    <x v="1"/>
    <n v="2.16"/>
    <x v="292"/>
    <x v="113"/>
    <d v="2020-09-01T00:00:00"/>
    <s v="08AAACK4409J1ZK10/Sep/2020KB00000347132788"/>
    <x v="0"/>
    <s v="Not in Books"/>
  </r>
  <r>
    <x v="7"/>
    <s v="KUSHAL  WADHWANI"/>
    <d v="2020-09-10T00:00:00"/>
    <n v="715"/>
    <n v="1709"/>
    <n v="1526"/>
    <n v="0"/>
    <n v="91.56"/>
    <n v="91.56"/>
    <x v="1"/>
    <n v="183.12"/>
    <x v="293"/>
    <x v="113"/>
    <d v="2020-09-01T00:00:00"/>
    <s v="08ABUPW1205C1ZM10/Sep/2020715"/>
    <x v="0"/>
    <s v="Not in Books"/>
  </r>
  <r>
    <x v="10"/>
    <s v="KNK AND CO. LLP"/>
    <d v="2020-09-12T00:00:00"/>
    <s v="FY2020-21/Sep/08"/>
    <n v="11800"/>
    <n v="10000"/>
    <n v="1800"/>
    <n v="0"/>
    <n v="0"/>
    <x v="1"/>
    <n v="1800"/>
    <x v="294"/>
    <x v="75"/>
    <d v="2020-09-01T00:00:00"/>
    <s v="27AARFK8608H1ZT12/Sep/2020FY2020-21/Sep/08"/>
    <x v="1"/>
    <s v="Match - Full GSTN"/>
  </r>
  <r>
    <x v="24"/>
    <s v="RAJVANSHI &amp; ASSOCIATES"/>
    <d v="2020-09-12T00:00:00"/>
    <s v="gst/2020-21/335"/>
    <n v="8850"/>
    <n v="7500"/>
    <n v="0"/>
    <n v="675"/>
    <n v="675"/>
    <x v="1"/>
    <n v="1350"/>
    <x v="148"/>
    <x v="75"/>
    <d v="2020-09-01T00:00:00"/>
    <s v="08AABFR5920M1ZY12/Sep/2020gst/2020-21/335"/>
    <x v="1"/>
    <s v="Match - Full GSTN"/>
  </r>
  <r>
    <x v="7"/>
    <s v="KUSHAL  WADHWANI"/>
    <d v="2020-09-13T00:00:00"/>
    <n v="744"/>
    <n v="1456"/>
    <n v="1300"/>
    <n v="0"/>
    <n v="78"/>
    <n v="78"/>
    <x v="1"/>
    <n v="156"/>
    <x v="295"/>
    <x v="114"/>
    <d v="2020-09-01T00:00:00"/>
    <s v="08ABUPW1205C1ZM13/Sep/2020744"/>
    <x v="0"/>
    <s v="Not in Books"/>
  </r>
  <r>
    <x v="14"/>
    <s v="DINESH KUMAR MALARA"/>
    <d v="2020-09-14T00:00:00"/>
    <n v="6966"/>
    <n v="1381"/>
    <n v="1170.5999999999999"/>
    <n v="0"/>
    <n v="105.35"/>
    <n v="105.35"/>
    <x v="1"/>
    <n v="210.7"/>
    <x v="149"/>
    <x v="76"/>
    <d v="2020-09-01T00:00:00"/>
    <s v="08ABFPM0911L1ZP14/Sep/20206966"/>
    <x v="0"/>
    <s v="Match - Invoice"/>
  </r>
  <r>
    <x v="7"/>
    <s v="KUSHAL  WADHWANI"/>
    <d v="2020-09-14T00:00:00"/>
    <n v="749"/>
    <n v="459"/>
    <n v="410"/>
    <n v="0"/>
    <n v="24.6"/>
    <n v="24.6"/>
    <x v="1"/>
    <n v="49.2"/>
    <x v="296"/>
    <x v="76"/>
    <d v="2020-09-01T00:00:00"/>
    <s v="08ABUPW1205C1ZM14/Sep/2020749"/>
    <x v="0"/>
    <s v="Not in Books"/>
  </r>
  <r>
    <x v="38"/>
    <s v="KHUBCHANDANI AND ASSOCIATES"/>
    <d v="2020-09-15T00:00:00"/>
    <s v="20-21/25"/>
    <n v="16815"/>
    <n v="14250"/>
    <n v="0"/>
    <n v="1282.5"/>
    <n v="1282.5"/>
    <x v="1"/>
    <n v="2565"/>
    <x v="297"/>
    <x v="77"/>
    <d v="2020-09-01T00:00:00"/>
    <s v="08AAMFK8594M2Z915/Sep/202020-21/25"/>
    <x v="0"/>
    <s v="Not in Books"/>
  </r>
  <r>
    <x v="25"/>
    <s v="KOTAK MAHINDRA BANK LIMITED"/>
    <d v="2020-09-15T00:00:00"/>
    <s v="KB00000347135668"/>
    <n v="7.08"/>
    <n v="6"/>
    <n v="0"/>
    <n v="0.54"/>
    <n v="0.54"/>
    <x v="1"/>
    <n v="1.08"/>
    <x v="298"/>
    <x v="77"/>
    <d v="2020-09-01T00:00:00"/>
    <s v="08AAACK4409J1ZK15/Sep/2020KB00000347135668"/>
    <x v="0"/>
    <s v="Not in Books"/>
  </r>
  <r>
    <x v="25"/>
    <s v="KOTAK MAHINDRA BANK LIMITED"/>
    <d v="2020-09-15T00:00:00"/>
    <s v="KB00000347136637"/>
    <n v="7.08"/>
    <n v="6"/>
    <n v="0"/>
    <n v="0.54"/>
    <n v="0.54"/>
    <x v="1"/>
    <n v="1.08"/>
    <x v="299"/>
    <x v="77"/>
    <d v="2020-09-01T00:00:00"/>
    <s v="08AAACK4409J1ZK15/Sep/2020KB00000347136637"/>
    <x v="0"/>
    <s v="Not in Books"/>
  </r>
  <r>
    <x v="7"/>
    <s v="KUSHAL  WADHWANI"/>
    <d v="2020-09-15T00:00:00"/>
    <n v="757"/>
    <n v="19054"/>
    <n v="16905.3"/>
    <n v="0"/>
    <n v="1074.17"/>
    <n v="1074.17"/>
    <x v="1"/>
    <n v="2148.34"/>
    <x v="150"/>
    <x v="77"/>
    <d v="2020-09-01T00:00:00"/>
    <s v="08ABUPW1205C1ZM15/Sep/2020757"/>
    <x v="0"/>
    <s v="Match - Invoice"/>
  </r>
  <r>
    <x v="14"/>
    <s v="DINESH KUMAR MALARA"/>
    <d v="2020-09-16T00:00:00"/>
    <n v="7226"/>
    <n v="1352"/>
    <n v="1207.5"/>
    <n v="0"/>
    <n v="72.45"/>
    <n v="72.45"/>
    <x v="1"/>
    <n v="144.9"/>
    <x v="151"/>
    <x v="78"/>
    <d v="2020-09-01T00:00:00"/>
    <s v="08ABFPM0911L1ZP16/Sep/20207226"/>
    <x v="0"/>
    <s v="Match - Invoice"/>
  </r>
  <r>
    <x v="7"/>
    <s v="KUSHAL  WADHWANI"/>
    <d v="2020-09-16T00:00:00"/>
    <n v="773"/>
    <n v="6272"/>
    <n v="5600"/>
    <n v="0"/>
    <n v="336"/>
    <n v="336"/>
    <x v="1"/>
    <n v="672"/>
    <x v="300"/>
    <x v="78"/>
    <d v="2020-09-01T00:00:00"/>
    <s v="08ABUPW1205C1ZM16/Sep/2020773"/>
    <x v="0"/>
    <s v="Not in Books"/>
  </r>
  <r>
    <x v="14"/>
    <s v="DINESH KUMAR MALARA"/>
    <d v="2020-09-18T00:00:00"/>
    <n v="7319"/>
    <n v="3642"/>
    <n v="3189.21"/>
    <n v="0"/>
    <n v="226.47"/>
    <n v="226.47"/>
    <x v="1"/>
    <n v="452.94"/>
    <x v="152"/>
    <x v="79"/>
    <d v="2020-09-01T00:00:00"/>
    <s v="08ABFPM0911L1ZP18/Sep/20207319"/>
    <x v="0"/>
    <s v="Match - Invoice"/>
  </r>
  <r>
    <x v="7"/>
    <s v="KUSHAL  WADHWANI"/>
    <d v="2020-09-21T00:00:00"/>
    <n v="799"/>
    <n v="16616"/>
    <n v="14728.380000000001"/>
    <n v="0"/>
    <n v="943.68000000000006"/>
    <n v="943.68000000000006"/>
    <x v="1"/>
    <n v="1887.3600000000001"/>
    <x v="301"/>
    <x v="115"/>
    <d v="2020-09-01T00:00:00"/>
    <s v="08ABUPW1205C1ZM21/Sep/2020799"/>
    <x v="0"/>
    <s v="Not in Books"/>
  </r>
  <r>
    <x v="14"/>
    <s v="DINESH KUMAR MALARA"/>
    <d v="2020-09-22T00:00:00"/>
    <n v="7529"/>
    <n v="4528"/>
    <n v="3980.08"/>
    <n v="0"/>
    <n v="273.91999999999996"/>
    <n v="273.91999999999996"/>
    <x v="1"/>
    <n v="547.83999999999992"/>
    <x v="302"/>
    <x v="116"/>
    <d v="2020-09-01T00:00:00"/>
    <s v="08ABFPM0911L1ZP22/Sep/20207529"/>
    <x v="0"/>
    <s v="Not in Books"/>
  </r>
  <r>
    <x v="25"/>
    <s v="KOTAK MAHINDRA BANK LIMITED"/>
    <d v="2020-09-23T00:00:00"/>
    <s v="KB00000347116397"/>
    <n v="10.62"/>
    <n v="9"/>
    <n v="0"/>
    <n v="0.81"/>
    <n v="0.81"/>
    <x v="1"/>
    <n v="1.62"/>
    <x v="303"/>
    <x v="117"/>
    <d v="2020-09-01T00:00:00"/>
    <s v="08AAACK4409J1ZK23/Sep/2020KB00000347116397"/>
    <x v="0"/>
    <s v="Not in Books"/>
  </r>
  <r>
    <x v="25"/>
    <s v="KOTAK MAHINDRA BANK LIMITED"/>
    <d v="2020-09-23T00:00:00"/>
    <s v="KB00000347116876"/>
    <n v="3.54"/>
    <n v="3"/>
    <n v="0"/>
    <n v="0.27"/>
    <n v="0.27"/>
    <x v="1"/>
    <n v="0.54"/>
    <x v="304"/>
    <x v="117"/>
    <d v="2020-09-01T00:00:00"/>
    <s v="08AAACK4409J1ZK23/Sep/2020KB00000347116876"/>
    <x v="0"/>
    <s v="Not in Books"/>
  </r>
  <r>
    <x v="25"/>
    <s v="KOTAK MAHINDRA BANK LIMITED"/>
    <d v="2020-09-23T00:00:00"/>
    <s v="KB00000347116877"/>
    <n v="3.54"/>
    <n v="3"/>
    <n v="0"/>
    <n v="0.27"/>
    <n v="0.27"/>
    <x v="1"/>
    <n v="0.54"/>
    <x v="305"/>
    <x v="117"/>
    <d v="2020-09-01T00:00:00"/>
    <s v="08AAACK4409J1ZK23/Sep/2020KB00000347116877"/>
    <x v="0"/>
    <s v="Not in Books"/>
  </r>
  <r>
    <x v="25"/>
    <s v="KOTAK MAHINDRA BANK LIMITED"/>
    <d v="2020-09-24T00:00:00"/>
    <s v="KB00000347114993"/>
    <n v="3.54"/>
    <n v="3"/>
    <n v="0"/>
    <n v="0.27"/>
    <n v="0.27"/>
    <x v="1"/>
    <n v="0.54"/>
    <x v="306"/>
    <x v="118"/>
    <d v="2020-09-01T00:00:00"/>
    <s v="08AAACK4409J1ZK24/Sep/2020KB00000347114993"/>
    <x v="0"/>
    <s v="Not in Books"/>
  </r>
  <r>
    <x v="14"/>
    <s v="DINESH KUMAR MALARA"/>
    <d v="2020-09-28T00:00:00"/>
    <n v="7747"/>
    <n v="39603"/>
    <n v="35364.07"/>
    <n v="0"/>
    <n v="2119.21"/>
    <n v="2119.21"/>
    <x v="1"/>
    <n v="4238.42"/>
    <x v="307"/>
    <x v="119"/>
    <d v="2020-09-01T00:00:00"/>
    <s v="08ABFPM0911L1ZP28/Sep/20207747"/>
    <x v="0"/>
    <s v="Not in Books"/>
  </r>
  <r>
    <x v="14"/>
    <s v="DINESH KUMAR MALARA"/>
    <d v="2020-09-28T00:00:00"/>
    <n v="7768"/>
    <n v="4584"/>
    <n v="4093"/>
    <n v="0"/>
    <n v="245.58"/>
    <n v="245.58"/>
    <x v="1"/>
    <n v="491.16"/>
    <x v="308"/>
    <x v="119"/>
    <d v="2020-09-01T00:00:00"/>
    <s v="08ABFPM0911L1ZP28/Sep/20207768"/>
    <x v="0"/>
    <s v="Not in Books"/>
  </r>
  <r>
    <x v="19"/>
    <s v="BHARAT SANCHAR NIGAM LIMITED"/>
    <d v="2020-09-28T00:00:00"/>
    <s v="NDCRJ2002044323"/>
    <n v="786.76"/>
    <n v="666.74"/>
    <n v="0"/>
    <n v="60.01"/>
    <n v="60.01"/>
    <x v="1"/>
    <n v="120.02"/>
    <x v="309"/>
    <x v="119"/>
    <d v="2020-09-01T00:00:00"/>
    <s v="08AABCB5576GLZ128/Sep/2020NDCRJ2002044323"/>
    <x v="0"/>
    <s v="Not in Books"/>
  </r>
  <r>
    <x v="7"/>
    <s v="KUSHAL  WADHWANI"/>
    <d v="2020-09-28T00:00:00"/>
    <n v="847"/>
    <n v="403"/>
    <n v="360"/>
    <n v="0"/>
    <n v="21.6"/>
    <n v="21.6"/>
    <x v="1"/>
    <n v="43.2"/>
    <x v="310"/>
    <x v="119"/>
    <d v="2020-09-01T00:00:00"/>
    <s v="08ABUPW1205C1ZM28/Sep/2020847"/>
    <x v="0"/>
    <s v="Not in Books"/>
  </r>
  <r>
    <x v="27"/>
    <s v="SOLV TECHNOLOGIES"/>
    <d v="2020-09-29T00:00:00"/>
    <s v="INV-GST-011939"/>
    <n v="1704.63"/>
    <n v="1400"/>
    <n v="252"/>
    <n v="0"/>
    <n v="0"/>
    <x v="1"/>
    <n v="252"/>
    <x v="311"/>
    <x v="120"/>
    <d v="2020-09-01T00:00:00"/>
    <s v="27ACVFS1429A1Z229/Sep/2020INV-GST-011939"/>
    <x v="0"/>
    <s v="Not in Books"/>
  </r>
  <r>
    <x v="43"/>
    <s v="ZVC INDIA PRIVATE LIMITED"/>
    <d v="2020-09-29T00:00:00"/>
    <s v="INV43913553"/>
    <n v="1534"/>
    <n v="1300"/>
    <n v="234"/>
    <n v="0"/>
    <n v="0"/>
    <x v="1"/>
    <n v="234"/>
    <x v="312"/>
    <x v="120"/>
    <d v="2020-09-01T00:00:00"/>
    <s v="27AABCZ4218R1ZP29/Sep/2020INV43913553"/>
    <x v="0"/>
    <s v="Not in Books"/>
  </r>
  <r>
    <x v="46"/>
    <s v="Dashneet Singh"/>
    <d v="2020-09-29T00:00:00"/>
    <s v="GCC/20-21/499"/>
    <n v="4835"/>
    <n v="3777.2"/>
    <n v="0"/>
    <n v="528.80999999999995"/>
    <n v="528.80999999999995"/>
    <x v="1"/>
    <n v="1057.6199999999999"/>
    <x v="313"/>
    <x v="120"/>
    <d v="2020-09-01T00:00:00"/>
    <s v="08AOQPS4111Q1Z729/Sep/2020GCC/20-21/499"/>
    <x v="0"/>
    <s v="Not in Books"/>
  </r>
  <r>
    <x v="44"/>
    <s v="GOOGLE INDIA PRIVATE LIMTED"/>
    <d v="2020-09-30T00:00:00"/>
    <n v="3798337508"/>
    <n v="14025.48"/>
    <n v="11886"/>
    <n v="2139.48"/>
    <n v="0"/>
    <n v="0"/>
    <x v="1"/>
    <n v="2139.48"/>
    <x v="314"/>
    <x v="121"/>
    <d v="2020-09-01T00:00:00"/>
    <s v="06AACCG0527D1Z830/Sep/20203798337508"/>
    <x v="0"/>
    <s v="Not in Books"/>
  </r>
  <r>
    <x v="9"/>
    <s v="FORUS HEALTH PRIVATE LIMITED"/>
    <d v="2020-09-30T00:00:00"/>
    <s v="SI112"/>
    <n v="6720"/>
    <n v="6000"/>
    <n v="720"/>
    <n v="0"/>
    <n v="0"/>
    <x v="1"/>
    <n v="720"/>
    <x v="315"/>
    <x v="121"/>
    <d v="2020-09-01T00:00:00"/>
    <s v="29AABCF4661J1ZE30/Sep/2020SI112"/>
    <x v="0"/>
    <s v="Not in Books"/>
  </r>
  <r>
    <x v="14"/>
    <s v="DINESH KUMAR MALARA"/>
    <d v="2020-09-30T00:00:00"/>
    <n v="7859"/>
    <n v="8020"/>
    <n v="7133.25"/>
    <n v="0"/>
    <n v="443.6"/>
    <n v="443.6"/>
    <x v="1"/>
    <n v="887.2"/>
    <x v="316"/>
    <x v="121"/>
    <d v="2020-09-01T00:00:00"/>
    <s v="08ABFPM0911L1ZP30/Sep/20207859"/>
    <x v="0"/>
    <s v="Not in Books"/>
  </r>
  <r>
    <x v="17"/>
    <s v="GUPSHUP TECHNOLOGY INDIA PRIVATE LIMITED"/>
    <d v="2020-09-30T00:00:00"/>
    <s v="PSTSEP20357"/>
    <n v="14673"/>
    <n v="12435.05"/>
    <n v="2238.31"/>
    <n v="0"/>
    <n v="0"/>
    <x v="1"/>
    <n v="2238.31"/>
    <x v="317"/>
    <x v="121"/>
    <d v="2020-09-01T00:00:00"/>
    <s v="27AAACW5722A1ZP30/Sep/2020PSTSEP20357"/>
    <x v="0"/>
    <s v="Not in Books"/>
  </r>
  <r>
    <x v="7"/>
    <s v="KUSHAL  WADHWANI"/>
    <d v="2020-09-30T00:00:00"/>
    <n v="859"/>
    <n v="83212"/>
    <n v="73928.800000000003"/>
    <n v="0"/>
    <n v="4641.6400000000003"/>
    <n v="4641.6400000000003"/>
    <x v="1"/>
    <n v="9283.2800000000007"/>
    <x v="318"/>
    <x v="121"/>
    <d v="2020-09-01T00:00:00"/>
    <s v="08ABUPW1205C1ZM30/Sep/2020859"/>
    <x v="0"/>
    <s v="Not in Books"/>
  </r>
  <r>
    <x v="30"/>
    <s v="EXOTEL TECHCOM PRIVATE LIMITED"/>
    <d v="2020-10-01T00:00:00"/>
    <s v="DR20SIN100012536"/>
    <n v="8243.19"/>
    <n v="6985.75"/>
    <n v="1257.44"/>
    <n v="0"/>
    <n v="0"/>
    <x v="1"/>
    <n v="1257.44"/>
    <x v="319"/>
    <x v="122"/>
    <d v="2020-10-01T00:00:00"/>
    <s v="29AACCE7697J1ZW01/Oct/2020DR20SIN100012536"/>
    <x v="0"/>
    <s v="Not in Books"/>
  </r>
  <r>
    <x v="25"/>
    <s v="KOTAK MAHINDRA BANK LIMITED"/>
    <d v="2020-10-02T00:00:00"/>
    <s v="KB00000357759708"/>
    <n v="38.94"/>
    <n v="33"/>
    <n v="0"/>
    <n v="2.97"/>
    <n v="2.97"/>
    <x v="1"/>
    <n v="5.94"/>
    <x v="320"/>
    <x v="123"/>
    <d v="2020-10-01T00:00:00"/>
    <s v="08AAACK4409J1ZK02/Oct/2020KB00000357759708"/>
    <x v="0"/>
    <s v="Not in Books"/>
  </r>
  <r>
    <x v="25"/>
    <s v="KOTAK MAHINDRA BANK LIMITED"/>
    <d v="2020-10-02T00:00:00"/>
    <s v="KB00000357760182"/>
    <n v="7.08"/>
    <n v="6"/>
    <n v="0"/>
    <n v="0.54"/>
    <n v="0.54"/>
    <x v="1"/>
    <n v="1.08"/>
    <x v="321"/>
    <x v="123"/>
    <d v="2020-10-01T00:00:00"/>
    <s v="08AAACK4409J1ZK02/Oct/2020KB00000357760182"/>
    <x v="0"/>
    <s v="Not in Books"/>
  </r>
  <r>
    <x v="14"/>
    <s v="DINESH KUMAR MALARA"/>
    <d v="2020-10-03T00:00:00"/>
    <n v="8105"/>
    <n v="4764"/>
    <n v="4253.25"/>
    <n v="0"/>
    <n v="255.19"/>
    <n v="255.19"/>
    <x v="1"/>
    <n v="510.38"/>
    <x v="322"/>
    <x v="124"/>
    <d v="2020-10-01T00:00:00"/>
    <s v="08ABFPM0911L1ZP03/Oct/20208105"/>
    <x v="0"/>
    <s v="Not in Books"/>
  </r>
  <r>
    <x v="25"/>
    <s v="KOTAK MAHINDRA BANK LIMITED"/>
    <d v="2020-10-06T00:00:00"/>
    <s v="KB00000357758122"/>
    <n v="7.08"/>
    <n v="6"/>
    <n v="0"/>
    <n v="0.54"/>
    <n v="0.54"/>
    <x v="1"/>
    <n v="1.08"/>
    <x v="323"/>
    <x v="125"/>
    <d v="2020-10-01T00:00:00"/>
    <s v="08AAACK4409J1ZK06/Oct/2020KB00000357758122"/>
    <x v="0"/>
    <s v="Not in Books"/>
  </r>
  <r>
    <x v="47"/>
    <s v="INDIA MEDTRONIC PRIVATE LIMITED"/>
    <d v="2020-10-07T00:00:00"/>
    <n v="7210036503"/>
    <n v="90051.49"/>
    <n v="80075"/>
    <n v="9909"/>
    <n v="0"/>
    <n v="0"/>
    <x v="1"/>
    <n v="9909"/>
    <x v="324"/>
    <x v="126"/>
    <d v="2020-10-01T00:00:00"/>
    <s v="07AAACI4227Q1ZA07/Oct/20207210036503"/>
    <x v="0"/>
    <s v="Not in Books"/>
  </r>
  <r>
    <x v="48"/>
    <s v="TALLY (INDIA) PRIVATE LIMITED"/>
    <d v="2020-10-07T00:00:00"/>
    <s v="I/O/110762/20-21"/>
    <n v="4248"/>
    <n v="3600"/>
    <n v="648"/>
    <n v="0"/>
    <n v="0"/>
    <x v="1"/>
    <n v="648"/>
    <x v="325"/>
    <x v="126"/>
    <d v="2020-10-01T00:00:00"/>
    <s v="29AACCT3705E1ZJ07/Oct/2020I/O/110762/20-21"/>
    <x v="0"/>
    <s v="Not in Books"/>
  </r>
  <r>
    <x v="48"/>
    <s v="TALLY (INDIA) PRIVATE LIMITED"/>
    <d v="2020-10-07T00:00:00"/>
    <s v="I/O/110769/20-21"/>
    <n v="4248"/>
    <n v="3600"/>
    <n v="648"/>
    <n v="0"/>
    <n v="0"/>
    <x v="1"/>
    <n v="648"/>
    <x v="326"/>
    <x v="126"/>
    <d v="2020-10-01T00:00:00"/>
    <s v="29AACCT3705E1ZJ07/Oct/2020I/O/110769/20-21"/>
    <x v="0"/>
    <s v="Not in Books"/>
  </r>
  <r>
    <x v="25"/>
    <s v="KOTAK MAHINDRA BANK LIMITED"/>
    <d v="2020-10-08T00:00:00"/>
    <s v="KB00000357754780"/>
    <n v="3.54"/>
    <n v="3"/>
    <n v="0"/>
    <n v="0.27"/>
    <n v="0.27"/>
    <x v="1"/>
    <n v="0.54"/>
    <x v="327"/>
    <x v="127"/>
    <d v="2020-10-01T00:00:00"/>
    <s v="08AAACK4409J1ZK08/Oct/2020KB00000357754780"/>
    <x v="0"/>
    <s v="Not in Books"/>
  </r>
  <r>
    <x v="25"/>
    <s v="KOTAK MAHINDRA BANK LIMITED"/>
    <d v="2020-10-08T00:00:00"/>
    <s v="KB00000357754831"/>
    <n v="14.16"/>
    <n v="12"/>
    <n v="0"/>
    <n v="1.08"/>
    <n v="1.08"/>
    <x v="1"/>
    <n v="2.16"/>
    <x v="328"/>
    <x v="127"/>
    <d v="2020-10-01T00:00:00"/>
    <s v="08AAACK4409J1ZK08/Oct/2020KB00000357754831"/>
    <x v="0"/>
    <s v="Not in Books"/>
  </r>
  <r>
    <x v="25"/>
    <s v="KOTAK MAHINDRA BANK LIMITED"/>
    <d v="2020-10-08T00:00:00"/>
    <s v="KB00000357754939"/>
    <n v="3.54"/>
    <n v="3"/>
    <n v="0"/>
    <n v="0.27"/>
    <n v="0.27"/>
    <x v="1"/>
    <n v="0.54"/>
    <x v="329"/>
    <x v="127"/>
    <d v="2020-10-01T00:00:00"/>
    <s v="08AAACK4409J1ZK08/Oct/2020KB00000357754939"/>
    <x v="0"/>
    <s v="Not in Books"/>
  </r>
  <r>
    <x v="25"/>
    <s v="KOTAK MAHINDRA BANK LIMITED"/>
    <d v="2020-10-08T00:00:00"/>
    <s v="KB00000357756203"/>
    <n v="17.7"/>
    <n v="15"/>
    <n v="0"/>
    <n v="1.35"/>
    <n v="1.35"/>
    <x v="1"/>
    <n v="2.7"/>
    <x v="330"/>
    <x v="127"/>
    <d v="2020-10-01T00:00:00"/>
    <s v="08AAACK4409J1ZK08/Oct/2020KB00000357756203"/>
    <x v="0"/>
    <s v="Not in Books"/>
  </r>
  <r>
    <x v="25"/>
    <s v="KOTAK MAHINDRA BANK LIMITED"/>
    <d v="2020-10-09T00:00:00"/>
    <s v="KB00000357980430"/>
    <n v="7911.83"/>
    <n v="6704.94"/>
    <n v="0"/>
    <n v="603.45000000000005"/>
    <n v="603.44000000000005"/>
    <x v="1"/>
    <n v="1206.8900000000001"/>
    <x v="331"/>
    <x v="128"/>
    <d v="2020-10-01T00:00:00"/>
    <s v="08AAACK4409J1ZK09/Oct/2020KB00000357980430"/>
    <x v="0"/>
    <s v="Not in Books"/>
  </r>
  <r>
    <x v="47"/>
    <s v="INDIA MEDTRONIC PRIVATE LIMITED"/>
    <d v="2020-10-10T00:00:00"/>
    <n v="7210036594"/>
    <n v="20019.82"/>
    <n v="16949"/>
    <n v="3050.82"/>
    <n v="0"/>
    <n v="0"/>
    <x v="1"/>
    <n v="3050.82"/>
    <x v="332"/>
    <x v="129"/>
    <d v="2020-10-01T00:00:00"/>
    <s v="07AAACI4227Q1ZA10/Oct/20207210036594"/>
    <x v="0"/>
    <s v="Not in Books"/>
  </r>
  <r>
    <x v="25"/>
    <s v="KOTAK MAHINDRA BANK LIMITED"/>
    <d v="2020-10-12T00:00:00"/>
    <s v="KB00000357751974"/>
    <n v="42.48"/>
    <n v="36"/>
    <n v="0"/>
    <n v="3.24"/>
    <n v="3.24"/>
    <x v="1"/>
    <n v="6.48"/>
    <x v="333"/>
    <x v="130"/>
    <d v="2020-10-01T00:00:00"/>
    <s v="08AAACK4409J1ZK12/Oct/2020KB00000357751974"/>
    <x v="0"/>
    <s v="Not in Books"/>
  </r>
  <r>
    <x v="25"/>
    <s v="KOTAK MAHINDRA BANK LIMITED"/>
    <d v="2020-10-12T00:00:00"/>
    <s v="KB00000357752996"/>
    <n v="17.7"/>
    <n v="15"/>
    <n v="0"/>
    <n v="1.35"/>
    <n v="1.35"/>
    <x v="1"/>
    <n v="2.7"/>
    <x v="334"/>
    <x v="130"/>
    <d v="2020-10-01T00:00:00"/>
    <s v="08AAACK4409J1ZK12/Oct/2020KB00000357752996"/>
    <x v="0"/>
    <s v="Not in Books"/>
  </r>
  <r>
    <x v="25"/>
    <s v="KOTAK MAHINDRA BANK LIMITED"/>
    <d v="2020-10-12T00:00:00"/>
    <s v="KB00000357753706"/>
    <n v="14.16"/>
    <n v="12"/>
    <n v="0"/>
    <n v="1.08"/>
    <n v="1.08"/>
    <x v="1"/>
    <n v="2.16"/>
    <x v="335"/>
    <x v="130"/>
    <d v="2020-10-01T00:00:00"/>
    <s v="08AAACK4409J1ZK12/Oct/2020KB00000357753706"/>
    <x v="0"/>
    <s v="Not in Books"/>
  </r>
  <r>
    <x v="25"/>
    <s v="KOTAK MAHINDRA BANK LIMITED"/>
    <d v="2020-10-14T00:00:00"/>
    <s v="KB00000357747546"/>
    <n v="3.54"/>
    <n v="3"/>
    <n v="0"/>
    <n v="0.27"/>
    <n v="0.27"/>
    <x v="1"/>
    <n v="0.54"/>
    <x v="336"/>
    <x v="131"/>
    <d v="2020-10-01T00:00:00"/>
    <s v="08AAACK4409J1ZK14/Oct/2020KB00000357747546"/>
    <x v="0"/>
    <s v="Not in Books"/>
  </r>
  <r>
    <x v="25"/>
    <s v="KOTAK MAHINDRA BANK LIMITED"/>
    <d v="2020-10-15T00:00:00"/>
    <s v="KB00000357746999"/>
    <n v="3.54"/>
    <n v="3"/>
    <n v="0"/>
    <n v="0.27"/>
    <n v="0.27"/>
    <x v="1"/>
    <n v="0.54"/>
    <x v="337"/>
    <x v="132"/>
    <d v="2020-10-01T00:00:00"/>
    <s v="08AAACK4409J1ZK15/Oct/2020KB00000357746999"/>
    <x v="0"/>
    <s v="Not in Books"/>
  </r>
  <r>
    <x v="25"/>
    <s v="KOTAK MAHINDRA BANK LIMITED"/>
    <d v="2020-10-15T00:00:00"/>
    <s v="KB00000357747729"/>
    <n v="3.54"/>
    <n v="3"/>
    <n v="0"/>
    <n v="0.27"/>
    <n v="0.27"/>
    <x v="1"/>
    <n v="0.54"/>
    <x v="338"/>
    <x v="132"/>
    <d v="2020-10-01T00:00:00"/>
    <s v="08AAACK4409J1ZK15/Oct/2020KB00000357747729"/>
    <x v="0"/>
    <s v="Not in Books"/>
  </r>
  <r>
    <x v="25"/>
    <s v="KOTAK MAHINDRA BANK LIMITED"/>
    <d v="2020-10-16T00:00:00"/>
    <s v="KB00000357751407"/>
    <n v="3.54"/>
    <n v="3"/>
    <n v="0"/>
    <n v="0.27"/>
    <n v="0.27"/>
    <x v="1"/>
    <n v="0.54"/>
    <x v="339"/>
    <x v="133"/>
    <d v="2020-10-01T00:00:00"/>
    <s v="08AAACK4409J1ZK16/Oct/2020KB00000357751407"/>
    <x v="0"/>
    <s v="Not in Books"/>
  </r>
  <r>
    <x v="25"/>
    <s v="KOTAK MAHINDRA BANK LIMITED"/>
    <d v="2020-10-20T00:00:00"/>
    <s v="KB00000357741646"/>
    <n v="3.54"/>
    <n v="3"/>
    <n v="0"/>
    <n v="0.27"/>
    <n v="0.27"/>
    <x v="1"/>
    <n v="0.54"/>
    <x v="340"/>
    <x v="134"/>
    <d v="2020-10-01T00:00:00"/>
    <s v="08AAACK4409J1ZK20/Oct/2020KB00000357741646"/>
    <x v="0"/>
    <s v="Not in Books"/>
  </r>
  <r>
    <x v="25"/>
    <s v="KOTAK MAHINDRA BANK LIMITED"/>
    <d v="2020-10-20T00:00:00"/>
    <s v="KB00000357742627"/>
    <n v="3.54"/>
    <n v="3"/>
    <n v="0"/>
    <n v="0.27"/>
    <n v="0.27"/>
    <x v="1"/>
    <n v="0.54"/>
    <x v="341"/>
    <x v="134"/>
    <d v="2020-10-01T00:00:00"/>
    <s v="08AAACK4409J1ZK20/Oct/2020KB00000357742627"/>
    <x v="0"/>
    <s v="Not in Books"/>
  </r>
  <r>
    <x v="25"/>
    <s v="KOTAK MAHINDRA BANK LIMITED"/>
    <d v="2020-10-21T00:00:00"/>
    <s v="KB00000357746146"/>
    <n v="3.54"/>
    <n v="3"/>
    <n v="0"/>
    <n v="0.27"/>
    <n v="0.27"/>
    <x v="1"/>
    <n v="0.54"/>
    <x v="342"/>
    <x v="135"/>
    <d v="2020-10-01T00:00:00"/>
    <s v="08AAACK4409J1ZK21/Oct/2020KB00000357746146"/>
    <x v="0"/>
    <s v="Not in Books"/>
  </r>
  <r>
    <x v="25"/>
    <s v="KOTAK MAHINDRA BANK LIMITED"/>
    <d v="2020-10-26T00:00:00"/>
    <s v="KB00000357917581"/>
    <n v="3.54"/>
    <n v="3"/>
    <n v="0"/>
    <n v="0.27"/>
    <n v="0.27"/>
    <x v="1"/>
    <n v="0.54"/>
    <x v="343"/>
    <x v="136"/>
    <d v="2020-10-01T00:00:00"/>
    <s v="08AAACK4409J1ZK26/Oct/2020KB00000357917581"/>
    <x v="0"/>
    <s v="Not in Books"/>
  </r>
  <r>
    <x v="25"/>
    <s v="KOTAK MAHINDRA BANK LIMITED"/>
    <d v="2020-10-26T00:00:00"/>
    <s v="KB00000357917847"/>
    <n v="10.62"/>
    <n v="9"/>
    <n v="0"/>
    <n v="0.81"/>
    <n v="0.81"/>
    <x v="1"/>
    <n v="1.62"/>
    <x v="344"/>
    <x v="136"/>
    <d v="2020-10-01T00:00:00"/>
    <s v="08AAACK4409J1ZK26/Oct/2020KB00000357917847"/>
    <x v="0"/>
    <s v="Not in Books"/>
  </r>
  <r>
    <x v="25"/>
    <s v="KOTAK MAHINDRA BANK LIMITED"/>
    <d v="2020-10-26T00:00:00"/>
    <s v="KB00000358044509"/>
    <n v="6739.62"/>
    <n v="5711.54"/>
    <n v="0"/>
    <n v="514.04"/>
    <n v="514.04"/>
    <x v="1"/>
    <n v="1028.08"/>
    <x v="345"/>
    <x v="136"/>
    <d v="2020-10-01T00:00:00"/>
    <s v="08AAACK4409J1ZK26/Oct/2020KB00000358044509"/>
    <x v="0"/>
    <s v="Not in Books"/>
  </r>
  <r>
    <x v="25"/>
    <s v="KOTAK MAHINDRA BANK LIMITED"/>
    <d v="2020-10-27T00:00:00"/>
    <s v="KB00000357918994"/>
    <n v="3.54"/>
    <n v="3"/>
    <n v="0"/>
    <n v="0.27"/>
    <n v="0.27"/>
    <x v="1"/>
    <n v="0.54"/>
    <x v="346"/>
    <x v="137"/>
    <d v="2020-10-01T00:00:00"/>
    <s v="08AAACK4409J1ZK27/Oct/2020KB00000357918994"/>
    <x v="0"/>
    <s v="Not in Books"/>
  </r>
  <r>
    <x v="43"/>
    <s v="ZVC INDIA PRIVATE LIMITED"/>
    <d v="2020-10-29T00:00:00"/>
    <s v="INV49200103"/>
    <n v="1534"/>
    <n v="1300"/>
    <n v="234"/>
    <n v="0"/>
    <n v="0"/>
    <x v="1"/>
    <n v="234"/>
    <x v="347"/>
    <x v="138"/>
    <d v="2020-10-01T00:00:00"/>
    <s v="27AABCZ4218R1ZP29/Oct/2020INV49200103"/>
    <x v="0"/>
    <s v="Not in Books"/>
  </r>
  <r>
    <x v="14"/>
    <s v="DINESH KUMAR MALARA"/>
    <d v="2020-10-29T00:00:00"/>
    <n v="9170"/>
    <n v="32723"/>
    <n v="28815.519999999997"/>
    <n v="0"/>
    <n v="1953.71"/>
    <n v="1953.71"/>
    <x v="1"/>
    <n v="3907.42"/>
    <x v="348"/>
    <x v="138"/>
    <d v="2020-10-01T00:00:00"/>
    <s v="08ABFPM0911L1ZP29/Oct/20209170"/>
    <x v="0"/>
    <s v="Not in Books"/>
  </r>
  <r>
    <x v="25"/>
    <s v="KOTAK MAHINDRA BANK LIMITED"/>
    <d v="2020-10-29T00:00:00"/>
    <s v="KB00000357920068"/>
    <n v="7.08"/>
    <n v="6"/>
    <n v="0"/>
    <n v="0.54"/>
    <n v="0.54"/>
    <x v="1"/>
    <n v="1.08"/>
    <x v="349"/>
    <x v="138"/>
    <d v="2020-10-01T00:00:00"/>
    <s v="08AAACK4409J1ZK29/Oct/2020KB00000357920068"/>
    <x v="0"/>
    <s v="Not in Books"/>
  </r>
  <r>
    <x v="44"/>
    <s v="GOOGLE INDIA PRIVATE LIMTED"/>
    <d v="2020-10-31T00:00:00"/>
    <n v="3813128188"/>
    <n v="13005.51"/>
    <n v="11021.62"/>
    <n v="1983.89"/>
    <n v="0"/>
    <n v="0"/>
    <x v="1"/>
    <n v="1983.89"/>
    <x v="350"/>
    <x v="139"/>
    <d v="2020-10-01T00:00:00"/>
    <s v="06AACCG0527D1Z831/Oct/20203813128188"/>
    <x v="0"/>
    <s v="Not in Books"/>
  </r>
  <r>
    <x v="9"/>
    <s v="FORUS HEALTH PRIVATE LIMITED"/>
    <d v="2020-10-31T00:00:00"/>
    <s v="SI161"/>
    <n v="6720"/>
    <n v="6000"/>
    <n v="720"/>
    <n v="0"/>
    <n v="0"/>
    <x v="1"/>
    <n v="720"/>
    <x v="351"/>
    <x v="139"/>
    <d v="2020-10-01T00:00:00"/>
    <s v="29AABCF4661J1ZE31/Oct/2020SI161"/>
    <x v="0"/>
    <s v="Not in Books"/>
  </r>
  <r>
    <x v="17"/>
    <s v="GUPSHUP TECHNOLOGY INDIA PRIVATE LIMITED"/>
    <d v="2020-10-31T00:00:00"/>
    <s v="PSTOCT20327"/>
    <n v="16920"/>
    <n v="14339.05"/>
    <n v="2581.0300000000002"/>
    <n v="0"/>
    <n v="0"/>
    <x v="1"/>
    <n v="2581.0300000000002"/>
    <x v="352"/>
    <x v="139"/>
    <d v="2020-10-01T00:00:00"/>
    <s v="27AAACW5722A1ZP31/Oct/2020PSTOCT20327"/>
    <x v="0"/>
    <s v="Not in Books"/>
  </r>
  <r>
    <x v="25"/>
    <s v="KOTAK MAHINDRA BANK LIMITED"/>
    <d v="2020-11-03T00:00:00"/>
    <s v="KB00000371475737"/>
    <n v="28.32"/>
    <n v="24"/>
    <n v="0"/>
    <n v="2.16"/>
    <n v="2.16"/>
    <x v="1"/>
    <n v="4.32"/>
    <x v="353"/>
    <x v="140"/>
    <d v="2020-11-01T00:00:00"/>
    <s v="08AAACK4409J1ZK03/Nov/2020KB00000371475737"/>
    <x v="0"/>
    <s v="Not in Books"/>
  </r>
  <r>
    <x v="25"/>
    <s v="KOTAK MAHINDRA BANK LIMITED"/>
    <d v="2020-11-03T00:00:00"/>
    <s v="KB00000371475997"/>
    <n v="70.8"/>
    <n v="60"/>
    <n v="0"/>
    <n v="5.4"/>
    <n v="5.4"/>
    <x v="1"/>
    <n v="10.8"/>
    <x v="354"/>
    <x v="140"/>
    <d v="2020-11-01T00:00:00"/>
    <s v="08AAACK4409J1ZK03/Nov/2020KB00000371475997"/>
    <x v="0"/>
    <s v="Not in Books"/>
  </r>
  <r>
    <x v="25"/>
    <s v="KOTAK MAHINDRA BANK LIMITED"/>
    <d v="2020-11-03T00:00:00"/>
    <s v="KB00000371477726"/>
    <n v="21.24"/>
    <n v="18"/>
    <n v="0"/>
    <n v="1.62"/>
    <n v="1.62"/>
    <x v="1"/>
    <n v="3.24"/>
    <x v="355"/>
    <x v="140"/>
    <d v="2020-11-01T00:00:00"/>
    <s v="08AAACK4409J1ZK03/Nov/2020KB00000371477726"/>
    <x v="0"/>
    <s v="Not in Books"/>
  </r>
  <r>
    <x v="19"/>
    <s v="BHARAT SANCHAR NIGAM LIMITED"/>
    <d v="2020-11-04T00:00:00"/>
    <s v="NDCRJ2002364157"/>
    <n v="996.74"/>
    <n v="844.7"/>
    <n v="0"/>
    <n v="76.02"/>
    <n v="76.02"/>
    <x v="1"/>
    <n v="152.04"/>
    <x v="356"/>
    <x v="141"/>
    <d v="2020-11-01T00:00:00"/>
    <s v="08AABCB5576GLZ104/Nov/2020NDCRJ2002364157"/>
    <x v="0"/>
    <s v="Not in Books"/>
  </r>
  <r>
    <x v="25"/>
    <s v="KOTAK MAHINDRA BANK LIMITED"/>
    <d v="2020-11-04T00:00:00"/>
    <s v="KB00000371476149"/>
    <n v="3.54"/>
    <n v="3"/>
    <n v="0"/>
    <n v="0.27"/>
    <n v="0.27"/>
    <x v="1"/>
    <n v="0.54"/>
    <x v="357"/>
    <x v="141"/>
    <d v="2020-11-01T00:00:00"/>
    <s v="08AAACK4409J1ZK04/Nov/2020KB00000371476149"/>
    <x v="0"/>
    <s v="Not in Books"/>
  </r>
  <r>
    <x v="14"/>
    <s v="DINESH KUMAR MALARA"/>
    <d v="2020-11-07T00:00:00"/>
    <n v="9574"/>
    <n v="4436"/>
    <n v="3924.95"/>
    <n v="0"/>
    <n v="255.3"/>
    <n v="255.3"/>
    <x v="1"/>
    <n v="510.6"/>
    <x v="358"/>
    <x v="142"/>
    <d v="2020-11-01T00:00:00"/>
    <s v="08ABFPM0911L1ZP07/Nov/20209574"/>
    <x v="0"/>
    <s v="Not in Books"/>
  </r>
  <r>
    <x v="25"/>
    <s v="KOTAK MAHINDRA BANK LIMITED"/>
    <d v="2020-11-07T00:00:00"/>
    <s v="KB00000371472823"/>
    <n v="3.54"/>
    <n v="3"/>
    <n v="0"/>
    <n v="0.27"/>
    <n v="0.27"/>
    <x v="1"/>
    <n v="0.54"/>
    <x v="359"/>
    <x v="142"/>
    <d v="2020-11-01T00:00:00"/>
    <s v="08AAACK4409J1ZK07/Nov/2020KB00000371472823"/>
    <x v="0"/>
    <s v="Not in Books"/>
  </r>
  <r>
    <x v="25"/>
    <s v="KOTAK MAHINDRA BANK LIMITED"/>
    <d v="2020-11-07T00:00:00"/>
    <s v="KB00000371473402"/>
    <n v="3.54"/>
    <n v="3"/>
    <n v="0"/>
    <n v="0.27"/>
    <n v="0.27"/>
    <x v="1"/>
    <n v="0.54"/>
    <x v="360"/>
    <x v="142"/>
    <d v="2020-11-01T00:00:00"/>
    <s v="08AAACK4409J1ZK07/Nov/2020KB00000371473402"/>
    <x v="0"/>
    <s v="Not in Books"/>
  </r>
  <r>
    <x v="25"/>
    <s v="KOTAK MAHINDRA BANK LIMITED"/>
    <d v="2020-11-10T00:00:00"/>
    <s v="KB00000371457956"/>
    <n v="3.54"/>
    <n v="3"/>
    <n v="0"/>
    <n v="0.27"/>
    <n v="0.27"/>
    <x v="1"/>
    <n v="0.54"/>
    <x v="361"/>
    <x v="143"/>
    <d v="2020-11-01T00:00:00"/>
    <s v="08AAACK4409J1ZK10/Nov/2020KB00000371457956"/>
    <x v="0"/>
    <s v="Not in Books"/>
  </r>
  <r>
    <x v="25"/>
    <s v="KOTAK MAHINDRA BANK LIMITED"/>
    <d v="2020-11-10T00:00:00"/>
    <s v="KB00000371462994"/>
    <n v="3.54"/>
    <n v="3"/>
    <n v="0"/>
    <n v="0.27"/>
    <n v="0.27"/>
    <x v="1"/>
    <n v="0.54"/>
    <x v="362"/>
    <x v="143"/>
    <d v="2020-11-01T00:00:00"/>
    <s v="08AAACK4409J1ZK10/Nov/2020KB00000371462994"/>
    <x v="0"/>
    <s v="Not in Books"/>
  </r>
  <r>
    <x v="25"/>
    <s v="KOTAK MAHINDRA BANK LIMITED"/>
    <d v="2020-11-10T00:00:00"/>
    <s v="KB00000371474942"/>
    <n v="24.78"/>
    <n v="21"/>
    <n v="0"/>
    <n v="1.89"/>
    <n v="1.89"/>
    <x v="1"/>
    <n v="3.78"/>
    <x v="363"/>
    <x v="143"/>
    <d v="2020-11-01T00:00:00"/>
    <s v="08AAACK4409J1ZK10/Nov/2020KB00000371474942"/>
    <x v="0"/>
    <s v="Not in Books"/>
  </r>
  <r>
    <x v="25"/>
    <s v="KOTAK MAHINDRA BANK LIMITED"/>
    <d v="2020-11-11T00:00:00"/>
    <s v="KB00000371464368"/>
    <n v="3.54"/>
    <n v="3"/>
    <n v="0"/>
    <n v="0.27"/>
    <n v="0.27"/>
    <x v="1"/>
    <n v="0.54"/>
    <x v="364"/>
    <x v="144"/>
    <d v="2020-11-01T00:00:00"/>
    <s v="08AAACK4409J1ZK11/Nov/2020KB00000371464368"/>
    <x v="0"/>
    <s v="Not in Books"/>
  </r>
  <r>
    <x v="25"/>
    <s v="KOTAK MAHINDRA BANK LIMITED"/>
    <d v="2020-11-12T00:00:00"/>
    <s v="KB00000371459011"/>
    <n v="7.08"/>
    <n v="6"/>
    <n v="0"/>
    <n v="0.54"/>
    <n v="0.54"/>
    <x v="1"/>
    <n v="1.08"/>
    <x v="365"/>
    <x v="145"/>
    <d v="2020-11-01T00:00:00"/>
    <s v="08AAACK4409J1ZK12/Nov/2020KB00000371459011"/>
    <x v="0"/>
    <s v="Not in Books"/>
  </r>
  <r>
    <x v="25"/>
    <s v="KOTAK MAHINDRA BANK LIMITED"/>
    <d v="2020-11-13T00:00:00"/>
    <s v="KB00000371461325"/>
    <n v="7.08"/>
    <n v="6"/>
    <n v="0"/>
    <n v="0.54"/>
    <n v="0.54"/>
    <x v="1"/>
    <n v="1.08"/>
    <x v="366"/>
    <x v="146"/>
    <d v="2020-11-01T00:00:00"/>
    <s v="08AAACK4409J1ZK13/Nov/2020KB00000371461325"/>
    <x v="0"/>
    <s v="Not in Books"/>
  </r>
  <r>
    <x v="25"/>
    <s v="KOTAK MAHINDRA BANK LIMITED"/>
    <d v="2020-11-13T00:00:00"/>
    <s v="KB00000371461374"/>
    <n v="14.16"/>
    <n v="12"/>
    <n v="0"/>
    <n v="1.08"/>
    <n v="1.08"/>
    <x v="1"/>
    <n v="2.16"/>
    <x v="367"/>
    <x v="146"/>
    <d v="2020-11-01T00:00:00"/>
    <s v="08AAACK4409J1ZK13/Nov/2020KB00000371461374"/>
    <x v="0"/>
    <s v="Not in Books"/>
  </r>
  <r>
    <x v="25"/>
    <s v="KOTAK MAHINDRA BANK LIMITED"/>
    <d v="2020-11-13T00:00:00"/>
    <s v="KB00000371461557"/>
    <n v="7.08"/>
    <n v="6"/>
    <n v="0"/>
    <n v="0.54"/>
    <n v="0.54"/>
    <x v="1"/>
    <n v="1.08"/>
    <x v="368"/>
    <x v="146"/>
    <d v="2020-11-01T00:00:00"/>
    <s v="08AAACK4409J1ZK13/Nov/2020KB00000371461557"/>
    <x v="0"/>
    <s v="Not in Books"/>
  </r>
  <r>
    <x v="43"/>
    <s v="ZVC INDIA PRIVATE LIMITED"/>
    <d v="2020-11-19T00:00:00"/>
    <s v="INV52844156"/>
    <n v="1534"/>
    <n v="1300"/>
    <n v="234"/>
    <n v="0"/>
    <n v="0"/>
    <x v="1"/>
    <n v="234"/>
    <x v="369"/>
    <x v="147"/>
    <d v="2020-11-01T00:00:00"/>
    <s v="27AABCZ4218R1ZP19/Nov/2020INV52844156"/>
    <x v="0"/>
    <s v="Not in Books"/>
  </r>
  <r>
    <x v="14"/>
    <s v="DINESH KUMAR MALARA"/>
    <d v="2020-11-20T00:00:00"/>
    <n v="10093"/>
    <n v="8568"/>
    <n v="7709.65"/>
    <n v="0"/>
    <n v="429.29"/>
    <n v="429.29"/>
    <x v="1"/>
    <n v="858.58"/>
    <x v="370"/>
    <x v="148"/>
    <d v="2020-11-01T00:00:00"/>
    <s v="08ABFPM0911L1ZP20/Nov/202010093"/>
    <x v="0"/>
    <s v="Not in Books"/>
  </r>
  <r>
    <x v="25"/>
    <s v="KOTAK MAHINDRA BANK LIMITED"/>
    <d v="2020-11-23T00:00:00"/>
    <s v="KB00000371449205"/>
    <n v="3.54"/>
    <n v="3"/>
    <n v="0"/>
    <n v="0.27"/>
    <n v="0.27"/>
    <x v="1"/>
    <n v="0.54"/>
    <x v="371"/>
    <x v="149"/>
    <d v="2020-11-01T00:00:00"/>
    <s v="08AAACK4409J1ZK23/Nov/2020KB00000371449205"/>
    <x v="0"/>
    <s v="Not in Books"/>
  </r>
  <r>
    <x v="25"/>
    <s v="KOTAK MAHINDRA BANK LIMITED"/>
    <d v="2020-11-23T00:00:00"/>
    <s v="KB00000371449365"/>
    <n v="3.54"/>
    <n v="3"/>
    <n v="0"/>
    <n v="0.27"/>
    <n v="0.27"/>
    <x v="1"/>
    <n v="0.54"/>
    <x v="372"/>
    <x v="149"/>
    <d v="2020-11-01T00:00:00"/>
    <s v="08AAACK4409J1ZK23/Nov/2020KB00000371449365"/>
    <x v="0"/>
    <s v="Not in Books"/>
  </r>
  <r>
    <x v="25"/>
    <s v="KOTAK MAHINDRA BANK LIMITED"/>
    <d v="2020-11-26T00:00:00"/>
    <s v="KB00000371451390"/>
    <n v="3.54"/>
    <n v="3"/>
    <n v="0"/>
    <n v="0.27"/>
    <n v="0.27"/>
    <x v="1"/>
    <n v="0.54"/>
    <x v="373"/>
    <x v="150"/>
    <d v="2020-11-01T00:00:00"/>
    <s v="08AAACK4409J1ZK26/Nov/2020KB00000371451390"/>
    <x v="0"/>
    <s v="Not in Books"/>
  </r>
  <r>
    <x v="14"/>
    <s v="DINESH KUMAR MALARA"/>
    <d v="2020-11-27T00:00:00"/>
    <n v="10392"/>
    <n v="6138"/>
    <n v="5417.4699999999993"/>
    <n v="0"/>
    <n v="360.15999999999997"/>
    <n v="360.15999999999997"/>
    <x v="1"/>
    <n v="720.31999999999994"/>
    <x v="374"/>
    <x v="151"/>
    <d v="2020-11-01T00:00:00"/>
    <s v="08ABFPM0911L1ZP27/Nov/202010392"/>
    <x v="0"/>
    <s v="Not in Books"/>
  </r>
  <r>
    <x v="43"/>
    <s v="ZVC INDIA PRIVATE LIMITED"/>
    <d v="2020-11-29T00:00:00"/>
    <s v="INV54624718"/>
    <n v="1534"/>
    <n v="1300"/>
    <n v="234"/>
    <n v="0"/>
    <n v="0"/>
    <x v="1"/>
    <n v="234"/>
    <x v="375"/>
    <x v="152"/>
    <d v="2020-11-01T00:00:00"/>
    <s v="27AABCZ4218R1ZP29/Nov/2020INV54624718"/>
    <x v="0"/>
    <s v="Not in Books"/>
  </r>
  <r>
    <x v="9"/>
    <s v="FORUS HEALTH PRIVATE LIMITED"/>
    <d v="2020-11-30T00:00:00"/>
    <s v="SI191"/>
    <n v="6720"/>
    <n v="6000"/>
    <n v="720"/>
    <n v="0"/>
    <n v="0"/>
    <x v="1"/>
    <n v="720"/>
    <x v="376"/>
    <x v="153"/>
    <d v="2020-11-01T00:00:00"/>
    <s v="29AABCF4661J1ZE30/Nov/2020SI191"/>
    <x v="0"/>
    <s v="Not in Books"/>
  </r>
  <r>
    <x v="17"/>
    <s v="GUPSHUP TECHNOLOGY INDIA PRIVATE LIMITED"/>
    <d v="2020-11-30T00:00:00"/>
    <s v="PSTNOV20307"/>
    <n v="16713"/>
    <n v="14163.35"/>
    <n v="2549.4"/>
    <n v="0"/>
    <n v="0"/>
    <x v="1"/>
    <n v="2549.4"/>
    <x v="377"/>
    <x v="153"/>
    <d v="2020-11-01T00:00:00"/>
    <s v="27AAACW5722A1ZP30/Nov/2020PSTNOV20307"/>
    <x v="0"/>
    <s v="Not in Book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BC8433E-4857-4256-9BCF-75CF62E546E5}" name="PivotTable1" cacheId="0" applyNumberFormats="0" applyBorderFormats="0" applyFontFormats="0" applyPatternFormats="0" applyAlignmentFormats="0" applyWidthHeightFormats="1" dataCaption="Values" updatedVersion="6" minRefreshableVersion="3" useAutoFormatting="1" rowGrandTotals="0" colGrandTotals="0" itemPrintTitles="1" createdVersion="6" indent="0" compact="0" compactData="0" multipleFieldFilters="0">
  <location ref="A3:J414" firstHeaderRow="1" firstDataRow="3" firstDataCol="4"/>
  <pivotFields count="17">
    <pivotField axis="axisRow" compact="0" outline="0" showAll="0" defaultSubtotal="0">
      <items count="49">
        <item x="22"/>
        <item x="5"/>
        <item x="2"/>
        <item x="21"/>
        <item x="25"/>
        <item x="12"/>
        <item x="19"/>
        <item x="24"/>
        <item x="41"/>
        <item x="38"/>
        <item x="26"/>
        <item x="14"/>
        <item x="16"/>
        <item x="7"/>
        <item x="34"/>
        <item x="3"/>
        <item x="29"/>
        <item x="8"/>
        <item x="11"/>
        <item x="27"/>
        <item x="9"/>
        <item x="4"/>
        <item x="45"/>
        <item x="0"/>
        <item x="1"/>
        <item x="20"/>
        <item x="6"/>
        <item x="10"/>
        <item x="13"/>
        <item x="15"/>
        <item x="17"/>
        <item x="18"/>
        <item x="23"/>
        <item x="28"/>
        <item x="30"/>
        <item x="31"/>
        <item x="32"/>
        <item x="33"/>
        <item x="35"/>
        <item x="36"/>
        <item x="37"/>
        <item x="40"/>
        <item x="43"/>
        <item x="44"/>
        <item x="39"/>
        <item x="42"/>
        <item x="46"/>
        <item x="47"/>
        <item x="48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5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Col" compact="0" outline="0" showAll="0">
      <items count="3">
        <item x="0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numFmtId="43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379">
        <item x="28"/>
        <item x="58"/>
        <item x="51"/>
        <item x="110"/>
        <item x="12"/>
        <item x="118"/>
        <item x="121"/>
        <item x="4"/>
        <item x="0"/>
        <item x="1"/>
        <item x="2"/>
        <item x="3"/>
        <item x="5"/>
        <item x="6"/>
        <item x="7"/>
        <item x="8"/>
        <item x="9"/>
        <item x="10"/>
        <item x="11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2"/>
        <item x="53"/>
        <item x="54"/>
        <item x="55"/>
        <item x="56"/>
        <item x="57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1"/>
        <item x="112"/>
        <item x="113"/>
        <item x="114"/>
        <item x="115"/>
        <item x="116"/>
        <item x="117"/>
        <item x="119"/>
        <item x="120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1"/>
        <item x="222"/>
        <item x="223"/>
        <item x="224"/>
        <item x="225"/>
        <item x="226"/>
        <item x="227"/>
        <item x="231"/>
        <item x="232"/>
        <item x="233"/>
        <item x="235"/>
        <item x="236"/>
        <item x="237"/>
        <item x="238"/>
        <item x="239"/>
        <item x="240"/>
        <item x="246"/>
        <item x="247"/>
        <item x="248"/>
        <item x="249"/>
        <item x="250"/>
        <item x="253"/>
        <item x="254"/>
        <item x="255"/>
        <item x="256"/>
        <item x="257"/>
        <item x="258"/>
        <item x="264"/>
        <item x="265"/>
        <item x="266"/>
        <item x="269"/>
        <item x="271"/>
        <item x="272"/>
        <item x="273"/>
        <item x="274"/>
        <item x="275"/>
        <item x="276"/>
        <item x="220"/>
        <item x="228"/>
        <item x="229"/>
        <item x="230"/>
        <item x="234"/>
        <item x="241"/>
        <item x="242"/>
        <item x="243"/>
        <item x="244"/>
        <item x="245"/>
        <item x="251"/>
        <item x="252"/>
        <item x="259"/>
        <item x="260"/>
        <item x="261"/>
        <item x="262"/>
        <item x="263"/>
        <item x="267"/>
        <item x="268"/>
        <item x="270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1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6"/>
        <item x="107"/>
        <item x="108"/>
        <item x="111"/>
        <item x="105"/>
        <item x="109"/>
        <item x="110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5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 defaultSubtotal="0">
      <items count="2">
        <item x="1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4">
    <field x="15"/>
    <field x="0"/>
    <field x="12"/>
    <field x="11"/>
  </rowFields>
  <rowItems count="409">
    <i>
      <x/>
      <x/>
      <x v="60"/>
      <x v="118"/>
    </i>
    <i r="1">
      <x v="5"/>
      <x v="16"/>
      <x v="25"/>
    </i>
    <i r="3">
      <x v="164"/>
    </i>
    <i r="1">
      <x v="7"/>
      <x v="75"/>
      <x v="148"/>
    </i>
    <i r="1">
      <x v="27"/>
      <x v="13"/>
      <x v="22"/>
    </i>
    <i r="2">
      <x v="21"/>
      <x v="30"/>
    </i>
    <i r="2">
      <x v="30"/>
      <x v="53"/>
    </i>
    <i r="3">
      <x v="192"/>
    </i>
    <i r="2">
      <x v="41"/>
      <x v="69"/>
    </i>
    <i r="2">
      <x v="58"/>
      <x v="115"/>
    </i>
    <i r="3">
      <x v="267"/>
    </i>
    <i r="2">
      <x v="62"/>
      <x v="269"/>
    </i>
    <i r="2">
      <x v="70"/>
      <x v="141"/>
    </i>
    <i r="2">
      <x v="75"/>
      <x v="294"/>
    </i>
    <i r="2">
      <x v="84"/>
      <x v="165"/>
    </i>
    <i r="2">
      <x v="92"/>
      <x v="177"/>
    </i>
    <i>
      <x v="1"/>
      <x v="1"/>
      <x v="5"/>
      <x v="14"/>
    </i>
    <i r="2">
      <x v="44"/>
      <x v="74"/>
    </i>
    <i r="3">
      <x v="75"/>
    </i>
    <i r="3">
      <x v="76"/>
    </i>
    <i r="3">
      <x v="77"/>
    </i>
    <i r="3">
      <x v="78"/>
    </i>
    <i r="3">
      <x v="79"/>
    </i>
    <i r="3">
      <x v="80"/>
    </i>
    <i r="3">
      <x v="81"/>
    </i>
    <i r="3">
      <x v="82"/>
    </i>
    <i r="3">
      <x v="83"/>
    </i>
    <i r="3">
      <x v="84"/>
    </i>
    <i r="3">
      <x v="85"/>
    </i>
    <i r="3">
      <x v="86"/>
    </i>
    <i r="3">
      <x v="87"/>
    </i>
    <i r="3">
      <x v="88"/>
    </i>
    <i r="3">
      <x v="89"/>
    </i>
    <i r="3">
      <x v="90"/>
    </i>
    <i r="2">
      <x v="53"/>
      <x v="76"/>
    </i>
    <i r="3">
      <x v="77"/>
    </i>
    <i r="3">
      <x v="78"/>
    </i>
    <i r="3">
      <x v="79"/>
    </i>
    <i r="3">
      <x v="80"/>
    </i>
    <i r="3">
      <x v="81"/>
    </i>
    <i r="3">
      <x v="82"/>
    </i>
    <i r="3">
      <x v="84"/>
    </i>
    <i r="3">
      <x v="87"/>
    </i>
    <i r="3">
      <x v="88"/>
    </i>
    <i r="3">
      <x v="90"/>
    </i>
    <i r="3">
      <x v="262"/>
    </i>
    <i r="2">
      <x v="58"/>
      <x v="74"/>
    </i>
    <i r="3">
      <x v="75"/>
    </i>
    <i r="3">
      <x v="83"/>
    </i>
    <i r="3">
      <x v="89"/>
    </i>
    <i r="3">
      <x v="268"/>
    </i>
    <i r="2">
      <x v="61"/>
      <x v="86"/>
    </i>
    <i r="2">
      <x v="69"/>
      <x v="129"/>
    </i>
    <i r="3">
      <x v="130"/>
    </i>
    <i r="3">
      <x v="131"/>
    </i>
    <i r="3">
      <x v="132"/>
    </i>
    <i r="3">
      <x v="133"/>
    </i>
    <i r="3">
      <x v="134"/>
    </i>
    <i r="3">
      <x v="135"/>
    </i>
    <i r="3">
      <x v="136"/>
    </i>
    <i r="3">
      <x v="137"/>
    </i>
    <i r="3">
      <x v="138"/>
    </i>
    <i r="3">
      <x v="139"/>
    </i>
    <i r="3">
      <x v="140"/>
    </i>
    <i r="2">
      <x v="70"/>
      <x v="137"/>
    </i>
    <i r="3">
      <x v="138"/>
    </i>
    <i r="3">
      <x v="139"/>
    </i>
    <i r="3">
      <x v="140"/>
    </i>
    <i r="1">
      <x v="2"/>
      <x v="2"/>
      <x v="7"/>
    </i>
    <i r="1">
      <x v="3"/>
      <x v="56"/>
      <x v="109"/>
    </i>
    <i r="3">
      <x v="110"/>
    </i>
    <i r="3">
      <x v="264"/>
    </i>
    <i r="3">
      <x v="265"/>
    </i>
    <i r="3">
      <x v="266"/>
    </i>
    <i r="2">
      <x v="72"/>
      <x v="144"/>
    </i>
    <i r="3">
      <x v="280"/>
    </i>
    <i r="3">
      <x v="281"/>
    </i>
    <i r="1">
      <x v="4"/>
      <x v="15"/>
      <x v="158"/>
    </i>
    <i r="3">
      <x v="159"/>
    </i>
    <i r="3">
      <x v="160"/>
    </i>
    <i r="2">
      <x v="24"/>
      <x v="181"/>
    </i>
    <i r="3">
      <x v="182"/>
    </i>
    <i r="2">
      <x v="33"/>
      <x v="201"/>
    </i>
    <i r="3">
      <x v="202"/>
    </i>
    <i r="3">
      <x v="203"/>
    </i>
    <i r="2">
      <x v="42"/>
      <x v="220"/>
    </i>
    <i r="3">
      <x v="221"/>
    </i>
    <i r="2">
      <x v="45"/>
      <x v="222"/>
    </i>
    <i r="3">
      <x v="223"/>
    </i>
    <i r="3">
      <x v="224"/>
    </i>
    <i r="2">
      <x v="47"/>
      <x v="230"/>
    </i>
    <i r="2">
      <x v="60"/>
      <x v="241"/>
    </i>
    <i r="3">
      <x v="242"/>
    </i>
    <i r="2">
      <x v="62"/>
      <x v="248"/>
    </i>
    <i r="3">
      <x v="249"/>
    </i>
    <i r="2">
      <x v="65"/>
      <x v="250"/>
    </i>
    <i r="2">
      <x v="72"/>
      <x v="283"/>
    </i>
    <i r="3">
      <x v="284"/>
    </i>
    <i r="3">
      <x v="285"/>
    </i>
    <i r="2">
      <x v="77"/>
      <x v="298"/>
    </i>
    <i r="3">
      <x v="299"/>
    </i>
    <i r="2">
      <x v="80"/>
      <x v="153"/>
    </i>
    <i r="3">
      <x v="154"/>
    </i>
    <i r="3">
      <x v="155"/>
    </i>
    <i r="2">
      <x v="82"/>
      <x v="161"/>
    </i>
    <i r="3">
      <x v="162"/>
    </i>
    <i r="2">
      <x v="85"/>
      <x v="166"/>
    </i>
    <i r="2">
      <x v="88"/>
      <x v="169"/>
    </i>
    <i r="3">
      <x v="170"/>
    </i>
    <i r="3">
      <x v="171"/>
    </i>
    <i r="2">
      <x v="89"/>
      <x v="172"/>
    </i>
    <i r="2">
      <x v="90"/>
      <x v="173"/>
    </i>
    <i r="2">
      <x v="91"/>
      <x v="174"/>
    </i>
    <i r="3">
      <x v="175"/>
    </i>
    <i r="3">
      <x v="176"/>
    </i>
    <i r="2">
      <x v="93"/>
      <x v="178"/>
    </i>
    <i r="3">
      <x v="179"/>
    </i>
    <i r="2">
      <x v="94"/>
      <x v="180"/>
    </i>
    <i r="2">
      <x v="95"/>
      <x v="193"/>
    </i>
    <i r="3">
      <x v="194"/>
    </i>
    <i r="3">
      <x v="195"/>
    </i>
    <i r="3">
      <x v="196"/>
    </i>
    <i r="2">
      <x v="96"/>
      <x v="207"/>
    </i>
    <i r="2">
      <x v="97"/>
      <x v="209"/>
    </i>
    <i r="2">
      <x v="99"/>
      <x v="215"/>
    </i>
    <i r="2">
      <x v="100"/>
      <x v="226"/>
    </i>
    <i r="2">
      <x v="101"/>
      <x v="227"/>
    </i>
    <i r="3">
      <x v="228"/>
    </i>
    <i r="3">
      <x v="229"/>
    </i>
    <i r="2">
      <x v="102"/>
      <x v="231"/>
    </i>
    <i r="2">
      <x v="104"/>
      <x v="233"/>
    </i>
    <i r="3">
      <x v="234"/>
    </i>
    <i r="3">
      <x v="235"/>
    </i>
    <i r="2">
      <x v="105"/>
      <x v="238"/>
    </i>
    <i r="3">
      <x v="239"/>
    </i>
    <i r="3">
      <x v="240"/>
    </i>
    <i r="2">
      <x v="106"/>
      <x v="243"/>
    </i>
    <i r="3">
      <x v="244"/>
    </i>
    <i r="2">
      <x v="107"/>
      <x v="245"/>
    </i>
    <i r="3">
      <x v="246"/>
    </i>
    <i r="2">
      <x v="108"/>
      <x v="252"/>
    </i>
    <i r="2">
      <x v="112"/>
      <x v="286"/>
    </i>
    <i r="3">
      <x v="287"/>
    </i>
    <i r="3">
      <x v="288"/>
    </i>
    <i r="2">
      <x v="113"/>
      <x v="290"/>
    </i>
    <i r="3">
      <x v="291"/>
    </i>
    <i r="3">
      <x v="292"/>
    </i>
    <i r="2">
      <x v="117"/>
      <x v="303"/>
    </i>
    <i r="3">
      <x v="304"/>
    </i>
    <i r="3">
      <x v="305"/>
    </i>
    <i r="2">
      <x v="118"/>
      <x v="306"/>
    </i>
    <i r="2">
      <x v="123"/>
      <x v="320"/>
    </i>
    <i r="3">
      <x v="321"/>
    </i>
    <i r="2">
      <x v="125"/>
      <x v="323"/>
    </i>
    <i r="2">
      <x v="127"/>
      <x v="327"/>
    </i>
    <i r="3">
      <x v="328"/>
    </i>
    <i r="3">
      <x v="329"/>
    </i>
    <i r="3">
      <x v="330"/>
    </i>
    <i r="2">
      <x v="128"/>
      <x v="331"/>
    </i>
    <i r="2">
      <x v="130"/>
      <x v="333"/>
    </i>
    <i r="3">
      <x v="334"/>
    </i>
    <i r="3">
      <x v="335"/>
    </i>
    <i r="2">
      <x v="131"/>
      <x v="336"/>
    </i>
    <i r="2">
      <x v="132"/>
      <x v="337"/>
    </i>
    <i r="3">
      <x v="338"/>
    </i>
    <i r="2">
      <x v="133"/>
      <x v="339"/>
    </i>
    <i r="2">
      <x v="134"/>
      <x v="340"/>
    </i>
    <i r="3">
      <x v="341"/>
    </i>
    <i r="2">
      <x v="135"/>
      <x v="342"/>
    </i>
    <i r="2">
      <x v="136"/>
      <x v="343"/>
    </i>
    <i r="3">
      <x v="344"/>
    </i>
    <i r="3">
      <x v="345"/>
    </i>
    <i r="2">
      <x v="137"/>
      <x v="346"/>
    </i>
    <i r="2">
      <x v="138"/>
      <x v="349"/>
    </i>
    <i r="2">
      <x v="140"/>
      <x v="353"/>
    </i>
    <i r="3">
      <x v="354"/>
    </i>
    <i r="3">
      <x v="355"/>
    </i>
    <i r="2">
      <x v="141"/>
      <x v="357"/>
    </i>
    <i r="2">
      <x v="142"/>
      <x v="359"/>
    </i>
    <i r="3">
      <x v="360"/>
    </i>
    <i r="2">
      <x v="143"/>
      <x v="361"/>
    </i>
    <i r="3">
      <x v="362"/>
    </i>
    <i r="3">
      <x v="363"/>
    </i>
    <i r="2">
      <x v="144"/>
      <x v="364"/>
    </i>
    <i r="2">
      <x v="145"/>
      <x v="365"/>
    </i>
    <i r="2">
      <x v="146"/>
      <x v="366"/>
    </i>
    <i r="3">
      <x v="367"/>
    </i>
    <i r="3">
      <x v="368"/>
    </i>
    <i r="2">
      <x v="149"/>
      <x v="371"/>
    </i>
    <i r="3">
      <x v="372"/>
    </i>
    <i r="2">
      <x v="150"/>
      <x v="373"/>
    </i>
    <i r="1">
      <x v="6"/>
      <x v="13"/>
      <x v="156"/>
    </i>
    <i r="2">
      <x v="29"/>
      <x v="187"/>
    </i>
    <i r="2">
      <x v="35"/>
      <x v="1"/>
    </i>
    <i r="2">
      <x v="57"/>
      <x v="237"/>
    </i>
    <i r="2">
      <x v="71"/>
      <x v="142"/>
    </i>
    <i r="3">
      <x v="279"/>
    </i>
    <i r="2">
      <x v="72"/>
      <x v="282"/>
    </i>
    <i r="2">
      <x v="119"/>
      <x v="309"/>
    </i>
    <i r="2">
      <x v="141"/>
      <x v="356"/>
    </i>
    <i r="1">
      <x v="8"/>
      <x v="54"/>
      <x v="263"/>
    </i>
    <i r="1">
      <x v="9"/>
      <x v="42"/>
      <x v="257"/>
    </i>
    <i r="2">
      <x v="77"/>
      <x v="297"/>
    </i>
    <i r="1">
      <x v="10"/>
      <x v="81"/>
      <x v="157"/>
    </i>
    <i r="2">
      <x v="98"/>
      <x v="213"/>
    </i>
    <i r="1">
      <x v="11"/>
      <x v="22"/>
      <x v="31"/>
    </i>
    <i r="2">
      <x v="24"/>
      <x v="35"/>
    </i>
    <i r="2">
      <x v="30"/>
      <x v="52"/>
    </i>
    <i r="2">
      <x v="34"/>
      <x v="61"/>
    </i>
    <i r="3">
      <x v="206"/>
    </i>
    <i r="2">
      <x v="41"/>
      <x v="68"/>
    </i>
    <i r="2">
      <x v="44"/>
      <x v="72"/>
    </i>
    <i r="2">
      <x v="45"/>
      <x v="91"/>
    </i>
    <i r="2">
      <x v="47"/>
      <x v="93"/>
    </i>
    <i r="2">
      <x v="49"/>
      <x v="97"/>
    </i>
    <i r="3">
      <x v="98"/>
    </i>
    <i r="2">
      <x v="50"/>
      <x v="99"/>
    </i>
    <i r="2">
      <x v="52"/>
      <x v="102"/>
    </i>
    <i r="2">
      <x v="55"/>
      <x v="106"/>
    </i>
    <i r="2">
      <x v="59"/>
      <x v="117"/>
    </i>
    <i r="2">
      <x v="60"/>
      <x v="119"/>
    </i>
    <i r="2">
      <x v="62"/>
      <x v="119"/>
    </i>
    <i r="3">
      <x v="247"/>
    </i>
    <i r="2">
      <x v="65"/>
      <x v="124"/>
    </i>
    <i r="2">
      <x v="67"/>
      <x v="127"/>
    </i>
    <i r="2">
      <x v="72"/>
      <x v="145"/>
    </i>
    <i r="2">
      <x v="76"/>
      <x v="149"/>
    </i>
    <i r="2">
      <x v="78"/>
      <x v="151"/>
    </i>
    <i r="2">
      <x v="79"/>
      <x v="152"/>
    </i>
    <i r="2">
      <x v="116"/>
      <x v="302"/>
    </i>
    <i r="2">
      <x v="119"/>
      <x v="307"/>
    </i>
    <i r="3">
      <x v="308"/>
    </i>
    <i r="2">
      <x v="121"/>
      <x v="316"/>
    </i>
    <i r="2">
      <x v="124"/>
      <x v="322"/>
    </i>
    <i r="2">
      <x v="138"/>
      <x v="348"/>
    </i>
    <i r="2">
      <x v="142"/>
      <x v="358"/>
    </i>
    <i r="2">
      <x v="148"/>
      <x v="370"/>
    </i>
    <i r="2">
      <x v="151"/>
      <x v="374"/>
    </i>
    <i r="1">
      <x v="12"/>
      <x v="28"/>
      <x v="42"/>
    </i>
    <i r="1">
      <x v="13"/>
      <x v="9"/>
      <x v="4"/>
    </i>
    <i r="2">
      <x v="20"/>
      <x v="29"/>
    </i>
    <i r="2">
      <x v="23"/>
      <x/>
    </i>
    <i r="3">
      <x v="32"/>
    </i>
    <i r="3">
      <x v="33"/>
    </i>
    <i r="3">
      <x v="34"/>
    </i>
    <i r="2">
      <x v="24"/>
      <x v="29"/>
    </i>
    <i r="3">
      <x v="36"/>
    </i>
    <i r="3">
      <x v="37"/>
    </i>
    <i r="2">
      <x v="26"/>
      <x v="39"/>
    </i>
    <i r="3">
      <x v="183"/>
    </i>
    <i r="2">
      <x v="28"/>
      <x v="41"/>
    </i>
    <i r="3">
      <x v="43"/>
    </i>
    <i r="3">
      <x v="44"/>
    </i>
    <i r="2">
      <x v="29"/>
      <x v="47"/>
    </i>
    <i r="3">
      <x v="48"/>
    </i>
    <i r="3">
      <x v="49"/>
    </i>
    <i r="3">
      <x v="50"/>
    </i>
    <i r="3">
      <x v="51"/>
    </i>
    <i r="3">
      <x v="188"/>
    </i>
    <i r="2">
      <x v="32"/>
      <x v="2"/>
    </i>
    <i r="3">
      <x v="55"/>
    </i>
    <i r="3">
      <x v="200"/>
    </i>
    <i r="2">
      <x v="33"/>
      <x v="56"/>
    </i>
    <i r="3">
      <x v="57"/>
    </i>
    <i r="3">
      <x v="58"/>
    </i>
    <i r="3">
      <x v="205"/>
    </i>
    <i r="2">
      <x v="34"/>
      <x v="59"/>
    </i>
    <i r="3">
      <x v="60"/>
    </i>
    <i r="2">
      <x v="36"/>
      <x v="62"/>
    </i>
    <i r="2">
      <x v="37"/>
      <x v="63"/>
    </i>
    <i r="2">
      <x v="38"/>
      <x v="64"/>
    </i>
    <i r="2">
      <x v="43"/>
      <x v="71"/>
    </i>
    <i r="2">
      <x v="46"/>
      <x v="92"/>
    </i>
    <i r="2">
      <x v="47"/>
      <x v="261"/>
    </i>
    <i r="2">
      <x v="48"/>
      <x v="94"/>
    </i>
    <i r="3">
      <x v="95"/>
    </i>
    <i r="3">
      <x v="96"/>
    </i>
    <i r="2">
      <x v="51"/>
      <x v="100"/>
    </i>
    <i r="3">
      <x v="101"/>
    </i>
    <i r="2">
      <x v="53"/>
      <x v="103"/>
    </i>
    <i r="2">
      <x v="54"/>
      <x v="104"/>
    </i>
    <i r="3">
      <x v="105"/>
    </i>
    <i r="2">
      <x v="57"/>
      <x v="3"/>
    </i>
    <i r="3">
      <x v="112"/>
    </i>
    <i r="3">
      <x v="113"/>
    </i>
    <i r="3">
      <x v="114"/>
    </i>
    <i r="2">
      <x v="59"/>
      <x v="116"/>
    </i>
    <i r="2">
      <x v="61"/>
      <x v="5"/>
    </i>
    <i r="2">
      <x v="62"/>
      <x v="120"/>
    </i>
    <i r="3">
      <x v="121"/>
    </i>
    <i r="3">
      <x v="270"/>
    </i>
    <i r="3">
      <x v="271"/>
    </i>
    <i r="3">
      <x v="272"/>
    </i>
    <i r="3">
      <x v="273"/>
    </i>
    <i r="2">
      <x v="63"/>
      <x v="274"/>
    </i>
    <i r="2">
      <x v="64"/>
      <x v="122"/>
    </i>
    <i r="2">
      <x v="65"/>
      <x v="123"/>
    </i>
    <i r="3">
      <x v="125"/>
    </i>
    <i r="2">
      <x v="66"/>
      <x v="126"/>
    </i>
    <i r="2">
      <x v="70"/>
      <x v="278"/>
    </i>
    <i r="2">
      <x v="71"/>
      <x v="143"/>
    </i>
    <i r="2">
      <x v="73"/>
      <x v="146"/>
    </i>
    <i r="2">
      <x v="74"/>
      <x v="147"/>
    </i>
    <i r="3">
      <x v="289"/>
    </i>
    <i r="2">
      <x v="76"/>
      <x v="296"/>
    </i>
    <i r="2">
      <x v="77"/>
      <x v="150"/>
    </i>
    <i r="2">
      <x v="78"/>
      <x v="300"/>
    </i>
    <i r="2">
      <x v="86"/>
      <x v="167"/>
    </i>
    <i r="2">
      <x v="97"/>
      <x v="210"/>
    </i>
    <i r="2">
      <x v="98"/>
      <x v="212"/>
    </i>
    <i r="2">
      <x v="101"/>
      <x v="92"/>
    </i>
    <i r="3">
      <x v="259"/>
    </i>
    <i r="3">
      <x v="260"/>
    </i>
    <i r="2">
      <x v="111"/>
      <x v="276"/>
    </i>
    <i r="2">
      <x v="113"/>
      <x v="293"/>
    </i>
    <i r="2">
      <x v="114"/>
      <x v="295"/>
    </i>
    <i r="2">
      <x v="115"/>
      <x v="301"/>
    </i>
    <i r="2">
      <x v="119"/>
      <x v="310"/>
    </i>
    <i r="2">
      <x v="121"/>
      <x v="318"/>
    </i>
    <i r="1">
      <x v="14"/>
      <x v="33"/>
      <x v="204"/>
    </i>
    <i r="2">
      <x v="96"/>
      <x v="208"/>
    </i>
    <i r="1">
      <x v="15"/>
      <x v="3"/>
      <x v="12"/>
    </i>
    <i r="2">
      <x v="6"/>
      <x v="15"/>
    </i>
    <i r="2">
      <x v="8"/>
      <x v="17"/>
    </i>
    <i r="2">
      <x v="10"/>
      <x v="19"/>
    </i>
    <i r="2">
      <x v="101"/>
      <x v="258"/>
    </i>
    <i r="1">
      <x v="16"/>
      <x v="19"/>
      <x v="28"/>
    </i>
    <i r="1">
      <x v="17"/>
      <x v="11"/>
      <x v="20"/>
    </i>
    <i r="2">
      <x v="28"/>
      <x v="46"/>
    </i>
    <i r="2">
      <x v="100"/>
      <x v="46"/>
    </i>
    <i r="1">
      <x v="18"/>
      <x v="14"/>
      <x v="23"/>
    </i>
    <i r="2">
      <x v="40"/>
      <x v="66"/>
    </i>
    <i r="2">
      <x v="56"/>
      <x v="108"/>
    </i>
    <i r="2">
      <x v="109"/>
      <x v="108"/>
    </i>
    <i r="1">
      <x v="19"/>
      <x v="30"/>
      <x v="189"/>
    </i>
    <i r="3">
      <x v="190"/>
    </i>
    <i r="3">
      <x v="191"/>
    </i>
    <i r="2">
      <x v="83"/>
      <x v="163"/>
    </i>
    <i r="2">
      <x v="100"/>
      <x v="225"/>
    </i>
    <i r="2">
      <x v="120"/>
      <x v="311"/>
    </i>
    <i r="1">
      <x v="20"/>
      <x v="12"/>
      <x v="21"/>
    </i>
    <i r="2">
      <x v="17"/>
      <x v="26"/>
    </i>
    <i r="2">
      <x v="27"/>
      <x v="40"/>
    </i>
    <i r="2">
      <x v="39"/>
      <x v="65"/>
    </i>
    <i r="2">
      <x v="55"/>
      <x v="107"/>
    </i>
    <i r="2">
      <x v="68"/>
      <x v="254"/>
    </i>
    <i r="2">
      <x v="121"/>
      <x v="315"/>
    </i>
    <i r="2">
      <x v="139"/>
      <x v="351"/>
    </i>
    <i r="2">
      <x v="153"/>
      <x v="376"/>
    </i>
    <i r="1">
      <x v="21"/>
      <x v="4"/>
      <x v="13"/>
    </i>
    <i r="2">
      <x v="7"/>
      <x v="16"/>
    </i>
    <i r="2">
      <x v="15"/>
      <x v="24"/>
    </i>
    <i r="2">
      <x v="18"/>
      <x v="27"/>
    </i>
    <i r="1">
      <x v="22"/>
      <x v="68"/>
      <x v="256"/>
    </i>
    <i r="1">
      <x v="23"/>
      <x/>
      <x v="8"/>
    </i>
    <i r="3">
      <x v="9"/>
    </i>
    <i r="3">
      <x v="10"/>
    </i>
    <i r="1">
      <x v="24"/>
      <x v="1"/>
      <x v="11"/>
    </i>
    <i r="1">
      <x v="25"/>
      <x v="42"/>
      <x v="70"/>
    </i>
    <i r="1">
      <x v="26"/>
      <x v="9"/>
      <x v="18"/>
    </i>
    <i r="1">
      <x v="28"/>
      <x v="19"/>
      <x v="28"/>
    </i>
    <i r="1">
      <x v="29"/>
      <x v="25"/>
      <x v="38"/>
    </i>
    <i r="1">
      <x v="30"/>
      <x v="27"/>
      <x v="45"/>
    </i>
    <i r="3">
      <x v="184"/>
    </i>
    <i r="2">
      <x v="28"/>
      <x v="45"/>
    </i>
    <i r="2">
      <x v="39"/>
      <x v="67"/>
    </i>
    <i r="2">
      <x v="40"/>
      <x v="67"/>
    </i>
    <i r="2">
      <x v="55"/>
      <x v="111"/>
    </i>
    <i r="2">
      <x v="56"/>
      <x v="111"/>
    </i>
    <i r="2">
      <x v="68"/>
      <x v="128"/>
    </i>
    <i r="3">
      <x v="255"/>
    </i>
    <i r="2">
      <x v="121"/>
      <x v="317"/>
    </i>
    <i r="2">
      <x v="139"/>
      <x v="352"/>
    </i>
    <i r="2">
      <x v="153"/>
      <x v="377"/>
    </i>
    <i r="1">
      <x v="31"/>
      <x v="31"/>
      <x v="54"/>
    </i>
    <i r="2">
      <x v="44"/>
      <x v="73"/>
    </i>
    <i r="1">
      <x v="32"/>
      <x v="63"/>
      <x v="6"/>
    </i>
    <i r="1">
      <x v="33"/>
      <x v="28"/>
      <x v="185"/>
    </i>
    <i r="2">
      <x v="40"/>
      <x v="218"/>
    </i>
    <i r="2">
      <x v="87"/>
      <x v="168"/>
    </i>
    <i r="1">
      <x v="34"/>
      <x v="28"/>
      <x v="186"/>
    </i>
    <i r="2">
      <x v="40"/>
      <x v="219"/>
    </i>
    <i r="2">
      <x v="56"/>
      <x v="236"/>
    </i>
    <i r="2">
      <x v="69"/>
      <x v="277"/>
    </i>
    <i r="2">
      <x v="122"/>
      <x v="319"/>
    </i>
    <i r="1">
      <x v="35"/>
      <x v="95"/>
      <x v="197"/>
    </i>
    <i r="1">
      <x v="36"/>
      <x v="31"/>
      <x v="198"/>
    </i>
    <i r="2">
      <x v="44"/>
      <x v="73"/>
    </i>
    <i r="1">
      <x v="37"/>
      <x v="32"/>
      <x v="199"/>
    </i>
    <i r="1">
      <x v="38"/>
      <x v="98"/>
      <x v="211"/>
    </i>
    <i r="1">
      <x v="39"/>
      <x v="37"/>
      <x v="214"/>
    </i>
    <i r="1">
      <x v="40"/>
      <x v="99"/>
      <x v="216"/>
    </i>
    <i r="3">
      <x v="217"/>
    </i>
    <i r="1">
      <x v="41"/>
      <x v="103"/>
      <x v="232"/>
    </i>
    <i r="1">
      <x v="42"/>
      <x v="67"/>
      <x v="251"/>
    </i>
    <i r="2">
      <x v="120"/>
      <x v="312"/>
    </i>
    <i r="2">
      <x v="138"/>
      <x v="347"/>
    </i>
    <i r="2">
      <x v="147"/>
      <x v="369"/>
    </i>
    <i r="2">
      <x v="152"/>
      <x v="375"/>
    </i>
    <i r="1">
      <x v="43"/>
      <x v="68"/>
      <x v="253"/>
    </i>
    <i r="2">
      <x v="121"/>
      <x v="314"/>
    </i>
    <i r="2">
      <x v="139"/>
      <x v="350"/>
    </i>
    <i r="1">
      <x v="44"/>
      <x v="101"/>
      <x v="258"/>
    </i>
    <i r="1">
      <x v="45"/>
      <x v="110"/>
      <x v="275"/>
    </i>
    <i r="1">
      <x v="46"/>
      <x v="120"/>
      <x v="313"/>
    </i>
    <i r="1">
      <x v="47"/>
      <x v="126"/>
      <x v="324"/>
    </i>
    <i r="2">
      <x v="129"/>
      <x v="332"/>
    </i>
    <i r="1">
      <x v="48"/>
      <x v="126"/>
      <x v="325"/>
    </i>
    <i r="3">
      <x v="326"/>
    </i>
  </rowItems>
  <colFields count="2">
    <field x="9"/>
    <field x="-2"/>
  </colFields>
  <colItems count="6">
    <i>
      <x/>
      <x/>
    </i>
    <i r="1" i="1">
      <x v="1"/>
    </i>
    <i r="1" i="2">
      <x v="2"/>
    </i>
    <i>
      <x v="1"/>
      <x/>
    </i>
    <i r="1" i="1">
      <x v="1"/>
    </i>
    <i r="1" i="2">
      <x v="2"/>
    </i>
  </colItems>
  <dataFields count="3">
    <dataField name="Sum of Invoice Amount" fld="4" baseField="0" baseItem="0"/>
    <dataField name="Sum of Taxable Amount" fld="5" baseField="0" baseItem="0"/>
    <dataField name="Sum of Total Tax" fld="10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0A35C-E0CD-4B80-8120-24495B699347}">
  <dimension ref="A1:L15"/>
  <sheetViews>
    <sheetView workbookViewId="0">
      <selection activeCell="J13" sqref="J13"/>
    </sheetView>
  </sheetViews>
  <sheetFormatPr defaultRowHeight="14.4" x14ac:dyDescent="0.3"/>
  <cols>
    <col min="1" max="1" width="10.33203125" bestFit="1" customWidth="1"/>
    <col min="2" max="3" width="11.33203125" bestFit="1" customWidth="1"/>
    <col min="4" max="4" width="10.5546875" bestFit="1" customWidth="1"/>
    <col min="12" max="12" width="22.88671875" bestFit="1" customWidth="1"/>
  </cols>
  <sheetData>
    <row r="1" spans="1:12" x14ac:dyDescent="0.3">
      <c r="A1" s="38" t="s">
        <v>50</v>
      </c>
      <c r="B1" s="38" t="s">
        <v>22</v>
      </c>
      <c r="C1" s="38" t="s">
        <v>28</v>
      </c>
      <c r="D1" s="38" t="s">
        <v>33</v>
      </c>
    </row>
    <row r="2" spans="1:12" x14ac:dyDescent="0.3">
      <c r="A2" s="6">
        <v>43556</v>
      </c>
      <c r="B2" s="8">
        <f>SUMIFS(Dump!K:K,Dump!J:J,Master!B$1,Dump!N:N,Master!$A2)</f>
        <v>0</v>
      </c>
      <c r="C2" s="8">
        <f>SUMIFS(Dump!K:K,Dump!J:J,Master!C$1,Dump!N:N,Master!$A2)</f>
        <v>0</v>
      </c>
      <c r="D2" s="8">
        <f>B2-C2</f>
        <v>0</v>
      </c>
    </row>
    <row r="3" spans="1:12" x14ac:dyDescent="0.3">
      <c r="A3" s="6">
        <f>EDATE(A2,1)</f>
        <v>43586</v>
      </c>
      <c r="B3" s="8">
        <f>SUMIFS(Dump!K:K,Dump!J:J,Master!B$1,Dump!N:N,Master!$A3)</f>
        <v>0</v>
      </c>
      <c r="C3" s="8">
        <f>SUMIFS(Dump!K:K,Dump!J:J,Master!C$1,Dump!N:N,Master!$A3)</f>
        <v>0</v>
      </c>
      <c r="D3" s="8">
        <f t="shared" ref="D3:D13" si="0">B3-C3</f>
        <v>0</v>
      </c>
    </row>
    <row r="4" spans="1:12" x14ac:dyDescent="0.3">
      <c r="A4" s="6">
        <f t="shared" ref="A4:A13" si="1">EDATE(A3,1)</f>
        <v>43617</v>
      </c>
      <c r="B4" s="8">
        <f>SUMIFS(Dump!K:K,Dump!J:J,Master!B$1,Dump!N:N,Master!$A4)</f>
        <v>0</v>
      </c>
      <c r="C4" s="8">
        <f>SUMIFS(Dump!K:K,Dump!J:J,Master!C$1,Dump!N:N,Master!$A4)</f>
        <v>0</v>
      </c>
      <c r="D4" s="8">
        <f t="shared" si="0"/>
        <v>0</v>
      </c>
    </row>
    <row r="5" spans="1:12" x14ac:dyDescent="0.3">
      <c r="A5" s="6">
        <f t="shared" si="1"/>
        <v>43647</v>
      </c>
      <c r="B5" s="8">
        <f>SUMIFS(Dump!K:K,Dump!J:J,Master!B$1,Dump!N:N,Master!$A5)</f>
        <v>0</v>
      </c>
      <c r="C5" s="8">
        <f>SUMIFS(Dump!K:K,Dump!J:J,Master!C$1,Dump!N:N,Master!$A5)</f>
        <v>0</v>
      </c>
      <c r="D5" s="8">
        <f t="shared" si="0"/>
        <v>0</v>
      </c>
    </row>
    <row r="6" spans="1:12" x14ac:dyDescent="0.3">
      <c r="A6" s="6">
        <f t="shared" si="1"/>
        <v>43678</v>
      </c>
      <c r="B6" s="8">
        <f>SUMIFS(Dump!K:K,Dump!J:J,Master!B$1,Dump!N:N,Master!$A6)</f>
        <v>0</v>
      </c>
      <c r="C6" s="8">
        <f>SUMIFS(Dump!K:K,Dump!J:J,Master!C$1,Dump!N:N,Master!$A6)</f>
        <v>0</v>
      </c>
      <c r="D6" s="8">
        <f t="shared" si="0"/>
        <v>0</v>
      </c>
    </row>
    <row r="7" spans="1:12" x14ac:dyDescent="0.3">
      <c r="A7" s="6">
        <f t="shared" si="1"/>
        <v>43709</v>
      </c>
      <c r="B7" s="8">
        <f>SUMIFS(Dump!K:K,Dump!J:J,Master!B$1,Dump!N:N,Master!$A7)</f>
        <v>0</v>
      </c>
      <c r="C7" s="8">
        <f>SUMIFS(Dump!K:K,Dump!J:J,Master!C$1,Dump!N:N,Master!$A7)</f>
        <v>0</v>
      </c>
      <c r="D7" s="8">
        <f t="shared" si="0"/>
        <v>0</v>
      </c>
    </row>
    <row r="8" spans="1:12" x14ac:dyDescent="0.3">
      <c r="A8" s="6">
        <f t="shared" si="1"/>
        <v>43739</v>
      </c>
      <c r="B8" s="8">
        <f>SUMIFS(Dump!K:K,Dump!J:J,Master!B$1,Dump!N:N,Master!$A8)</f>
        <v>0</v>
      </c>
      <c r="C8" s="8">
        <f>SUMIFS(Dump!K:K,Dump!J:J,Master!C$1,Dump!N:N,Master!$A8)</f>
        <v>0</v>
      </c>
      <c r="D8" s="8">
        <f t="shared" si="0"/>
        <v>0</v>
      </c>
    </row>
    <row r="9" spans="1:12" x14ac:dyDescent="0.3">
      <c r="A9" s="6">
        <f t="shared" si="1"/>
        <v>43770</v>
      </c>
      <c r="B9" s="8">
        <f>SUMIFS(Dump!K:K,Dump!J:J,Master!B$1,Dump!N:N,Master!$A9)</f>
        <v>0</v>
      </c>
      <c r="C9" s="8">
        <f>SUMIFS(Dump!K:K,Dump!J:J,Master!C$1,Dump!N:N,Master!$A9)</f>
        <v>0</v>
      </c>
      <c r="D9" s="8">
        <f t="shared" si="0"/>
        <v>0</v>
      </c>
    </row>
    <row r="10" spans="1:12" x14ac:dyDescent="0.3">
      <c r="A10" s="6">
        <f t="shared" si="1"/>
        <v>43800</v>
      </c>
      <c r="B10" s="8">
        <f>SUMIFS(Dump!K:K,Dump!J:J,Master!B$1,Dump!N:N,Master!$A10)</f>
        <v>0</v>
      </c>
      <c r="C10" s="8">
        <f>SUMIFS(Dump!K:K,Dump!J:J,Master!C$1,Dump!N:N,Master!$A10)</f>
        <v>0</v>
      </c>
      <c r="D10" s="8">
        <f t="shared" si="0"/>
        <v>0</v>
      </c>
    </row>
    <row r="11" spans="1:12" x14ac:dyDescent="0.3">
      <c r="A11" s="6">
        <f t="shared" si="1"/>
        <v>43831</v>
      </c>
      <c r="B11" s="8">
        <f>SUMIFS(Dump!K:K,Dump!J:J,Master!B$1,Dump!N:N,Master!$A11)</f>
        <v>0</v>
      </c>
      <c r="C11" s="8">
        <f>SUMIFS(Dump!K:K,Dump!J:J,Master!C$1,Dump!N:N,Master!$A11)</f>
        <v>0</v>
      </c>
      <c r="D11" s="8">
        <f t="shared" si="0"/>
        <v>0</v>
      </c>
    </row>
    <row r="12" spans="1:12" x14ac:dyDescent="0.3">
      <c r="A12" s="6">
        <f t="shared" si="1"/>
        <v>43862</v>
      </c>
      <c r="B12" s="8">
        <f>SUMIFS(Dump!K:K,Dump!J:J,Master!B$1,Dump!N:N,Master!$A12)</f>
        <v>0</v>
      </c>
      <c r="C12" s="8">
        <f>SUMIFS(Dump!K:K,Dump!J:J,Master!C$1,Dump!N:N,Master!$A12)</f>
        <v>0</v>
      </c>
      <c r="D12" s="8">
        <f t="shared" si="0"/>
        <v>0</v>
      </c>
      <c r="L12" s="68" t="s">
        <v>616</v>
      </c>
    </row>
    <row r="13" spans="1:12" x14ac:dyDescent="0.3">
      <c r="A13" s="6">
        <f t="shared" si="1"/>
        <v>43891</v>
      </c>
      <c r="B13" s="8">
        <f>SUMIFS(Dump!K:K,Dump!J:J,Master!B$1,Dump!N:N,Master!$A13)</f>
        <v>0</v>
      </c>
      <c r="C13" s="8">
        <f>SUMIFS(Dump!K:K,Dump!J:J,Master!C$1,Dump!N:N,Master!$A13)</f>
        <v>0</v>
      </c>
      <c r="D13" s="8">
        <f t="shared" si="0"/>
        <v>0</v>
      </c>
      <c r="L13" s="68" t="s">
        <v>617</v>
      </c>
    </row>
    <row r="14" spans="1:12" x14ac:dyDescent="0.3">
      <c r="L14" s="69" t="s">
        <v>618</v>
      </c>
    </row>
    <row r="15" spans="1:12" x14ac:dyDescent="0.3">
      <c r="L15" s="69" t="s">
        <v>619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74E7C-8E84-400B-812D-53D364E1EC37}">
  <dimension ref="A1:Q423"/>
  <sheetViews>
    <sheetView tabSelected="1" workbookViewId="0">
      <pane xSplit="5" ySplit="3" topLeftCell="F4" activePane="bottomRight" state="frozen"/>
      <selection pane="topRight" activeCell="F1" sqref="F1"/>
      <selection pane="bottomLeft" activeCell="A4" sqref="A4"/>
      <selection pane="bottomRight" activeCell="C4" sqref="C4"/>
    </sheetView>
  </sheetViews>
  <sheetFormatPr defaultRowHeight="14.4" x14ac:dyDescent="0.3"/>
  <cols>
    <col min="1" max="1" width="18.21875" customWidth="1"/>
    <col min="2" max="2" width="26.5546875" customWidth="1"/>
    <col min="3" max="13" width="11.77734375" customWidth="1"/>
    <col min="14" max="14" width="12.21875" bestFit="1" customWidth="1"/>
    <col min="15" max="17" width="11.77734375" customWidth="1"/>
  </cols>
  <sheetData>
    <row r="1" spans="1:17" x14ac:dyDescent="0.3">
      <c r="A1" s="73" t="s">
        <v>1</v>
      </c>
      <c r="B1" s="75" t="str">
        <f>VLOOKUP(A1,Dump!A:B,2,0)</f>
        <v>Name</v>
      </c>
      <c r="C1" s="76" t="s">
        <v>47</v>
      </c>
      <c r="D1" s="77"/>
      <c r="E1" s="78"/>
      <c r="F1" s="70" t="s">
        <v>40</v>
      </c>
      <c r="G1" s="71"/>
      <c r="H1" s="72"/>
      <c r="I1" s="70" t="s">
        <v>43</v>
      </c>
      <c r="J1" s="71"/>
      <c r="K1" s="72"/>
      <c r="L1" s="70" t="s">
        <v>44</v>
      </c>
      <c r="M1" s="71"/>
      <c r="N1" s="72"/>
      <c r="O1" s="70" t="s">
        <v>48</v>
      </c>
      <c r="P1" s="71"/>
      <c r="Q1" s="72"/>
    </row>
    <row r="2" spans="1:17" x14ac:dyDescent="0.3">
      <c r="A2" s="73"/>
      <c r="B2" s="75"/>
      <c r="C2" s="25">
        <f t="shared" ref="C2:Q2" si="0">SUM(C4:C321)</f>
        <v>0</v>
      </c>
      <c r="D2" s="26">
        <f t="shared" si="0"/>
        <v>0</v>
      </c>
      <c r="E2" s="27">
        <f t="shared" si="0"/>
        <v>0</v>
      </c>
      <c r="F2" s="17">
        <f t="shared" si="0"/>
        <v>0</v>
      </c>
      <c r="G2" s="13">
        <f t="shared" si="0"/>
        <v>0</v>
      </c>
      <c r="H2" s="18">
        <f t="shared" si="0"/>
        <v>0</v>
      </c>
      <c r="I2" s="17">
        <f t="shared" si="0"/>
        <v>0</v>
      </c>
      <c r="J2" s="13">
        <f t="shared" si="0"/>
        <v>0</v>
      </c>
      <c r="K2" s="18">
        <f t="shared" si="0"/>
        <v>0</v>
      </c>
      <c r="L2" s="17">
        <f t="shared" si="0"/>
        <v>0</v>
      </c>
      <c r="M2" s="13">
        <f t="shared" si="0"/>
        <v>0</v>
      </c>
      <c r="N2" s="18">
        <f t="shared" si="0"/>
        <v>0</v>
      </c>
      <c r="O2" s="17">
        <f t="shared" si="0"/>
        <v>0</v>
      </c>
      <c r="P2" s="13">
        <f t="shared" si="0"/>
        <v>0</v>
      </c>
      <c r="Q2" s="18">
        <f t="shared" si="0"/>
        <v>0</v>
      </c>
    </row>
    <row r="3" spans="1:17" x14ac:dyDescent="0.3">
      <c r="A3" s="74"/>
      <c r="B3" s="75"/>
      <c r="C3" s="28" t="s">
        <v>22</v>
      </c>
      <c r="D3" s="29" t="s">
        <v>28</v>
      </c>
      <c r="E3" s="30" t="s">
        <v>33</v>
      </c>
      <c r="F3" s="19" t="s">
        <v>22</v>
      </c>
      <c r="G3" s="15" t="s">
        <v>28</v>
      </c>
      <c r="H3" s="20" t="s">
        <v>33</v>
      </c>
      <c r="I3" s="19" t="s">
        <v>22</v>
      </c>
      <c r="J3" s="15" t="s">
        <v>28</v>
      </c>
      <c r="K3" s="20" t="s">
        <v>33</v>
      </c>
      <c r="L3" s="19" t="s">
        <v>22</v>
      </c>
      <c r="M3" s="15" t="s">
        <v>28</v>
      </c>
      <c r="N3" s="20" t="s">
        <v>33</v>
      </c>
      <c r="O3" s="19" t="s">
        <v>22</v>
      </c>
      <c r="P3" s="15" t="s">
        <v>28</v>
      </c>
      <c r="Q3" s="20" t="s">
        <v>33</v>
      </c>
    </row>
    <row r="4" spans="1:17" x14ac:dyDescent="0.3">
      <c r="A4" s="12" t="str">
        <f>IF('Calculation - &lt;Ignore&gt;'!AR4=0,"",'Calculation - &lt;Ignore&gt;'!AR4)</f>
        <v/>
      </c>
      <c r="B4" s="16" t="str">
        <f>IFERROR(UPPER(VLOOKUP(A4,Dump!A:B,2,0)),"")</f>
        <v/>
      </c>
      <c r="C4" s="31">
        <f>SUMIFS('Calculation - &lt;Ignore&gt;'!G:G,'Calculation - &lt;Ignore&gt;'!A:A,Analysis!A4)</f>
        <v>0</v>
      </c>
      <c r="D4" s="32">
        <f>SUMIFS('Calculation - &lt;Ignore&gt;'!J:J,'Calculation - &lt;Ignore&gt;'!A:A,Analysis!A4)</f>
        <v>0</v>
      </c>
      <c r="E4" s="33">
        <f>C4-D4</f>
        <v>0</v>
      </c>
      <c r="F4" s="21">
        <f>SUMIFS('Calculation - &lt;Ignore&gt;'!G:G,'Calculation - &lt;Ignore&gt;'!A:A,Analysis!A4,'Calculation - &lt;Ignore&gt;'!$P:$P,Analysis!F$1)</f>
        <v>0</v>
      </c>
      <c r="G4" s="8">
        <f>SUMIFS('Calculation - &lt;Ignore&gt;'!J:J,'Calculation - &lt;Ignore&gt;'!A:A,Analysis!A4,'Calculation - &lt;Ignore&gt;'!$P:$P,Analysis!F$1)</f>
        <v>0</v>
      </c>
      <c r="H4" s="22">
        <f t="shared" ref="H4" si="1">F4-G4</f>
        <v>0</v>
      </c>
      <c r="I4" s="21">
        <f>SUMIFS('Calculation - &lt;Ignore&gt;'!G:G,'Calculation - &lt;Ignore&gt;'!A:A,Analysis!A4,'Calculation - &lt;Ignore&gt;'!$P:$P,Analysis!I$1)</f>
        <v>0</v>
      </c>
      <c r="J4" s="8">
        <f>SUMIFS('Calculation - &lt;Ignore&gt;'!J:J,'Calculation - &lt;Ignore&gt;'!A:A,Analysis!A4,'Calculation - &lt;Ignore&gt;'!$P:$P,Analysis!I$1)</f>
        <v>0</v>
      </c>
      <c r="K4" s="22">
        <f t="shared" ref="K4" si="2">I4-J4</f>
        <v>0</v>
      </c>
      <c r="L4" s="21">
        <f>SUMIFS('Calculation - &lt;Ignore&gt;'!G:G,'Calculation - &lt;Ignore&gt;'!A:A,Analysis!A4,'Calculation - &lt;Ignore&gt;'!$P:$P,Analysis!L$1)</f>
        <v>0</v>
      </c>
      <c r="M4" s="8">
        <f>SUMIFS('Calculation - &lt;Ignore&gt;'!J:J,'Calculation - &lt;Ignore&gt;'!A:A,Analysis!A4,'Calculation - &lt;Ignore&gt;'!$P:$P,Analysis!L$1)</f>
        <v>0</v>
      </c>
      <c r="N4" s="22">
        <f t="shared" ref="N4" si="3">L4-M4</f>
        <v>0</v>
      </c>
      <c r="O4" s="21">
        <f>SUMIFS('Calculation - &lt;Ignore&gt;'!G:G,'Calculation - &lt;Ignore&gt;'!A:A,Analysis!A4,'Calculation - &lt;Ignore&gt;'!$P:$P,Analysis!O$1)</f>
        <v>0</v>
      </c>
      <c r="P4" s="8">
        <f>SUMIFS('Calculation - &lt;Ignore&gt;'!J:J,'Calculation - &lt;Ignore&gt;'!A:A,Analysis!A4,'Calculation - &lt;Ignore&gt;'!$P:$P,Analysis!O$1)</f>
        <v>0</v>
      </c>
      <c r="Q4" s="22">
        <f>O4-P4</f>
        <v>0</v>
      </c>
    </row>
    <row r="5" spans="1:17" x14ac:dyDescent="0.3">
      <c r="A5" s="12" t="str">
        <f>IF('Calculation - &lt;Ignore&gt;'!AR5=0,"",'Calculation - &lt;Ignore&gt;'!AR5)</f>
        <v/>
      </c>
      <c r="B5" s="16" t="str">
        <f>IFERROR(UPPER(VLOOKUP(A5,Dump!A:B,2,0)),"")</f>
        <v/>
      </c>
      <c r="C5" s="31">
        <f>SUMIFS('Calculation - &lt;Ignore&gt;'!G:G,'Calculation - &lt;Ignore&gt;'!A:A,Analysis!A5)</f>
        <v>0</v>
      </c>
      <c r="D5" s="32">
        <f>SUMIFS('Calculation - &lt;Ignore&gt;'!J:J,'Calculation - &lt;Ignore&gt;'!A:A,Analysis!A5)</f>
        <v>0</v>
      </c>
      <c r="E5" s="33">
        <f t="shared" ref="E5:E59" si="4">C5-D5</f>
        <v>0</v>
      </c>
      <c r="F5" s="21">
        <f>SUMIFS('Calculation - &lt;Ignore&gt;'!G:G,'Calculation - &lt;Ignore&gt;'!A:A,Analysis!A5,'Calculation - &lt;Ignore&gt;'!$P:$P,Analysis!F$1)</f>
        <v>0</v>
      </c>
      <c r="G5" s="8">
        <f>SUMIFS('Calculation - &lt;Ignore&gt;'!J:J,'Calculation - &lt;Ignore&gt;'!A:A,Analysis!A5,'Calculation - &lt;Ignore&gt;'!$P:$P,Analysis!F$1)</f>
        <v>0</v>
      </c>
      <c r="H5" s="22">
        <f t="shared" ref="H5:H59" si="5">F5-G5</f>
        <v>0</v>
      </c>
      <c r="I5" s="21">
        <f>SUMIFS('Calculation - &lt;Ignore&gt;'!G:G,'Calculation - &lt;Ignore&gt;'!A:A,Analysis!A5,'Calculation - &lt;Ignore&gt;'!$P:$P,Analysis!I$1)</f>
        <v>0</v>
      </c>
      <c r="J5" s="8">
        <f>SUMIFS('Calculation - &lt;Ignore&gt;'!J:J,'Calculation - &lt;Ignore&gt;'!A:A,Analysis!A5,'Calculation - &lt;Ignore&gt;'!$P:$P,Analysis!I$1)</f>
        <v>0</v>
      </c>
      <c r="K5" s="22">
        <f t="shared" ref="K5:K59" si="6">I5-J5</f>
        <v>0</v>
      </c>
      <c r="L5" s="21">
        <f>SUMIFS('Calculation - &lt;Ignore&gt;'!G:G,'Calculation - &lt;Ignore&gt;'!A:A,Analysis!A5,'Calculation - &lt;Ignore&gt;'!$P:$P,Analysis!L$1)</f>
        <v>0</v>
      </c>
      <c r="M5" s="8">
        <f>SUMIFS('Calculation - &lt;Ignore&gt;'!J:J,'Calculation - &lt;Ignore&gt;'!A:A,Analysis!A5,'Calculation - &lt;Ignore&gt;'!$P:$P,Analysis!L$1)</f>
        <v>0</v>
      </c>
      <c r="N5" s="22">
        <f t="shared" ref="N5:N59" si="7">L5-M5</f>
        <v>0</v>
      </c>
      <c r="O5" s="21">
        <f>SUMIFS('Calculation - &lt;Ignore&gt;'!G:G,'Calculation - &lt;Ignore&gt;'!A:A,Analysis!A5,'Calculation - &lt;Ignore&gt;'!$P:$P,Analysis!O$1)</f>
        <v>0</v>
      </c>
      <c r="P5" s="8">
        <f>SUMIFS('Calculation - &lt;Ignore&gt;'!J:J,'Calculation - &lt;Ignore&gt;'!A:A,Analysis!A5,'Calculation - &lt;Ignore&gt;'!$P:$P,Analysis!O$1)</f>
        <v>0</v>
      </c>
      <c r="Q5" s="22">
        <f t="shared" ref="Q5:Q59" si="8">O5-P5</f>
        <v>0</v>
      </c>
    </row>
    <row r="6" spans="1:17" x14ac:dyDescent="0.3">
      <c r="A6" s="12" t="str">
        <f>IF('Calculation - &lt;Ignore&gt;'!AR6=0,"",'Calculation - &lt;Ignore&gt;'!AR6)</f>
        <v/>
      </c>
      <c r="B6" s="16" t="str">
        <f>IFERROR(UPPER(VLOOKUP(A6,Dump!A:B,2,0)),"")</f>
        <v/>
      </c>
      <c r="C6" s="31">
        <f>SUMIFS('Calculation - &lt;Ignore&gt;'!G:G,'Calculation - &lt;Ignore&gt;'!A:A,Analysis!A6)</f>
        <v>0</v>
      </c>
      <c r="D6" s="32">
        <f>SUMIFS('Calculation - &lt;Ignore&gt;'!J:J,'Calculation - &lt;Ignore&gt;'!A:A,Analysis!A6)</f>
        <v>0</v>
      </c>
      <c r="E6" s="33">
        <f t="shared" si="4"/>
        <v>0</v>
      </c>
      <c r="F6" s="21">
        <f>SUMIFS('Calculation - &lt;Ignore&gt;'!G:G,'Calculation - &lt;Ignore&gt;'!A:A,Analysis!A6,'Calculation - &lt;Ignore&gt;'!$P:$P,Analysis!F$1)</f>
        <v>0</v>
      </c>
      <c r="G6" s="8">
        <f>SUMIFS('Calculation - &lt;Ignore&gt;'!J:J,'Calculation - &lt;Ignore&gt;'!A:A,Analysis!A6,'Calculation - &lt;Ignore&gt;'!$P:$P,Analysis!F$1)</f>
        <v>0</v>
      </c>
      <c r="H6" s="22">
        <f t="shared" si="5"/>
        <v>0</v>
      </c>
      <c r="I6" s="21">
        <f>SUMIFS('Calculation - &lt;Ignore&gt;'!G:G,'Calculation - &lt;Ignore&gt;'!A:A,Analysis!A6,'Calculation - &lt;Ignore&gt;'!$P:$P,Analysis!I$1)</f>
        <v>0</v>
      </c>
      <c r="J6" s="8">
        <f>SUMIFS('Calculation - &lt;Ignore&gt;'!J:J,'Calculation - &lt;Ignore&gt;'!A:A,Analysis!A6,'Calculation - &lt;Ignore&gt;'!$P:$P,Analysis!I$1)</f>
        <v>0</v>
      </c>
      <c r="K6" s="22">
        <f t="shared" si="6"/>
        <v>0</v>
      </c>
      <c r="L6" s="21">
        <f>SUMIFS('Calculation - &lt;Ignore&gt;'!G:G,'Calculation - &lt;Ignore&gt;'!A:A,Analysis!A6,'Calculation - &lt;Ignore&gt;'!$P:$P,Analysis!L$1)</f>
        <v>0</v>
      </c>
      <c r="M6" s="8">
        <f>SUMIFS('Calculation - &lt;Ignore&gt;'!J:J,'Calculation - &lt;Ignore&gt;'!A:A,Analysis!A6,'Calculation - &lt;Ignore&gt;'!$P:$P,Analysis!L$1)</f>
        <v>0</v>
      </c>
      <c r="N6" s="22">
        <f t="shared" si="7"/>
        <v>0</v>
      </c>
      <c r="O6" s="21">
        <f>SUMIFS('Calculation - &lt;Ignore&gt;'!G:G,'Calculation - &lt;Ignore&gt;'!A:A,Analysis!A6,'Calculation - &lt;Ignore&gt;'!$P:$P,Analysis!O$1)</f>
        <v>0</v>
      </c>
      <c r="P6" s="8">
        <f>SUMIFS('Calculation - &lt;Ignore&gt;'!J:J,'Calculation - &lt;Ignore&gt;'!A:A,Analysis!A6,'Calculation - &lt;Ignore&gt;'!$P:$P,Analysis!O$1)</f>
        <v>0</v>
      </c>
      <c r="Q6" s="22">
        <f t="shared" si="8"/>
        <v>0</v>
      </c>
    </row>
    <row r="7" spans="1:17" x14ac:dyDescent="0.3">
      <c r="A7" s="12" t="str">
        <f>IF('Calculation - &lt;Ignore&gt;'!AR7=0,"",'Calculation - &lt;Ignore&gt;'!AR7)</f>
        <v/>
      </c>
      <c r="B7" s="16" t="str">
        <f>IFERROR(UPPER(VLOOKUP(A7,Dump!A:B,2,0)),"")</f>
        <v/>
      </c>
      <c r="C7" s="31">
        <f>SUMIFS('Calculation - &lt;Ignore&gt;'!G:G,'Calculation - &lt;Ignore&gt;'!A:A,Analysis!A7)</f>
        <v>0</v>
      </c>
      <c r="D7" s="32">
        <f>SUMIFS('Calculation - &lt;Ignore&gt;'!J:J,'Calculation - &lt;Ignore&gt;'!A:A,Analysis!A7)</f>
        <v>0</v>
      </c>
      <c r="E7" s="33">
        <f t="shared" si="4"/>
        <v>0</v>
      </c>
      <c r="F7" s="21">
        <f>SUMIFS('Calculation - &lt;Ignore&gt;'!G:G,'Calculation - &lt;Ignore&gt;'!A:A,Analysis!A7,'Calculation - &lt;Ignore&gt;'!$P:$P,Analysis!F$1)</f>
        <v>0</v>
      </c>
      <c r="G7" s="8">
        <f>SUMIFS('Calculation - &lt;Ignore&gt;'!J:J,'Calculation - &lt;Ignore&gt;'!A:A,Analysis!A7,'Calculation - &lt;Ignore&gt;'!$P:$P,Analysis!F$1)</f>
        <v>0</v>
      </c>
      <c r="H7" s="22">
        <f t="shared" si="5"/>
        <v>0</v>
      </c>
      <c r="I7" s="21">
        <f>SUMIFS('Calculation - &lt;Ignore&gt;'!G:G,'Calculation - &lt;Ignore&gt;'!A:A,Analysis!A7,'Calculation - &lt;Ignore&gt;'!$P:$P,Analysis!I$1)</f>
        <v>0</v>
      </c>
      <c r="J7" s="8">
        <f>SUMIFS('Calculation - &lt;Ignore&gt;'!J:J,'Calculation - &lt;Ignore&gt;'!A:A,Analysis!A7,'Calculation - &lt;Ignore&gt;'!$P:$P,Analysis!I$1)</f>
        <v>0</v>
      </c>
      <c r="K7" s="22">
        <f t="shared" si="6"/>
        <v>0</v>
      </c>
      <c r="L7" s="21">
        <f>SUMIFS('Calculation - &lt;Ignore&gt;'!G:G,'Calculation - &lt;Ignore&gt;'!A:A,Analysis!A7,'Calculation - &lt;Ignore&gt;'!$P:$P,Analysis!L$1)</f>
        <v>0</v>
      </c>
      <c r="M7" s="8">
        <f>SUMIFS('Calculation - &lt;Ignore&gt;'!J:J,'Calculation - &lt;Ignore&gt;'!A:A,Analysis!A7,'Calculation - &lt;Ignore&gt;'!$P:$P,Analysis!L$1)</f>
        <v>0</v>
      </c>
      <c r="N7" s="22">
        <f t="shared" si="7"/>
        <v>0</v>
      </c>
      <c r="O7" s="21">
        <f>SUMIFS('Calculation - &lt;Ignore&gt;'!G:G,'Calculation - &lt;Ignore&gt;'!A:A,Analysis!A7,'Calculation - &lt;Ignore&gt;'!$P:$P,Analysis!O$1)</f>
        <v>0</v>
      </c>
      <c r="P7" s="8">
        <f>SUMIFS('Calculation - &lt;Ignore&gt;'!J:J,'Calculation - &lt;Ignore&gt;'!A:A,Analysis!A7,'Calculation - &lt;Ignore&gt;'!$P:$P,Analysis!O$1)</f>
        <v>0</v>
      </c>
      <c r="Q7" s="22">
        <f t="shared" si="8"/>
        <v>0</v>
      </c>
    </row>
    <row r="8" spans="1:17" x14ac:dyDescent="0.3">
      <c r="A8" s="12" t="str">
        <f>IF('Calculation - &lt;Ignore&gt;'!AR8=0,"",'Calculation - &lt;Ignore&gt;'!AR8)</f>
        <v/>
      </c>
      <c r="B8" s="16" t="str">
        <f>IFERROR(UPPER(VLOOKUP(A8,Dump!A:B,2,0)),"")</f>
        <v/>
      </c>
      <c r="C8" s="31">
        <f>SUMIFS('Calculation - &lt;Ignore&gt;'!G:G,'Calculation - &lt;Ignore&gt;'!A:A,Analysis!A8)</f>
        <v>0</v>
      </c>
      <c r="D8" s="32">
        <f>SUMIFS('Calculation - &lt;Ignore&gt;'!J:J,'Calculation - &lt;Ignore&gt;'!A:A,Analysis!A8)</f>
        <v>0</v>
      </c>
      <c r="E8" s="33">
        <f t="shared" si="4"/>
        <v>0</v>
      </c>
      <c r="F8" s="21">
        <f>SUMIFS('Calculation - &lt;Ignore&gt;'!G:G,'Calculation - &lt;Ignore&gt;'!A:A,Analysis!A8,'Calculation - &lt;Ignore&gt;'!$P:$P,Analysis!F$1)</f>
        <v>0</v>
      </c>
      <c r="G8" s="8">
        <f>SUMIFS('Calculation - &lt;Ignore&gt;'!J:J,'Calculation - &lt;Ignore&gt;'!A:A,Analysis!A8,'Calculation - &lt;Ignore&gt;'!$P:$P,Analysis!F$1)</f>
        <v>0</v>
      </c>
      <c r="H8" s="22">
        <f t="shared" si="5"/>
        <v>0</v>
      </c>
      <c r="I8" s="21">
        <f>SUMIFS('Calculation - &lt;Ignore&gt;'!G:G,'Calculation - &lt;Ignore&gt;'!A:A,Analysis!A8,'Calculation - &lt;Ignore&gt;'!$P:$P,Analysis!I$1)</f>
        <v>0</v>
      </c>
      <c r="J8" s="8">
        <f>SUMIFS('Calculation - &lt;Ignore&gt;'!J:J,'Calculation - &lt;Ignore&gt;'!A:A,Analysis!A8,'Calculation - &lt;Ignore&gt;'!$P:$P,Analysis!I$1)</f>
        <v>0</v>
      </c>
      <c r="K8" s="22">
        <f t="shared" si="6"/>
        <v>0</v>
      </c>
      <c r="L8" s="21">
        <f>SUMIFS('Calculation - &lt;Ignore&gt;'!G:G,'Calculation - &lt;Ignore&gt;'!A:A,Analysis!A8,'Calculation - &lt;Ignore&gt;'!$P:$P,Analysis!L$1)</f>
        <v>0</v>
      </c>
      <c r="M8" s="8">
        <f>SUMIFS('Calculation - &lt;Ignore&gt;'!J:J,'Calculation - &lt;Ignore&gt;'!A:A,Analysis!A8,'Calculation - &lt;Ignore&gt;'!$P:$P,Analysis!L$1)</f>
        <v>0</v>
      </c>
      <c r="N8" s="22">
        <f t="shared" si="7"/>
        <v>0</v>
      </c>
      <c r="O8" s="21">
        <f>SUMIFS('Calculation - &lt;Ignore&gt;'!G:G,'Calculation - &lt;Ignore&gt;'!A:A,Analysis!A8,'Calculation - &lt;Ignore&gt;'!$P:$P,Analysis!O$1)</f>
        <v>0</v>
      </c>
      <c r="P8" s="8">
        <f>SUMIFS('Calculation - &lt;Ignore&gt;'!J:J,'Calculation - &lt;Ignore&gt;'!A:A,Analysis!A8,'Calculation - &lt;Ignore&gt;'!$P:$P,Analysis!O$1)</f>
        <v>0</v>
      </c>
      <c r="Q8" s="22">
        <f t="shared" si="8"/>
        <v>0</v>
      </c>
    </row>
    <row r="9" spans="1:17" x14ac:dyDescent="0.3">
      <c r="A9" s="12" t="str">
        <f>IF('Calculation - &lt;Ignore&gt;'!AR9=0,"",'Calculation - &lt;Ignore&gt;'!AR9)</f>
        <v/>
      </c>
      <c r="B9" s="16" t="str">
        <f>IFERROR(UPPER(VLOOKUP(A9,Dump!A:B,2,0)),"")</f>
        <v/>
      </c>
      <c r="C9" s="31">
        <f>SUMIFS('Calculation - &lt;Ignore&gt;'!G:G,'Calculation - &lt;Ignore&gt;'!A:A,Analysis!A9)</f>
        <v>0</v>
      </c>
      <c r="D9" s="32">
        <f>SUMIFS('Calculation - &lt;Ignore&gt;'!J:J,'Calculation - &lt;Ignore&gt;'!A:A,Analysis!A9)</f>
        <v>0</v>
      </c>
      <c r="E9" s="33">
        <f t="shared" si="4"/>
        <v>0</v>
      </c>
      <c r="F9" s="21">
        <f>SUMIFS('Calculation - &lt;Ignore&gt;'!G:G,'Calculation - &lt;Ignore&gt;'!A:A,Analysis!A9,'Calculation - &lt;Ignore&gt;'!$P:$P,Analysis!F$1)</f>
        <v>0</v>
      </c>
      <c r="G9" s="8">
        <f>SUMIFS('Calculation - &lt;Ignore&gt;'!J:J,'Calculation - &lt;Ignore&gt;'!A:A,Analysis!A9,'Calculation - &lt;Ignore&gt;'!$P:$P,Analysis!F$1)</f>
        <v>0</v>
      </c>
      <c r="H9" s="22">
        <f t="shared" si="5"/>
        <v>0</v>
      </c>
      <c r="I9" s="21">
        <f>SUMIFS('Calculation - &lt;Ignore&gt;'!G:G,'Calculation - &lt;Ignore&gt;'!A:A,Analysis!A9,'Calculation - &lt;Ignore&gt;'!$P:$P,Analysis!I$1)</f>
        <v>0</v>
      </c>
      <c r="J9" s="8">
        <f>SUMIFS('Calculation - &lt;Ignore&gt;'!J:J,'Calculation - &lt;Ignore&gt;'!A:A,Analysis!A9,'Calculation - &lt;Ignore&gt;'!$P:$P,Analysis!I$1)</f>
        <v>0</v>
      </c>
      <c r="K9" s="22">
        <f t="shared" si="6"/>
        <v>0</v>
      </c>
      <c r="L9" s="21">
        <f>SUMIFS('Calculation - &lt;Ignore&gt;'!G:G,'Calculation - &lt;Ignore&gt;'!A:A,Analysis!A9,'Calculation - &lt;Ignore&gt;'!$P:$P,Analysis!L$1)</f>
        <v>0</v>
      </c>
      <c r="M9" s="8">
        <f>SUMIFS('Calculation - &lt;Ignore&gt;'!J:J,'Calculation - &lt;Ignore&gt;'!A:A,Analysis!A9,'Calculation - &lt;Ignore&gt;'!$P:$P,Analysis!L$1)</f>
        <v>0</v>
      </c>
      <c r="N9" s="22">
        <f t="shared" si="7"/>
        <v>0</v>
      </c>
      <c r="O9" s="21">
        <f>SUMIFS('Calculation - &lt;Ignore&gt;'!G:G,'Calculation - &lt;Ignore&gt;'!A:A,Analysis!A9,'Calculation - &lt;Ignore&gt;'!$P:$P,Analysis!O$1)</f>
        <v>0</v>
      </c>
      <c r="P9" s="8">
        <f>SUMIFS('Calculation - &lt;Ignore&gt;'!J:J,'Calculation - &lt;Ignore&gt;'!A:A,Analysis!A9,'Calculation - &lt;Ignore&gt;'!$P:$P,Analysis!O$1)</f>
        <v>0</v>
      </c>
      <c r="Q9" s="22">
        <f t="shared" si="8"/>
        <v>0</v>
      </c>
    </row>
    <row r="10" spans="1:17" x14ac:dyDescent="0.3">
      <c r="A10" s="12" t="str">
        <f>IF('Calculation - &lt;Ignore&gt;'!AR10=0,"",'Calculation - &lt;Ignore&gt;'!AR10)</f>
        <v/>
      </c>
      <c r="B10" s="16" t="str">
        <f>IFERROR(UPPER(VLOOKUP(A10,Dump!A:B,2,0)),"")</f>
        <v/>
      </c>
      <c r="C10" s="31">
        <f>SUMIFS('Calculation - &lt;Ignore&gt;'!G:G,'Calculation - &lt;Ignore&gt;'!A:A,Analysis!A10)</f>
        <v>0</v>
      </c>
      <c r="D10" s="32">
        <f>SUMIFS('Calculation - &lt;Ignore&gt;'!J:J,'Calculation - &lt;Ignore&gt;'!A:A,Analysis!A10)</f>
        <v>0</v>
      </c>
      <c r="E10" s="33">
        <f t="shared" si="4"/>
        <v>0</v>
      </c>
      <c r="F10" s="21">
        <f>SUMIFS('Calculation - &lt;Ignore&gt;'!G:G,'Calculation - &lt;Ignore&gt;'!A:A,Analysis!A10,'Calculation - &lt;Ignore&gt;'!$P:$P,Analysis!F$1)</f>
        <v>0</v>
      </c>
      <c r="G10" s="8">
        <f>SUMIFS('Calculation - &lt;Ignore&gt;'!J:J,'Calculation - &lt;Ignore&gt;'!A:A,Analysis!A10,'Calculation - &lt;Ignore&gt;'!$P:$P,Analysis!F$1)</f>
        <v>0</v>
      </c>
      <c r="H10" s="22">
        <f t="shared" si="5"/>
        <v>0</v>
      </c>
      <c r="I10" s="21">
        <f>SUMIFS('Calculation - &lt;Ignore&gt;'!G:G,'Calculation - &lt;Ignore&gt;'!A:A,Analysis!A10,'Calculation - &lt;Ignore&gt;'!$P:$P,Analysis!I$1)</f>
        <v>0</v>
      </c>
      <c r="J10" s="8">
        <f>SUMIFS('Calculation - &lt;Ignore&gt;'!J:J,'Calculation - &lt;Ignore&gt;'!A:A,Analysis!A10,'Calculation - &lt;Ignore&gt;'!$P:$P,Analysis!I$1)</f>
        <v>0</v>
      </c>
      <c r="K10" s="22">
        <f t="shared" si="6"/>
        <v>0</v>
      </c>
      <c r="L10" s="21">
        <f>SUMIFS('Calculation - &lt;Ignore&gt;'!G:G,'Calculation - &lt;Ignore&gt;'!A:A,Analysis!A10,'Calculation - &lt;Ignore&gt;'!$P:$P,Analysis!L$1)</f>
        <v>0</v>
      </c>
      <c r="M10" s="8">
        <f>SUMIFS('Calculation - &lt;Ignore&gt;'!J:J,'Calculation - &lt;Ignore&gt;'!A:A,Analysis!A10,'Calculation - &lt;Ignore&gt;'!$P:$P,Analysis!L$1)</f>
        <v>0</v>
      </c>
      <c r="N10" s="22">
        <f t="shared" si="7"/>
        <v>0</v>
      </c>
      <c r="O10" s="21">
        <f>SUMIFS('Calculation - &lt;Ignore&gt;'!G:G,'Calculation - &lt;Ignore&gt;'!A:A,Analysis!A10,'Calculation - &lt;Ignore&gt;'!$P:$P,Analysis!O$1)</f>
        <v>0</v>
      </c>
      <c r="P10" s="8">
        <f>SUMIFS('Calculation - &lt;Ignore&gt;'!J:J,'Calculation - &lt;Ignore&gt;'!A:A,Analysis!A10,'Calculation - &lt;Ignore&gt;'!$P:$P,Analysis!O$1)</f>
        <v>0</v>
      </c>
      <c r="Q10" s="22">
        <f t="shared" si="8"/>
        <v>0</v>
      </c>
    </row>
    <row r="11" spans="1:17" x14ac:dyDescent="0.3">
      <c r="A11" s="12" t="str">
        <f>IF('Calculation - &lt;Ignore&gt;'!AR11=0,"",'Calculation - &lt;Ignore&gt;'!AR11)</f>
        <v/>
      </c>
      <c r="B11" s="16" t="str">
        <f>IFERROR(UPPER(VLOOKUP(A11,Dump!A:B,2,0)),"")</f>
        <v/>
      </c>
      <c r="C11" s="31">
        <f>SUMIFS('Calculation - &lt;Ignore&gt;'!G:G,'Calculation - &lt;Ignore&gt;'!A:A,Analysis!A11)</f>
        <v>0</v>
      </c>
      <c r="D11" s="32">
        <f>SUMIFS('Calculation - &lt;Ignore&gt;'!J:J,'Calculation - &lt;Ignore&gt;'!A:A,Analysis!A11)</f>
        <v>0</v>
      </c>
      <c r="E11" s="33">
        <f t="shared" si="4"/>
        <v>0</v>
      </c>
      <c r="F11" s="21">
        <f>SUMIFS('Calculation - &lt;Ignore&gt;'!G:G,'Calculation - &lt;Ignore&gt;'!A:A,Analysis!A11,'Calculation - &lt;Ignore&gt;'!$P:$P,Analysis!F$1)</f>
        <v>0</v>
      </c>
      <c r="G11" s="8">
        <f>SUMIFS('Calculation - &lt;Ignore&gt;'!J:J,'Calculation - &lt;Ignore&gt;'!A:A,Analysis!A11,'Calculation - &lt;Ignore&gt;'!$P:$P,Analysis!F$1)</f>
        <v>0</v>
      </c>
      <c r="H11" s="22">
        <f t="shared" si="5"/>
        <v>0</v>
      </c>
      <c r="I11" s="21">
        <f>SUMIFS('Calculation - &lt;Ignore&gt;'!G:G,'Calculation - &lt;Ignore&gt;'!A:A,Analysis!A11,'Calculation - &lt;Ignore&gt;'!$P:$P,Analysis!I$1)</f>
        <v>0</v>
      </c>
      <c r="J11" s="8">
        <f>SUMIFS('Calculation - &lt;Ignore&gt;'!J:J,'Calculation - &lt;Ignore&gt;'!A:A,Analysis!A11,'Calculation - &lt;Ignore&gt;'!$P:$P,Analysis!I$1)</f>
        <v>0</v>
      </c>
      <c r="K11" s="22">
        <f t="shared" si="6"/>
        <v>0</v>
      </c>
      <c r="L11" s="21">
        <f>SUMIFS('Calculation - &lt;Ignore&gt;'!G:G,'Calculation - &lt;Ignore&gt;'!A:A,Analysis!A11,'Calculation - &lt;Ignore&gt;'!$P:$P,Analysis!L$1)</f>
        <v>0</v>
      </c>
      <c r="M11" s="8">
        <f>SUMIFS('Calculation - &lt;Ignore&gt;'!J:J,'Calculation - &lt;Ignore&gt;'!A:A,Analysis!A11,'Calculation - &lt;Ignore&gt;'!$P:$P,Analysis!L$1)</f>
        <v>0</v>
      </c>
      <c r="N11" s="22">
        <f t="shared" si="7"/>
        <v>0</v>
      </c>
      <c r="O11" s="21">
        <f>SUMIFS('Calculation - &lt;Ignore&gt;'!G:G,'Calculation - &lt;Ignore&gt;'!A:A,Analysis!A11,'Calculation - &lt;Ignore&gt;'!$P:$P,Analysis!O$1)</f>
        <v>0</v>
      </c>
      <c r="P11" s="8">
        <f>SUMIFS('Calculation - &lt;Ignore&gt;'!J:J,'Calculation - &lt;Ignore&gt;'!A:A,Analysis!A11,'Calculation - &lt;Ignore&gt;'!$P:$P,Analysis!O$1)</f>
        <v>0</v>
      </c>
      <c r="Q11" s="22">
        <f t="shared" si="8"/>
        <v>0</v>
      </c>
    </row>
    <row r="12" spans="1:17" x14ac:dyDescent="0.3">
      <c r="A12" s="12" t="str">
        <f>IF('Calculation - &lt;Ignore&gt;'!AR12=0,"",'Calculation - &lt;Ignore&gt;'!AR12)</f>
        <v/>
      </c>
      <c r="B12" s="16" t="str">
        <f>IFERROR(UPPER(VLOOKUP(A12,Dump!A:B,2,0)),"")</f>
        <v/>
      </c>
      <c r="C12" s="31">
        <f>SUMIFS('Calculation - &lt;Ignore&gt;'!G:G,'Calculation - &lt;Ignore&gt;'!A:A,Analysis!A12)</f>
        <v>0</v>
      </c>
      <c r="D12" s="32">
        <f>SUMIFS('Calculation - &lt;Ignore&gt;'!J:J,'Calculation - &lt;Ignore&gt;'!A:A,Analysis!A12)</f>
        <v>0</v>
      </c>
      <c r="E12" s="33">
        <f t="shared" si="4"/>
        <v>0</v>
      </c>
      <c r="F12" s="21">
        <f>SUMIFS('Calculation - &lt;Ignore&gt;'!G:G,'Calculation - &lt;Ignore&gt;'!A:A,Analysis!A12,'Calculation - &lt;Ignore&gt;'!$P:$P,Analysis!F$1)</f>
        <v>0</v>
      </c>
      <c r="G12" s="8">
        <f>SUMIFS('Calculation - &lt;Ignore&gt;'!J:J,'Calculation - &lt;Ignore&gt;'!A:A,Analysis!A12,'Calculation - &lt;Ignore&gt;'!$P:$P,Analysis!F$1)</f>
        <v>0</v>
      </c>
      <c r="H12" s="22">
        <f t="shared" si="5"/>
        <v>0</v>
      </c>
      <c r="I12" s="21">
        <f>SUMIFS('Calculation - &lt;Ignore&gt;'!G:G,'Calculation - &lt;Ignore&gt;'!A:A,Analysis!A12,'Calculation - &lt;Ignore&gt;'!$P:$P,Analysis!I$1)</f>
        <v>0</v>
      </c>
      <c r="J12" s="8">
        <f>SUMIFS('Calculation - &lt;Ignore&gt;'!J:J,'Calculation - &lt;Ignore&gt;'!A:A,Analysis!A12,'Calculation - &lt;Ignore&gt;'!$P:$P,Analysis!I$1)</f>
        <v>0</v>
      </c>
      <c r="K12" s="22">
        <f t="shared" si="6"/>
        <v>0</v>
      </c>
      <c r="L12" s="21">
        <f>SUMIFS('Calculation - &lt;Ignore&gt;'!G:G,'Calculation - &lt;Ignore&gt;'!A:A,Analysis!A12,'Calculation - &lt;Ignore&gt;'!$P:$P,Analysis!L$1)</f>
        <v>0</v>
      </c>
      <c r="M12" s="8">
        <f>SUMIFS('Calculation - &lt;Ignore&gt;'!J:J,'Calculation - &lt;Ignore&gt;'!A:A,Analysis!A12,'Calculation - &lt;Ignore&gt;'!$P:$P,Analysis!L$1)</f>
        <v>0</v>
      </c>
      <c r="N12" s="22">
        <f t="shared" si="7"/>
        <v>0</v>
      </c>
      <c r="O12" s="21">
        <f>SUMIFS('Calculation - &lt;Ignore&gt;'!G:G,'Calculation - &lt;Ignore&gt;'!A:A,Analysis!A12,'Calculation - &lt;Ignore&gt;'!$P:$P,Analysis!O$1)</f>
        <v>0</v>
      </c>
      <c r="P12" s="8">
        <f>SUMIFS('Calculation - &lt;Ignore&gt;'!J:J,'Calculation - &lt;Ignore&gt;'!A:A,Analysis!A12,'Calculation - &lt;Ignore&gt;'!$P:$P,Analysis!O$1)</f>
        <v>0</v>
      </c>
      <c r="Q12" s="22">
        <f t="shared" si="8"/>
        <v>0</v>
      </c>
    </row>
    <row r="13" spans="1:17" x14ac:dyDescent="0.3">
      <c r="A13" s="12" t="str">
        <f>IF('Calculation - &lt;Ignore&gt;'!AR13=0,"",'Calculation - &lt;Ignore&gt;'!AR13)</f>
        <v/>
      </c>
      <c r="B13" s="16" t="str">
        <f>IFERROR(UPPER(VLOOKUP(A13,Dump!A:B,2,0)),"")</f>
        <v/>
      </c>
      <c r="C13" s="31">
        <f>SUMIFS('Calculation - &lt;Ignore&gt;'!G:G,'Calculation - &lt;Ignore&gt;'!A:A,Analysis!A13)</f>
        <v>0</v>
      </c>
      <c r="D13" s="32">
        <f>SUMIFS('Calculation - &lt;Ignore&gt;'!J:J,'Calculation - &lt;Ignore&gt;'!A:A,Analysis!A13)</f>
        <v>0</v>
      </c>
      <c r="E13" s="33">
        <f t="shared" si="4"/>
        <v>0</v>
      </c>
      <c r="F13" s="21">
        <f>SUMIFS('Calculation - &lt;Ignore&gt;'!G:G,'Calculation - &lt;Ignore&gt;'!A:A,Analysis!A13,'Calculation - &lt;Ignore&gt;'!$P:$P,Analysis!F$1)</f>
        <v>0</v>
      </c>
      <c r="G13" s="8">
        <f>SUMIFS('Calculation - &lt;Ignore&gt;'!J:J,'Calculation - &lt;Ignore&gt;'!A:A,Analysis!A13,'Calculation - &lt;Ignore&gt;'!$P:$P,Analysis!F$1)</f>
        <v>0</v>
      </c>
      <c r="H13" s="22">
        <f t="shared" si="5"/>
        <v>0</v>
      </c>
      <c r="I13" s="21">
        <f>SUMIFS('Calculation - &lt;Ignore&gt;'!G:G,'Calculation - &lt;Ignore&gt;'!A:A,Analysis!A13,'Calculation - &lt;Ignore&gt;'!$P:$P,Analysis!I$1)</f>
        <v>0</v>
      </c>
      <c r="J13" s="8">
        <f>SUMIFS('Calculation - &lt;Ignore&gt;'!J:J,'Calculation - &lt;Ignore&gt;'!A:A,Analysis!A13,'Calculation - &lt;Ignore&gt;'!$P:$P,Analysis!I$1)</f>
        <v>0</v>
      </c>
      <c r="K13" s="22">
        <f t="shared" si="6"/>
        <v>0</v>
      </c>
      <c r="L13" s="21">
        <f>SUMIFS('Calculation - &lt;Ignore&gt;'!G:G,'Calculation - &lt;Ignore&gt;'!A:A,Analysis!A13,'Calculation - &lt;Ignore&gt;'!$P:$P,Analysis!L$1)</f>
        <v>0</v>
      </c>
      <c r="M13" s="8">
        <f>SUMIFS('Calculation - &lt;Ignore&gt;'!J:J,'Calculation - &lt;Ignore&gt;'!A:A,Analysis!A13,'Calculation - &lt;Ignore&gt;'!$P:$P,Analysis!L$1)</f>
        <v>0</v>
      </c>
      <c r="N13" s="22">
        <f t="shared" si="7"/>
        <v>0</v>
      </c>
      <c r="O13" s="21">
        <f>SUMIFS('Calculation - &lt;Ignore&gt;'!G:G,'Calculation - &lt;Ignore&gt;'!A:A,Analysis!A13,'Calculation - &lt;Ignore&gt;'!$P:$P,Analysis!O$1)</f>
        <v>0</v>
      </c>
      <c r="P13" s="8">
        <f>SUMIFS('Calculation - &lt;Ignore&gt;'!J:J,'Calculation - &lt;Ignore&gt;'!A:A,Analysis!A13,'Calculation - &lt;Ignore&gt;'!$P:$P,Analysis!O$1)</f>
        <v>0</v>
      </c>
      <c r="Q13" s="22">
        <f t="shared" si="8"/>
        <v>0</v>
      </c>
    </row>
    <row r="14" spans="1:17" x14ac:dyDescent="0.3">
      <c r="A14" s="12" t="str">
        <f>IF('Calculation - &lt;Ignore&gt;'!AR14=0,"",'Calculation - &lt;Ignore&gt;'!AR14)</f>
        <v/>
      </c>
      <c r="B14" s="16" t="str">
        <f>IFERROR(UPPER(VLOOKUP(A14,Dump!A:B,2,0)),"")</f>
        <v/>
      </c>
      <c r="C14" s="31">
        <f>SUMIFS('Calculation - &lt;Ignore&gt;'!G:G,'Calculation - &lt;Ignore&gt;'!A:A,Analysis!A14)</f>
        <v>0</v>
      </c>
      <c r="D14" s="32">
        <f>SUMIFS('Calculation - &lt;Ignore&gt;'!J:J,'Calculation - &lt;Ignore&gt;'!A:A,Analysis!A14)</f>
        <v>0</v>
      </c>
      <c r="E14" s="33">
        <f t="shared" si="4"/>
        <v>0</v>
      </c>
      <c r="F14" s="21">
        <f>SUMIFS('Calculation - &lt;Ignore&gt;'!G:G,'Calculation - &lt;Ignore&gt;'!A:A,Analysis!A14,'Calculation - &lt;Ignore&gt;'!$P:$P,Analysis!F$1)</f>
        <v>0</v>
      </c>
      <c r="G14" s="8">
        <f>SUMIFS('Calculation - &lt;Ignore&gt;'!J:J,'Calculation - &lt;Ignore&gt;'!A:A,Analysis!A14,'Calculation - &lt;Ignore&gt;'!$P:$P,Analysis!F$1)</f>
        <v>0</v>
      </c>
      <c r="H14" s="22">
        <f t="shared" si="5"/>
        <v>0</v>
      </c>
      <c r="I14" s="21">
        <f>SUMIFS('Calculation - &lt;Ignore&gt;'!G:G,'Calculation - &lt;Ignore&gt;'!A:A,Analysis!A14,'Calculation - &lt;Ignore&gt;'!$P:$P,Analysis!I$1)</f>
        <v>0</v>
      </c>
      <c r="J14" s="8">
        <f>SUMIFS('Calculation - &lt;Ignore&gt;'!J:J,'Calculation - &lt;Ignore&gt;'!A:A,Analysis!A14,'Calculation - &lt;Ignore&gt;'!$P:$P,Analysis!I$1)</f>
        <v>0</v>
      </c>
      <c r="K14" s="22">
        <f t="shared" si="6"/>
        <v>0</v>
      </c>
      <c r="L14" s="21">
        <f>SUMIFS('Calculation - &lt;Ignore&gt;'!G:G,'Calculation - &lt;Ignore&gt;'!A:A,Analysis!A14,'Calculation - &lt;Ignore&gt;'!$P:$P,Analysis!L$1)</f>
        <v>0</v>
      </c>
      <c r="M14" s="8">
        <f>SUMIFS('Calculation - &lt;Ignore&gt;'!J:J,'Calculation - &lt;Ignore&gt;'!A:A,Analysis!A14,'Calculation - &lt;Ignore&gt;'!$P:$P,Analysis!L$1)</f>
        <v>0</v>
      </c>
      <c r="N14" s="22">
        <f t="shared" si="7"/>
        <v>0</v>
      </c>
      <c r="O14" s="21">
        <f>SUMIFS('Calculation - &lt;Ignore&gt;'!G:G,'Calculation - &lt;Ignore&gt;'!A:A,Analysis!A14,'Calculation - &lt;Ignore&gt;'!$P:$P,Analysis!O$1)</f>
        <v>0</v>
      </c>
      <c r="P14" s="8">
        <f>SUMIFS('Calculation - &lt;Ignore&gt;'!J:J,'Calculation - &lt;Ignore&gt;'!A:A,Analysis!A14,'Calculation - &lt;Ignore&gt;'!$P:$P,Analysis!O$1)</f>
        <v>0</v>
      </c>
      <c r="Q14" s="22">
        <f t="shared" si="8"/>
        <v>0</v>
      </c>
    </row>
    <row r="15" spans="1:17" x14ac:dyDescent="0.3">
      <c r="A15" s="12" t="str">
        <f>IF('Calculation - &lt;Ignore&gt;'!AR15=0,"",'Calculation - &lt;Ignore&gt;'!AR15)</f>
        <v/>
      </c>
      <c r="B15" s="16" t="str">
        <f>IFERROR(UPPER(VLOOKUP(A15,Dump!A:B,2,0)),"")</f>
        <v/>
      </c>
      <c r="C15" s="31">
        <f>SUMIFS('Calculation - &lt;Ignore&gt;'!G:G,'Calculation - &lt;Ignore&gt;'!A:A,Analysis!A15)</f>
        <v>0</v>
      </c>
      <c r="D15" s="32">
        <f>SUMIFS('Calculation - &lt;Ignore&gt;'!J:J,'Calculation - &lt;Ignore&gt;'!A:A,Analysis!A15)</f>
        <v>0</v>
      </c>
      <c r="E15" s="33">
        <f t="shared" si="4"/>
        <v>0</v>
      </c>
      <c r="F15" s="21">
        <f>SUMIFS('Calculation - &lt;Ignore&gt;'!G:G,'Calculation - &lt;Ignore&gt;'!A:A,Analysis!A15,'Calculation - &lt;Ignore&gt;'!$P:$P,Analysis!F$1)</f>
        <v>0</v>
      </c>
      <c r="G15" s="8">
        <f>SUMIFS('Calculation - &lt;Ignore&gt;'!J:J,'Calculation - &lt;Ignore&gt;'!A:A,Analysis!A15,'Calculation - &lt;Ignore&gt;'!$P:$P,Analysis!F$1)</f>
        <v>0</v>
      </c>
      <c r="H15" s="22">
        <f t="shared" si="5"/>
        <v>0</v>
      </c>
      <c r="I15" s="21">
        <f>SUMIFS('Calculation - &lt;Ignore&gt;'!G:G,'Calculation - &lt;Ignore&gt;'!A:A,Analysis!A15,'Calculation - &lt;Ignore&gt;'!$P:$P,Analysis!I$1)</f>
        <v>0</v>
      </c>
      <c r="J15" s="8">
        <f>SUMIFS('Calculation - &lt;Ignore&gt;'!J:J,'Calculation - &lt;Ignore&gt;'!A:A,Analysis!A15,'Calculation - &lt;Ignore&gt;'!$P:$P,Analysis!I$1)</f>
        <v>0</v>
      </c>
      <c r="K15" s="22">
        <f t="shared" si="6"/>
        <v>0</v>
      </c>
      <c r="L15" s="21">
        <f>SUMIFS('Calculation - &lt;Ignore&gt;'!G:G,'Calculation - &lt;Ignore&gt;'!A:A,Analysis!A15,'Calculation - &lt;Ignore&gt;'!$P:$P,Analysis!L$1)</f>
        <v>0</v>
      </c>
      <c r="M15" s="8">
        <f>SUMIFS('Calculation - &lt;Ignore&gt;'!J:J,'Calculation - &lt;Ignore&gt;'!A:A,Analysis!A15,'Calculation - &lt;Ignore&gt;'!$P:$P,Analysis!L$1)</f>
        <v>0</v>
      </c>
      <c r="N15" s="22">
        <f t="shared" si="7"/>
        <v>0</v>
      </c>
      <c r="O15" s="21">
        <f>SUMIFS('Calculation - &lt;Ignore&gt;'!G:G,'Calculation - &lt;Ignore&gt;'!A:A,Analysis!A15,'Calculation - &lt;Ignore&gt;'!$P:$P,Analysis!O$1)</f>
        <v>0</v>
      </c>
      <c r="P15" s="8">
        <f>SUMIFS('Calculation - &lt;Ignore&gt;'!J:J,'Calculation - &lt;Ignore&gt;'!A:A,Analysis!A15,'Calculation - &lt;Ignore&gt;'!$P:$P,Analysis!O$1)</f>
        <v>0</v>
      </c>
      <c r="Q15" s="22">
        <f t="shared" si="8"/>
        <v>0</v>
      </c>
    </row>
    <row r="16" spans="1:17" x14ac:dyDescent="0.3">
      <c r="A16" s="12" t="str">
        <f>IF('Calculation - &lt;Ignore&gt;'!AR16=0,"",'Calculation - &lt;Ignore&gt;'!AR16)</f>
        <v/>
      </c>
      <c r="B16" s="16" t="str">
        <f>IFERROR(UPPER(VLOOKUP(A16,Dump!A:B,2,0)),"")</f>
        <v/>
      </c>
      <c r="C16" s="31">
        <f>SUMIFS('Calculation - &lt;Ignore&gt;'!G:G,'Calculation - &lt;Ignore&gt;'!A:A,Analysis!A16)</f>
        <v>0</v>
      </c>
      <c r="D16" s="32">
        <f>SUMIFS('Calculation - &lt;Ignore&gt;'!J:J,'Calculation - &lt;Ignore&gt;'!A:A,Analysis!A16)</f>
        <v>0</v>
      </c>
      <c r="E16" s="33">
        <f t="shared" si="4"/>
        <v>0</v>
      </c>
      <c r="F16" s="21">
        <f>SUMIFS('Calculation - &lt;Ignore&gt;'!G:G,'Calculation - &lt;Ignore&gt;'!A:A,Analysis!A16,'Calculation - &lt;Ignore&gt;'!$P:$P,Analysis!F$1)</f>
        <v>0</v>
      </c>
      <c r="G16" s="8">
        <f>SUMIFS('Calculation - &lt;Ignore&gt;'!J:J,'Calculation - &lt;Ignore&gt;'!A:A,Analysis!A16,'Calculation - &lt;Ignore&gt;'!$P:$P,Analysis!F$1)</f>
        <v>0</v>
      </c>
      <c r="H16" s="22">
        <f t="shared" si="5"/>
        <v>0</v>
      </c>
      <c r="I16" s="21">
        <f>SUMIFS('Calculation - &lt;Ignore&gt;'!G:G,'Calculation - &lt;Ignore&gt;'!A:A,Analysis!A16,'Calculation - &lt;Ignore&gt;'!$P:$P,Analysis!I$1)</f>
        <v>0</v>
      </c>
      <c r="J16" s="8">
        <f>SUMIFS('Calculation - &lt;Ignore&gt;'!J:J,'Calculation - &lt;Ignore&gt;'!A:A,Analysis!A16,'Calculation - &lt;Ignore&gt;'!$P:$P,Analysis!I$1)</f>
        <v>0</v>
      </c>
      <c r="K16" s="22">
        <f t="shared" si="6"/>
        <v>0</v>
      </c>
      <c r="L16" s="21">
        <f>SUMIFS('Calculation - &lt;Ignore&gt;'!G:G,'Calculation - &lt;Ignore&gt;'!A:A,Analysis!A16,'Calculation - &lt;Ignore&gt;'!$P:$P,Analysis!L$1)</f>
        <v>0</v>
      </c>
      <c r="M16" s="8">
        <f>SUMIFS('Calculation - &lt;Ignore&gt;'!J:J,'Calculation - &lt;Ignore&gt;'!A:A,Analysis!A16,'Calculation - &lt;Ignore&gt;'!$P:$P,Analysis!L$1)</f>
        <v>0</v>
      </c>
      <c r="N16" s="22">
        <f t="shared" si="7"/>
        <v>0</v>
      </c>
      <c r="O16" s="21">
        <f>SUMIFS('Calculation - &lt;Ignore&gt;'!G:G,'Calculation - &lt;Ignore&gt;'!A:A,Analysis!A16,'Calculation - &lt;Ignore&gt;'!$P:$P,Analysis!O$1)</f>
        <v>0</v>
      </c>
      <c r="P16" s="8">
        <f>SUMIFS('Calculation - &lt;Ignore&gt;'!J:J,'Calculation - &lt;Ignore&gt;'!A:A,Analysis!A16,'Calculation - &lt;Ignore&gt;'!$P:$P,Analysis!O$1)</f>
        <v>0</v>
      </c>
      <c r="Q16" s="22">
        <f t="shared" si="8"/>
        <v>0</v>
      </c>
    </row>
    <row r="17" spans="1:17" x14ac:dyDescent="0.3">
      <c r="A17" s="12" t="str">
        <f>IF('Calculation - &lt;Ignore&gt;'!AR17=0,"",'Calculation - &lt;Ignore&gt;'!AR17)</f>
        <v/>
      </c>
      <c r="B17" s="16" t="str">
        <f>IFERROR(UPPER(VLOOKUP(A17,Dump!A:B,2,0)),"")</f>
        <v/>
      </c>
      <c r="C17" s="31">
        <f>SUMIFS('Calculation - &lt;Ignore&gt;'!G:G,'Calculation - &lt;Ignore&gt;'!A:A,Analysis!A17)</f>
        <v>0</v>
      </c>
      <c r="D17" s="32">
        <f>SUMIFS('Calculation - &lt;Ignore&gt;'!J:J,'Calculation - &lt;Ignore&gt;'!A:A,Analysis!A17)</f>
        <v>0</v>
      </c>
      <c r="E17" s="33">
        <f t="shared" si="4"/>
        <v>0</v>
      </c>
      <c r="F17" s="21">
        <f>SUMIFS('Calculation - &lt;Ignore&gt;'!G:G,'Calculation - &lt;Ignore&gt;'!A:A,Analysis!A17,'Calculation - &lt;Ignore&gt;'!$P:$P,Analysis!F$1)</f>
        <v>0</v>
      </c>
      <c r="G17" s="8">
        <f>SUMIFS('Calculation - &lt;Ignore&gt;'!J:J,'Calculation - &lt;Ignore&gt;'!A:A,Analysis!A17,'Calculation - &lt;Ignore&gt;'!$P:$P,Analysis!F$1)</f>
        <v>0</v>
      </c>
      <c r="H17" s="22">
        <f t="shared" si="5"/>
        <v>0</v>
      </c>
      <c r="I17" s="21">
        <f>SUMIFS('Calculation - &lt;Ignore&gt;'!G:G,'Calculation - &lt;Ignore&gt;'!A:A,Analysis!A17,'Calculation - &lt;Ignore&gt;'!$P:$P,Analysis!I$1)</f>
        <v>0</v>
      </c>
      <c r="J17" s="8">
        <f>SUMIFS('Calculation - &lt;Ignore&gt;'!J:J,'Calculation - &lt;Ignore&gt;'!A:A,Analysis!A17,'Calculation - &lt;Ignore&gt;'!$P:$P,Analysis!I$1)</f>
        <v>0</v>
      </c>
      <c r="K17" s="22">
        <f t="shared" si="6"/>
        <v>0</v>
      </c>
      <c r="L17" s="21">
        <f>SUMIFS('Calculation - &lt;Ignore&gt;'!G:G,'Calculation - &lt;Ignore&gt;'!A:A,Analysis!A17,'Calculation - &lt;Ignore&gt;'!$P:$P,Analysis!L$1)</f>
        <v>0</v>
      </c>
      <c r="M17" s="8">
        <f>SUMIFS('Calculation - &lt;Ignore&gt;'!J:J,'Calculation - &lt;Ignore&gt;'!A:A,Analysis!A17,'Calculation - &lt;Ignore&gt;'!$P:$P,Analysis!L$1)</f>
        <v>0</v>
      </c>
      <c r="N17" s="22">
        <f t="shared" si="7"/>
        <v>0</v>
      </c>
      <c r="O17" s="21">
        <f>SUMIFS('Calculation - &lt;Ignore&gt;'!G:G,'Calculation - &lt;Ignore&gt;'!A:A,Analysis!A17,'Calculation - &lt;Ignore&gt;'!$P:$P,Analysis!O$1)</f>
        <v>0</v>
      </c>
      <c r="P17" s="8">
        <f>SUMIFS('Calculation - &lt;Ignore&gt;'!J:J,'Calculation - &lt;Ignore&gt;'!A:A,Analysis!A17,'Calculation - &lt;Ignore&gt;'!$P:$P,Analysis!O$1)</f>
        <v>0</v>
      </c>
      <c r="Q17" s="22">
        <f t="shared" si="8"/>
        <v>0</v>
      </c>
    </row>
    <row r="18" spans="1:17" x14ac:dyDescent="0.3">
      <c r="A18" s="12" t="str">
        <f>IF('Calculation - &lt;Ignore&gt;'!AR18=0,"",'Calculation - &lt;Ignore&gt;'!AR18)</f>
        <v/>
      </c>
      <c r="B18" s="16" t="str">
        <f>IFERROR(UPPER(VLOOKUP(A18,Dump!A:B,2,0)),"")</f>
        <v/>
      </c>
      <c r="C18" s="31">
        <f>SUMIFS('Calculation - &lt;Ignore&gt;'!G:G,'Calculation - &lt;Ignore&gt;'!A:A,Analysis!A18)</f>
        <v>0</v>
      </c>
      <c r="D18" s="32">
        <f>SUMIFS('Calculation - &lt;Ignore&gt;'!J:J,'Calculation - &lt;Ignore&gt;'!A:A,Analysis!A18)</f>
        <v>0</v>
      </c>
      <c r="E18" s="33">
        <f t="shared" si="4"/>
        <v>0</v>
      </c>
      <c r="F18" s="21">
        <f>SUMIFS('Calculation - &lt;Ignore&gt;'!G:G,'Calculation - &lt;Ignore&gt;'!A:A,Analysis!A18,'Calculation - &lt;Ignore&gt;'!$P:$P,Analysis!F$1)</f>
        <v>0</v>
      </c>
      <c r="G18" s="8">
        <f>SUMIFS('Calculation - &lt;Ignore&gt;'!J:J,'Calculation - &lt;Ignore&gt;'!A:A,Analysis!A18,'Calculation - &lt;Ignore&gt;'!$P:$P,Analysis!F$1)</f>
        <v>0</v>
      </c>
      <c r="H18" s="22">
        <f t="shared" si="5"/>
        <v>0</v>
      </c>
      <c r="I18" s="21">
        <f>SUMIFS('Calculation - &lt;Ignore&gt;'!G:G,'Calculation - &lt;Ignore&gt;'!A:A,Analysis!A18,'Calculation - &lt;Ignore&gt;'!$P:$P,Analysis!I$1)</f>
        <v>0</v>
      </c>
      <c r="J18" s="8">
        <f>SUMIFS('Calculation - &lt;Ignore&gt;'!J:J,'Calculation - &lt;Ignore&gt;'!A:A,Analysis!A18,'Calculation - &lt;Ignore&gt;'!$P:$P,Analysis!I$1)</f>
        <v>0</v>
      </c>
      <c r="K18" s="22">
        <f t="shared" si="6"/>
        <v>0</v>
      </c>
      <c r="L18" s="21">
        <f>SUMIFS('Calculation - &lt;Ignore&gt;'!G:G,'Calculation - &lt;Ignore&gt;'!A:A,Analysis!A18,'Calculation - &lt;Ignore&gt;'!$P:$P,Analysis!L$1)</f>
        <v>0</v>
      </c>
      <c r="M18" s="8">
        <f>SUMIFS('Calculation - &lt;Ignore&gt;'!J:J,'Calculation - &lt;Ignore&gt;'!A:A,Analysis!A18,'Calculation - &lt;Ignore&gt;'!$P:$P,Analysis!L$1)</f>
        <v>0</v>
      </c>
      <c r="N18" s="22">
        <f t="shared" si="7"/>
        <v>0</v>
      </c>
      <c r="O18" s="21">
        <f>SUMIFS('Calculation - &lt;Ignore&gt;'!G:G,'Calculation - &lt;Ignore&gt;'!A:A,Analysis!A18,'Calculation - &lt;Ignore&gt;'!$P:$P,Analysis!O$1)</f>
        <v>0</v>
      </c>
      <c r="P18" s="8">
        <f>SUMIFS('Calculation - &lt;Ignore&gt;'!J:J,'Calculation - &lt;Ignore&gt;'!A:A,Analysis!A18,'Calculation - &lt;Ignore&gt;'!$P:$P,Analysis!O$1)</f>
        <v>0</v>
      </c>
      <c r="Q18" s="22">
        <f t="shared" si="8"/>
        <v>0</v>
      </c>
    </row>
    <row r="19" spans="1:17" x14ac:dyDescent="0.3">
      <c r="A19" s="12" t="str">
        <f>IF('Calculation - &lt;Ignore&gt;'!AR19=0,"",'Calculation - &lt;Ignore&gt;'!AR19)</f>
        <v/>
      </c>
      <c r="B19" s="16" t="str">
        <f>IFERROR(UPPER(VLOOKUP(A19,Dump!A:B,2,0)),"")</f>
        <v/>
      </c>
      <c r="C19" s="31">
        <f>SUMIFS('Calculation - &lt;Ignore&gt;'!G:G,'Calculation - &lt;Ignore&gt;'!A:A,Analysis!A19)</f>
        <v>0</v>
      </c>
      <c r="D19" s="32">
        <f>SUMIFS('Calculation - &lt;Ignore&gt;'!J:J,'Calculation - &lt;Ignore&gt;'!A:A,Analysis!A19)</f>
        <v>0</v>
      </c>
      <c r="E19" s="33">
        <f t="shared" si="4"/>
        <v>0</v>
      </c>
      <c r="F19" s="21">
        <f>SUMIFS('Calculation - &lt;Ignore&gt;'!G:G,'Calculation - &lt;Ignore&gt;'!A:A,Analysis!A19,'Calculation - &lt;Ignore&gt;'!$P:$P,Analysis!F$1)</f>
        <v>0</v>
      </c>
      <c r="G19" s="8">
        <f>SUMIFS('Calculation - &lt;Ignore&gt;'!J:J,'Calculation - &lt;Ignore&gt;'!A:A,Analysis!A19,'Calculation - &lt;Ignore&gt;'!$P:$P,Analysis!F$1)</f>
        <v>0</v>
      </c>
      <c r="H19" s="22">
        <f t="shared" si="5"/>
        <v>0</v>
      </c>
      <c r="I19" s="21">
        <f>SUMIFS('Calculation - &lt;Ignore&gt;'!G:G,'Calculation - &lt;Ignore&gt;'!A:A,Analysis!A19,'Calculation - &lt;Ignore&gt;'!$P:$P,Analysis!I$1)</f>
        <v>0</v>
      </c>
      <c r="J19" s="8">
        <f>SUMIFS('Calculation - &lt;Ignore&gt;'!J:J,'Calculation - &lt;Ignore&gt;'!A:A,Analysis!A19,'Calculation - &lt;Ignore&gt;'!$P:$P,Analysis!I$1)</f>
        <v>0</v>
      </c>
      <c r="K19" s="22">
        <f t="shared" si="6"/>
        <v>0</v>
      </c>
      <c r="L19" s="21">
        <f>SUMIFS('Calculation - &lt;Ignore&gt;'!G:G,'Calculation - &lt;Ignore&gt;'!A:A,Analysis!A19,'Calculation - &lt;Ignore&gt;'!$P:$P,Analysis!L$1)</f>
        <v>0</v>
      </c>
      <c r="M19" s="8">
        <f>SUMIFS('Calculation - &lt;Ignore&gt;'!J:J,'Calculation - &lt;Ignore&gt;'!A:A,Analysis!A19,'Calculation - &lt;Ignore&gt;'!$P:$P,Analysis!L$1)</f>
        <v>0</v>
      </c>
      <c r="N19" s="22">
        <f t="shared" si="7"/>
        <v>0</v>
      </c>
      <c r="O19" s="21">
        <f>SUMIFS('Calculation - &lt;Ignore&gt;'!G:G,'Calculation - &lt;Ignore&gt;'!A:A,Analysis!A19,'Calculation - &lt;Ignore&gt;'!$P:$P,Analysis!O$1)</f>
        <v>0</v>
      </c>
      <c r="P19" s="8">
        <f>SUMIFS('Calculation - &lt;Ignore&gt;'!J:J,'Calculation - &lt;Ignore&gt;'!A:A,Analysis!A19,'Calculation - &lt;Ignore&gt;'!$P:$P,Analysis!O$1)</f>
        <v>0</v>
      </c>
      <c r="Q19" s="22">
        <f t="shared" si="8"/>
        <v>0</v>
      </c>
    </row>
    <row r="20" spans="1:17" x14ac:dyDescent="0.3">
      <c r="A20" s="12" t="str">
        <f>IF('Calculation - &lt;Ignore&gt;'!AR20=0,"",'Calculation - &lt;Ignore&gt;'!AR20)</f>
        <v/>
      </c>
      <c r="B20" s="16" t="str">
        <f>IFERROR(UPPER(VLOOKUP(A20,Dump!A:B,2,0)),"")</f>
        <v/>
      </c>
      <c r="C20" s="31">
        <f>SUMIFS('Calculation - &lt;Ignore&gt;'!G:G,'Calculation - &lt;Ignore&gt;'!A:A,Analysis!A20)</f>
        <v>0</v>
      </c>
      <c r="D20" s="32">
        <f>SUMIFS('Calculation - &lt;Ignore&gt;'!J:J,'Calculation - &lt;Ignore&gt;'!A:A,Analysis!A20)</f>
        <v>0</v>
      </c>
      <c r="E20" s="33">
        <f t="shared" si="4"/>
        <v>0</v>
      </c>
      <c r="F20" s="21">
        <f>SUMIFS('Calculation - &lt;Ignore&gt;'!G:G,'Calculation - &lt;Ignore&gt;'!A:A,Analysis!A20,'Calculation - &lt;Ignore&gt;'!$P:$P,Analysis!F$1)</f>
        <v>0</v>
      </c>
      <c r="G20" s="8">
        <f>SUMIFS('Calculation - &lt;Ignore&gt;'!J:J,'Calculation - &lt;Ignore&gt;'!A:A,Analysis!A20,'Calculation - &lt;Ignore&gt;'!$P:$P,Analysis!F$1)</f>
        <v>0</v>
      </c>
      <c r="H20" s="22">
        <f t="shared" si="5"/>
        <v>0</v>
      </c>
      <c r="I20" s="21">
        <f>SUMIFS('Calculation - &lt;Ignore&gt;'!G:G,'Calculation - &lt;Ignore&gt;'!A:A,Analysis!A20,'Calculation - &lt;Ignore&gt;'!$P:$P,Analysis!I$1)</f>
        <v>0</v>
      </c>
      <c r="J20" s="8">
        <f>SUMIFS('Calculation - &lt;Ignore&gt;'!J:J,'Calculation - &lt;Ignore&gt;'!A:A,Analysis!A20,'Calculation - &lt;Ignore&gt;'!$P:$P,Analysis!I$1)</f>
        <v>0</v>
      </c>
      <c r="K20" s="22">
        <f t="shared" si="6"/>
        <v>0</v>
      </c>
      <c r="L20" s="21">
        <f>SUMIFS('Calculation - &lt;Ignore&gt;'!G:G,'Calculation - &lt;Ignore&gt;'!A:A,Analysis!A20,'Calculation - &lt;Ignore&gt;'!$P:$P,Analysis!L$1)</f>
        <v>0</v>
      </c>
      <c r="M20" s="8">
        <f>SUMIFS('Calculation - &lt;Ignore&gt;'!J:J,'Calculation - &lt;Ignore&gt;'!A:A,Analysis!A20,'Calculation - &lt;Ignore&gt;'!$P:$P,Analysis!L$1)</f>
        <v>0</v>
      </c>
      <c r="N20" s="22">
        <f t="shared" si="7"/>
        <v>0</v>
      </c>
      <c r="O20" s="21">
        <f>SUMIFS('Calculation - &lt;Ignore&gt;'!G:G,'Calculation - &lt;Ignore&gt;'!A:A,Analysis!A20,'Calculation - &lt;Ignore&gt;'!$P:$P,Analysis!O$1)</f>
        <v>0</v>
      </c>
      <c r="P20" s="8">
        <f>SUMIFS('Calculation - &lt;Ignore&gt;'!J:J,'Calculation - &lt;Ignore&gt;'!A:A,Analysis!A20,'Calculation - &lt;Ignore&gt;'!$P:$P,Analysis!O$1)</f>
        <v>0</v>
      </c>
      <c r="Q20" s="22">
        <f t="shared" si="8"/>
        <v>0</v>
      </c>
    </row>
    <row r="21" spans="1:17" x14ac:dyDescent="0.3">
      <c r="A21" s="12" t="str">
        <f>IF('Calculation - &lt;Ignore&gt;'!AR21=0,"",'Calculation - &lt;Ignore&gt;'!AR21)</f>
        <v/>
      </c>
      <c r="B21" s="16" t="str">
        <f>IFERROR(UPPER(VLOOKUP(A21,Dump!A:B,2,0)),"")</f>
        <v/>
      </c>
      <c r="C21" s="31">
        <f>SUMIFS('Calculation - &lt;Ignore&gt;'!G:G,'Calculation - &lt;Ignore&gt;'!A:A,Analysis!A21)</f>
        <v>0</v>
      </c>
      <c r="D21" s="32">
        <f>SUMIFS('Calculation - &lt;Ignore&gt;'!J:J,'Calculation - &lt;Ignore&gt;'!A:A,Analysis!A21)</f>
        <v>0</v>
      </c>
      <c r="E21" s="33">
        <f t="shared" si="4"/>
        <v>0</v>
      </c>
      <c r="F21" s="21">
        <f>SUMIFS('Calculation - &lt;Ignore&gt;'!G:G,'Calculation - &lt;Ignore&gt;'!A:A,Analysis!A21,'Calculation - &lt;Ignore&gt;'!$P:$P,Analysis!F$1)</f>
        <v>0</v>
      </c>
      <c r="G21" s="8">
        <f>SUMIFS('Calculation - &lt;Ignore&gt;'!J:J,'Calculation - &lt;Ignore&gt;'!A:A,Analysis!A21,'Calculation - &lt;Ignore&gt;'!$P:$P,Analysis!F$1)</f>
        <v>0</v>
      </c>
      <c r="H21" s="22">
        <f t="shared" si="5"/>
        <v>0</v>
      </c>
      <c r="I21" s="21">
        <f>SUMIFS('Calculation - &lt;Ignore&gt;'!G:G,'Calculation - &lt;Ignore&gt;'!A:A,Analysis!A21,'Calculation - &lt;Ignore&gt;'!$P:$P,Analysis!I$1)</f>
        <v>0</v>
      </c>
      <c r="J21" s="8">
        <f>SUMIFS('Calculation - &lt;Ignore&gt;'!J:J,'Calculation - &lt;Ignore&gt;'!A:A,Analysis!A21,'Calculation - &lt;Ignore&gt;'!$P:$P,Analysis!I$1)</f>
        <v>0</v>
      </c>
      <c r="K21" s="22">
        <f t="shared" si="6"/>
        <v>0</v>
      </c>
      <c r="L21" s="21">
        <f>SUMIFS('Calculation - &lt;Ignore&gt;'!G:G,'Calculation - &lt;Ignore&gt;'!A:A,Analysis!A21,'Calculation - &lt;Ignore&gt;'!$P:$P,Analysis!L$1)</f>
        <v>0</v>
      </c>
      <c r="M21" s="8">
        <f>SUMIFS('Calculation - &lt;Ignore&gt;'!J:J,'Calculation - &lt;Ignore&gt;'!A:A,Analysis!A21,'Calculation - &lt;Ignore&gt;'!$P:$P,Analysis!L$1)</f>
        <v>0</v>
      </c>
      <c r="N21" s="22">
        <f t="shared" si="7"/>
        <v>0</v>
      </c>
      <c r="O21" s="21">
        <f>SUMIFS('Calculation - &lt;Ignore&gt;'!G:G,'Calculation - &lt;Ignore&gt;'!A:A,Analysis!A21,'Calculation - &lt;Ignore&gt;'!$P:$P,Analysis!O$1)</f>
        <v>0</v>
      </c>
      <c r="P21" s="8">
        <f>SUMIFS('Calculation - &lt;Ignore&gt;'!J:J,'Calculation - &lt;Ignore&gt;'!A:A,Analysis!A21,'Calculation - &lt;Ignore&gt;'!$P:$P,Analysis!O$1)</f>
        <v>0</v>
      </c>
      <c r="Q21" s="22">
        <f t="shared" si="8"/>
        <v>0</v>
      </c>
    </row>
    <row r="22" spans="1:17" x14ac:dyDescent="0.3">
      <c r="A22" s="12" t="str">
        <f>IF('Calculation - &lt;Ignore&gt;'!AR22=0,"",'Calculation - &lt;Ignore&gt;'!AR22)</f>
        <v/>
      </c>
      <c r="B22" s="16" t="str">
        <f>IFERROR(UPPER(VLOOKUP(A22,Dump!A:B,2,0)),"")</f>
        <v/>
      </c>
      <c r="C22" s="31">
        <f>SUMIFS('Calculation - &lt;Ignore&gt;'!G:G,'Calculation - &lt;Ignore&gt;'!A:A,Analysis!A22)</f>
        <v>0</v>
      </c>
      <c r="D22" s="32">
        <f>SUMIFS('Calculation - &lt;Ignore&gt;'!J:J,'Calculation - &lt;Ignore&gt;'!A:A,Analysis!A22)</f>
        <v>0</v>
      </c>
      <c r="E22" s="33">
        <f t="shared" si="4"/>
        <v>0</v>
      </c>
      <c r="F22" s="21">
        <f>SUMIFS('Calculation - &lt;Ignore&gt;'!G:G,'Calculation - &lt;Ignore&gt;'!A:A,Analysis!A22,'Calculation - &lt;Ignore&gt;'!$P:$P,Analysis!F$1)</f>
        <v>0</v>
      </c>
      <c r="G22" s="8">
        <f>SUMIFS('Calculation - &lt;Ignore&gt;'!J:J,'Calculation - &lt;Ignore&gt;'!A:A,Analysis!A22,'Calculation - &lt;Ignore&gt;'!$P:$P,Analysis!F$1)</f>
        <v>0</v>
      </c>
      <c r="H22" s="22">
        <f t="shared" si="5"/>
        <v>0</v>
      </c>
      <c r="I22" s="21">
        <f>SUMIFS('Calculation - &lt;Ignore&gt;'!G:G,'Calculation - &lt;Ignore&gt;'!A:A,Analysis!A22,'Calculation - &lt;Ignore&gt;'!$P:$P,Analysis!I$1)</f>
        <v>0</v>
      </c>
      <c r="J22" s="8">
        <f>SUMIFS('Calculation - &lt;Ignore&gt;'!J:J,'Calculation - &lt;Ignore&gt;'!A:A,Analysis!A22,'Calculation - &lt;Ignore&gt;'!$P:$P,Analysis!I$1)</f>
        <v>0</v>
      </c>
      <c r="K22" s="22">
        <f t="shared" si="6"/>
        <v>0</v>
      </c>
      <c r="L22" s="21">
        <f>SUMIFS('Calculation - &lt;Ignore&gt;'!G:G,'Calculation - &lt;Ignore&gt;'!A:A,Analysis!A22,'Calculation - &lt;Ignore&gt;'!$P:$P,Analysis!L$1)</f>
        <v>0</v>
      </c>
      <c r="M22" s="8">
        <f>SUMIFS('Calculation - &lt;Ignore&gt;'!J:J,'Calculation - &lt;Ignore&gt;'!A:A,Analysis!A22,'Calculation - &lt;Ignore&gt;'!$P:$P,Analysis!L$1)</f>
        <v>0</v>
      </c>
      <c r="N22" s="22">
        <f t="shared" si="7"/>
        <v>0</v>
      </c>
      <c r="O22" s="21">
        <f>SUMIFS('Calculation - &lt;Ignore&gt;'!G:G,'Calculation - &lt;Ignore&gt;'!A:A,Analysis!A22,'Calculation - &lt;Ignore&gt;'!$P:$P,Analysis!O$1)</f>
        <v>0</v>
      </c>
      <c r="P22" s="8">
        <f>SUMIFS('Calculation - &lt;Ignore&gt;'!J:J,'Calculation - &lt;Ignore&gt;'!A:A,Analysis!A22,'Calculation - &lt;Ignore&gt;'!$P:$P,Analysis!O$1)</f>
        <v>0</v>
      </c>
      <c r="Q22" s="22">
        <f t="shared" si="8"/>
        <v>0</v>
      </c>
    </row>
    <row r="23" spans="1:17" x14ac:dyDescent="0.3">
      <c r="A23" s="12" t="str">
        <f>IF('Calculation - &lt;Ignore&gt;'!AR23=0,"",'Calculation - &lt;Ignore&gt;'!AR23)</f>
        <v/>
      </c>
      <c r="B23" s="16" t="str">
        <f>IFERROR(UPPER(VLOOKUP(A23,Dump!A:B,2,0)),"")</f>
        <v/>
      </c>
      <c r="C23" s="31">
        <f>SUMIFS('Calculation - &lt;Ignore&gt;'!G:G,'Calculation - &lt;Ignore&gt;'!A:A,Analysis!A23)</f>
        <v>0</v>
      </c>
      <c r="D23" s="32">
        <f>SUMIFS('Calculation - &lt;Ignore&gt;'!J:J,'Calculation - &lt;Ignore&gt;'!A:A,Analysis!A23)</f>
        <v>0</v>
      </c>
      <c r="E23" s="33">
        <f t="shared" si="4"/>
        <v>0</v>
      </c>
      <c r="F23" s="21">
        <f>SUMIFS('Calculation - &lt;Ignore&gt;'!G:G,'Calculation - &lt;Ignore&gt;'!A:A,Analysis!A23,'Calculation - &lt;Ignore&gt;'!$P:$P,Analysis!F$1)</f>
        <v>0</v>
      </c>
      <c r="G23" s="8">
        <f>SUMIFS('Calculation - &lt;Ignore&gt;'!J:J,'Calculation - &lt;Ignore&gt;'!A:A,Analysis!A23,'Calculation - &lt;Ignore&gt;'!$P:$P,Analysis!F$1)</f>
        <v>0</v>
      </c>
      <c r="H23" s="22">
        <f t="shared" si="5"/>
        <v>0</v>
      </c>
      <c r="I23" s="21">
        <f>SUMIFS('Calculation - &lt;Ignore&gt;'!G:G,'Calculation - &lt;Ignore&gt;'!A:A,Analysis!A23,'Calculation - &lt;Ignore&gt;'!$P:$P,Analysis!I$1)</f>
        <v>0</v>
      </c>
      <c r="J23" s="8">
        <f>SUMIFS('Calculation - &lt;Ignore&gt;'!J:J,'Calculation - &lt;Ignore&gt;'!A:A,Analysis!A23,'Calculation - &lt;Ignore&gt;'!$P:$P,Analysis!I$1)</f>
        <v>0</v>
      </c>
      <c r="K23" s="22">
        <f t="shared" si="6"/>
        <v>0</v>
      </c>
      <c r="L23" s="21">
        <f>SUMIFS('Calculation - &lt;Ignore&gt;'!G:G,'Calculation - &lt;Ignore&gt;'!A:A,Analysis!A23,'Calculation - &lt;Ignore&gt;'!$P:$P,Analysis!L$1)</f>
        <v>0</v>
      </c>
      <c r="M23" s="8">
        <f>SUMIFS('Calculation - &lt;Ignore&gt;'!J:J,'Calculation - &lt;Ignore&gt;'!A:A,Analysis!A23,'Calculation - &lt;Ignore&gt;'!$P:$P,Analysis!L$1)</f>
        <v>0</v>
      </c>
      <c r="N23" s="22">
        <f t="shared" si="7"/>
        <v>0</v>
      </c>
      <c r="O23" s="21">
        <f>SUMIFS('Calculation - &lt;Ignore&gt;'!G:G,'Calculation - &lt;Ignore&gt;'!A:A,Analysis!A23,'Calculation - &lt;Ignore&gt;'!$P:$P,Analysis!O$1)</f>
        <v>0</v>
      </c>
      <c r="P23" s="8">
        <f>SUMIFS('Calculation - &lt;Ignore&gt;'!J:J,'Calculation - &lt;Ignore&gt;'!A:A,Analysis!A23,'Calculation - &lt;Ignore&gt;'!$P:$P,Analysis!O$1)</f>
        <v>0</v>
      </c>
      <c r="Q23" s="22">
        <f t="shared" si="8"/>
        <v>0</v>
      </c>
    </row>
    <row r="24" spans="1:17" x14ac:dyDescent="0.3">
      <c r="A24" s="12" t="str">
        <f>IF('Calculation - &lt;Ignore&gt;'!AR24=0,"",'Calculation - &lt;Ignore&gt;'!AR24)</f>
        <v/>
      </c>
      <c r="B24" s="16" t="str">
        <f>IFERROR(UPPER(VLOOKUP(A24,Dump!A:B,2,0)),"")</f>
        <v/>
      </c>
      <c r="C24" s="31">
        <f>SUMIFS('Calculation - &lt;Ignore&gt;'!G:G,'Calculation - &lt;Ignore&gt;'!A:A,Analysis!A24)</f>
        <v>0</v>
      </c>
      <c r="D24" s="32">
        <f>SUMIFS('Calculation - &lt;Ignore&gt;'!J:J,'Calculation - &lt;Ignore&gt;'!A:A,Analysis!A24)</f>
        <v>0</v>
      </c>
      <c r="E24" s="33">
        <f t="shared" si="4"/>
        <v>0</v>
      </c>
      <c r="F24" s="21">
        <f>SUMIFS('Calculation - &lt;Ignore&gt;'!G:G,'Calculation - &lt;Ignore&gt;'!A:A,Analysis!A24,'Calculation - &lt;Ignore&gt;'!$P:$P,Analysis!F$1)</f>
        <v>0</v>
      </c>
      <c r="G24" s="8">
        <f>SUMIFS('Calculation - &lt;Ignore&gt;'!J:J,'Calculation - &lt;Ignore&gt;'!A:A,Analysis!A24,'Calculation - &lt;Ignore&gt;'!$P:$P,Analysis!F$1)</f>
        <v>0</v>
      </c>
      <c r="H24" s="22">
        <f t="shared" si="5"/>
        <v>0</v>
      </c>
      <c r="I24" s="21">
        <f>SUMIFS('Calculation - &lt;Ignore&gt;'!G:G,'Calculation - &lt;Ignore&gt;'!A:A,Analysis!A24,'Calculation - &lt;Ignore&gt;'!$P:$P,Analysis!I$1)</f>
        <v>0</v>
      </c>
      <c r="J24" s="8">
        <f>SUMIFS('Calculation - &lt;Ignore&gt;'!J:J,'Calculation - &lt;Ignore&gt;'!A:A,Analysis!A24,'Calculation - &lt;Ignore&gt;'!$P:$P,Analysis!I$1)</f>
        <v>0</v>
      </c>
      <c r="K24" s="22">
        <f t="shared" si="6"/>
        <v>0</v>
      </c>
      <c r="L24" s="21">
        <f>SUMIFS('Calculation - &lt;Ignore&gt;'!G:G,'Calculation - &lt;Ignore&gt;'!A:A,Analysis!A24,'Calculation - &lt;Ignore&gt;'!$P:$P,Analysis!L$1)</f>
        <v>0</v>
      </c>
      <c r="M24" s="8">
        <f>SUMIFS('Calculation - &lt;Ignore&gt;'!J:J,'Calculation - &lt;Ignore&gt;'!A:A,Analysis!A24,'Calculation - &lt;Ignore&gt;'!$P:$P,Analysis!L$1)</f>
        <v>0</v>
      </c>
      <c r="N24" s="22">
        <f t="shared" si="7"/>
        <v>0</v>
      </c>
      <c r="O24" s="21">
        <f>SUMIFS('Calculation - &lt;Ignore&gt;'!G:G,'Calculation - &lt;Ignore&gt;'!A:A,Analysis!A24,'Calculation - &lt;Ignore&gt;'!$P:$P,Analysis!O$1)</f>
        <v>0</v>
      </c>
      <c r="P24" s="8">
        <f>SUMIFS('Calculation - &lt;Ignore&gt;'!J:J,'Calculation - &lt;Ignore&gt;'!A:A,Analysis!A24,'Calculation - &lt;Ignore&gt;'!$P:$P,Analysis!O$1)</f>
        <v>0</v>
      </c>
      <c r="Q24" s="22">
        <f t="shared" si="8"/>
        <v>0</v>
      </c>
    </row>
    <row r="25" spans="1:17" x14ac:dyDescent="0.3">
      <c r="A25" s="12" t="str">
        <f>IF('Calculation - &lt;Ignore&gt;'!AR25=0,"",'Calculation - &lt;Ignore&gt;'!AR25)</f>
        <v/>
      </c>
      <c r="B25" s="16" t="str">
        <f>IFERROR(UPPER(VLOOKUP(A25,Dump!A:B,2,0)),"")</f>
        <v/>
      </c>
      <c r="C25" s="31">
        <f>SUMIFS('Calculation - &lt;Ignore&gt;'!G:G,'Calculation - &lt;Ignore&gt;'!A:A,Analysis!A25)</f>
        <v>0</v>
      </c>
      <c r="D25" s="32">
        <f>SUMIFS('Calculation - &lt;Ignore&gt;'!J:J,'Calculation - &lt;Ignore&gt;'!A:A,Analysis!A25)</f>
        <v>0</v>
      </c>
      <c r="E25" s="33">
        <f t="shared" si="4"/>
        <v>0</v>
      </c>
      <c r="F25" s="21">
        <f>SUMIFS('Calculation - &lt;Ignore&gt;'!G:G,'Calculation - &lt;Ignore&gt;'!A:A,Analysis!A25,'Calculation - &lt;Ignore&gt;'!$P:$P,Analysis!F$1)</f>
        <v>0</v>
      </c>
      <c r="G25" s="8">
        <f>SUMIFS('Calculation - &lt;Ignore&gt;'!J:J,'Calculation - &lt;Ignore&gt;'!A:A,Analysis!A25,'Calculation - &lt;Ignore&gt;'!$P:$P,Analysis!F$1)</f>
        <v>0</v>
      </c>
      <c r="H25" s="22">
        <f t="shared" si="5"/>
        <v>0</v>
      </c>
      <c r="I25" s="21">
        <f>SUMIFS('Calculation - &lt;Ignore&gt;'!G:G,'Calculation - &lt;Ignore&gt;'!A:A,Analysis!A25,'Calculation - &lt;Ignore&gt;'!$P:$P,Analysis!I$1)</f>
        <v>0</v>
      </c>
      <c r="J25" s="8">
        <f>SUMIFS('Calculation - &lt;Ignore&gt;'!J:J,'Calculation - &lt;Ignore&gt;'!A:A,Analysis!A25,'Calculation - &lt;Ignore&gt;'!$P:$P,Analysis!I$1)</f>
        <v>0</v>
      </c>
      <c r="K25" s="22">
        <f t="shared" si="6"/>
        <v>0</v>
      </c>
      <c r="L25" s="21">
        <f>SUMIFS('Calculation - &lt;Ignore&gt;'!G:G,'Calculation - &lt;Ignore&gt;'!A:A,Analysis!A25,'Calculation - &lt;Ignore&gt;'!$P:$P,Analysis!L$1)</f>
        <v>0</v>
      </c>
      <c r="M25" s="8">
        <f>SUMIFS('Calculation - &lt;Ignore&gt;'!J:J,'Calculation - &lt;Ignore&gt;'!A:A,Analysis!A25,'Calculation - &lt;Ignore&gt;'!$P:$P,Analysis!L$1)</f>
        <v>0</v>
      </c>
      <c r="N25" s="22">
        <f t="shared" si="7"/>
        <v>0</v>
      </c>
      <c r="O25" s="21">
        <f>SUMIFS('Calculation - &lt;Ignore&gt;'!G:G,'Calculation - &lt;Ignore&gt;'!A:A,Analysis!A25,'Calculation - &lt;Ignore&gt;'!$P:$P,Analysis!O$1)</f>
        <v>0</v>
      </c>
      <c r="P25" s="8">
        <f>SUMIFS('Calculation - &lt;Ignore&gt;'!J:J,'Calculation - &lt;Ignore&gt;'!A:A,Analysis!A25,'Calculation - &lt;Ignore&gt;'!$P:$P,Analysis!O$1)</f>
        <v>0</v>
      </c>
      <c r="Q25" s="22">
        <f t="shared" si="8"/>
        <v>0</v>
      </c>
    </row>
    <row r="26" spans="1:17" x14ac:dyDescent="0.3">
      <c r="A26" s="12" t="str">
        <f>IF('Calculation - &lt;Ignore&gt;'!AR26=0,"",'Calculation - &lt;Ignore&gt;'!AR26)</f>
        <v/>
      </c>
      <c r="B26" s="16" t="str">
        <f>IFERROR(UPPER(VLOOKUP(A26,Dump!A:B,2,0)),"")</f>
        <v/>
      </c>
      <c r="C26" s="31">
        <f>SUMIFS('Calculation - &lt;Ignore&gt;'!G:G,'Calculation - &lt;Ignore&gt;'!A:A,Analysis!A26)</f>
        <v>0</v>
      </c>
      <c r="D26" s="32">
        <f>SUMIFS('Calculation - &lt;Ignore&gt;'!J:J,'Calculation - &lt;Ignore&gt;'!A:A,Analysis!A26)</f>
        <v>0</v>
      </c>
      <c r="E26" s="33">
        <f t="shared" si="4"/>
        <v>0</v>
      </c>
      <c r="F26" s="21">
        <f>SUMIFS('Calculation - &lt;Ignore&gt;'!G:G,'Calculation - &lt;Ignore&gt;'!A:A,Analysis!A26,'Calculation - &lt;Ignore&gt;'!$P:$P,Analysis!F$1)</f>
        <v>0</v>
      </c>
      <c r="G26" s="8">
        <f>SUMIFS('Calculation - &lt;Ignore&gt;'!J:J,'Calculation - &lt;Ignore&gt;'!A:A,Analysis!A26,'Calculation - &lt;Ignore&gt;'!$P:$P,Analysis!F$1)</f>
        <v>0</v>
      </c>
      <c r="H26" s="22">
        <f t="shared" si="5"/>
        <v>0</v>
      </c>
      <c r="I26" s="21">
        <f>SUMIFS('Calculation - &lt;Ignore&gt;'!G:G,'Calculation - &lt;Ignore&gt;'!A:A,Analysis!A26,'Calculation - &lt;Ignore&gt;'!$P:$P,Analysis!I$1)</f>
        <v>0</v>
      </c>
      <c r="J26" s="8">
        <f>SUMIFS('Calculation - &lt;Ignore&gt;'!J:J,'Calculation - &lt;Ignore&gt;'!A:A,Analysis!A26,'Calculation - &lt;Ignore&gt;'!$P:$P,Analysis!I$1)</f>
        <v>0</v>
      </c>
      <c r="K26" s="22">
        <f t="shared" si="6"/>
        <v>0</v>
      </c>
      <c r="L26" s="21">
        <f>SUMIFS('Calculation - &lt;Ignore&gt;'!G:G,'Calculation - &lt;Ignore&gt;'!A:A,Analysis!A26,'Calculation - &lt;Ignore&gt;'!$P:$P,Analysis!L$1)</f>
        <v>0</v>
      </c>
      <c r="M26" s="8">
        <f>SUMIFS('Calculation - &lt;Ignore&gt;'!J:J,'Calculation - &lt;Ignore&gt;'!A:A,Analysis!A26,'Calculation - &lt;Ignore&gt;'!$P:$P,Analysis!L$1)</f>
        <v>0</v>
      </c>
      <c r="N26" s="22">
        <f t="shared" si="7"/>
        <v>0</v>
      </c>
      <c r="O26" s="21">
        <f>SUMIFS('Calculation - &lt;Ignore&gt;'!G:G,'Calculation - &lt;Ignore&gt;'!A:A,Analysis!A26,'Calculation - &lt;Ignore&gt;'!$P:$P,Analysis!O$1)</f>
        <v>0</v>
      </c>
      <c r="P26" s="8">
        <f>SUMIFS('Calculation - &lt;Ignore&gt;'!J:J,'Calculation - &lt;Ignore&gt;'!A:A,Analysis!A26,'Calculation - &lt;Ignore&gt;'!$P:$P,Analysis!O$1)</f>
        <v>0</v>
      </c>
      <c r="Q26" s="22">
        <f t="shared" si="8"/>
        <v>0</v>
      </c>
    </row>
    <row r="27" spans="1:17" x14ac:dyDescent="0.3">
      <c r="A27" s="12" t="str">
        <f>IF('Calculation - &lt;Ignore&gt;'!AR27=0,"",'Calculation - &lt;Ignore&gt;'!AR27)</f>
        <v/>
      </c>
      <c r="B27" s="16" t="str">
        <f>IFERROR(UPPER(VLOOKUP(A27,Dump!A:B,2,0)),"")</f>
        <v/>
      </c>
      <c r="C27" s="31">
        <f>SUMIFS('Calculation - &lt;Ignore&gt;'!G:G,'Calculation - &lt;Ignore&gt;'!A:A,Analysis!A27)</f>
        <v>0</v>
      </c>
      <c r="D27" s="32">
        <f>SUMIFS('Calculation - &lt;Ignore&gt;'!J:J,'Calculation - &lt;Ignore&gt;'!A:A,Analysis!A27)</f>
        <v>0</v>
      </c>
      <c r="E27" s="33">
        <f t="shared" si="4"/>
        <v>0</v>
      </c>
      <c r="F27" s="21">
        <f>SUMIFS('Calculation - &lt;Ignore&gt;'!G:G,'Calculation - &lt;Ignore&gt;'!A:A,Analysis!A27,'Calculation - &lt;Ignore&gt;'!$P:$P,Analysis!F$1)</f>
        <v>0</v>
      </c>
      <c r="G27" s="8">
        <f>SUMIFS('Calculation - &lt;Ignore&gt;'!J:J,'Calculation - &lt;Ignore&gt;'!A:A,Analysis!A27,'Calculation - &lt;Ignore&gt;'!$P:$P,Analysis!F$1)</f>
        <v>0</v>
      </c>
      <c r="H27" s="22">
        <f t="shared" si="5"/>
        <v>0</v>
      </c>
      <c r="I27" s="21">
        <f>SUMIFS('Calculation - &lt;Ignore&gt;'!G:G,'Calculation - &lt;Ignore&gt;'!A:A,Analysis!A27,'Calculation - &lt;Ignore&gt;'!$P:$P,Analysis!I$1)</f>
        <v>0</v>
      </c>
      <c r="J27" s="8">
        <f>SUMIFS('Calculation - &lt;Ignore&gt;'!J:J,'Calculation - &lt;Ignore&gt;'!A:A,Analysis!A27,'Calculation - &lt;Ignore&gt;'!$P:$P,Analysis!I$1)</f>
        <v>0</v>
      </c>
      <c r="K27" s="22">
        <f t="shared" si="6"/>
        <v>0</v>
      </c>
      <c r="L27" s="21">
        <f>SUMIFS('Calculation - &lt;Ignore&gt;'!G:G,'Calculation - &lt;Ignore&gt;'!A:A,Analysis!A27,'Calculation - &lt;Ignore&gt;'!$P:$P,Analysis!L$1)</f>
        <v>0</v>
      </c>
      <c r="M27" s="8">
        <f>SUMIFS('Calculation - &lt;Ignore&gt;'!J:J,'Calculation - &lt;Ignore&gt;'!A:A,Analysis!A27,'Calculation - &lt;Ignore&gt;'!$P:$P,Analysis!L$1)</f>
        <v>0</v>
      </c>
      <c r="N27" s="22">
        <f t="shared" si="7"/>
        <v>0</v>
      </c>
      <c r="O27" s="21">
        <f>SUMIFS('Calculation - &lt;Ignore&gt;'!G:G,'Calculation - &lt;Ignore&gt;'!A:A,Analysis!A27,'Calculation - &lt;Ignore&gt;'!$P:$P,Analysis!O$1)</f>
        <v>0</v>
      </c>
      <c r="P27" s="8">
        <f>SUMIFS('Calculation - &lt;Ignore&gt;'!J:J,'Calculation - &lt;Ignore&gt;'!A:A,Analysis!A27,'Calculation - &lt;Ignore&gt;'!$P:$P,Analysis!O$1)</f>
        <v>0</v>
      </c>
      <c r="Q27" s="22">
        <f t="shared" si="8"/>
        <v>0</v>
      </c>
    </row>
    <row r="28" spans="1:17" x14ac:dyDescent="0.3">
      <c r="A28" s="12" t="str">
        <f>IF('Calculation - &lt;Ignore&gt;'!AR28=0,"",'Calculation - &lt;Ignore&gt;'!AR28)</f>
        <v/>
      </c>
      <c r="B28" s="16" t="str">
        <f>IFERROR(UPPER(VLOOKUP(A28,Dump!A:B,2,0)),"")</f>
        <v/>
      </c>
      <c r="C28" s="31">
        <f>SUMIFS('Calculation - &lt;Ignore&gt;'!G:G,'Calculation - &lt;Ignore&gt;'!A:A,Analysis!A28)</f>
        <v>0</v>
      </c>
      <c r="D28" s="32">
        <f>SUMIFS('Calculation - &lt;Ignore&gt;'!J:J,'Calculation - &lt;Ignore&gt;'!A:A,Analysis!A28)</f>
        <v>0</v>
      </c>
      <c r="E28" s="33">
        <f t="shared" si="4"/>
        <v>0</v>
      </c>
      <c r="F28" s="21">
        <f>SUMIFS('Calculation - &lt;Ignore&gt;'!G:G,'Calculation - &lt;Ignore&gt;'!A:A,Analysis!A28,'Calculation - &lt;Ignore&gt;'!$P:$P,Analysis!F$1)</f>
        <v>0</v>
      </c>
      <c r="G28" s="8">
        <f>SUMIFS('Calculation - &lt;Ignore&gt;'!J:J,'Calculation - &lt;Ignore&gt;'!A:A,Analysis!A28,'Calculation - &lt;Ignore&gt;'!$P:$P,Analysis!F$1)</f>
        <v>0</v>
      </c>
      <c r="H28" s="22">
        <f t="shared" si="5"/>
        <v>0</v>
      </c>
      <c r="I28" s="21">
        <f>SUMIFS('Calculation - &lt;Ignore&gt;'!G:G,'Calculation - &lt;Ignore&gt;'!A:A,Analysis!A28,'Calculation - &lt;Ignore&gt;'!$P:$P,Analysis!I$1)</f>
        <v>0</v>
      </c>
      <c r="J28" s="8">
        <f>SUMIFS('Calculation - &lt;Ignore&gt;'!J:J,'Calculation - &lt;Ignore&gt;'!A:A,Analysis!A28,'Calculation - &lt;Ignore&gt;'!$P:$P,Analysis!I$1)</f>
        <v>0</v>
      </c>
      <c r="K28" s="22">
        <f t="shared" si="6"/>
        <v>0</v>
      </c>
      <c r="L28" s="21">
        <f>SUMIFS('Calculation - &lt;Ignore&gt;'!G:G,'Calculation - &lt;Ignore&gt;'!A:A,Analysis!A28,'Calculation - &lt;Ignore&gt;'!$P:$P,Analysis!L$1)</f>
        <v>0</v>
      </c>
      <c r="M28" s="8">
        <f>SUMIFS('Calculation - &lt;Ignore&gt;'!J:J,'Calculation - &lt;Ignore&gt;'!A:A,Analysis!A28,'Calculation - &lt;Ignore&gt;'!$P:$P,Analysis!L$1)</f>
        <v>0</v>
      </c>
      <c r="N28" s="22">
        <f t="shared" si="7"/>
        <v>0</v>
      </c>
      <c r="O28" s="21">
        <f>SUMIFS('Calculation - &lt;Ignore&gt;'!G:G,'Calculation - &lt;Ignore&gt;'!A:A,Analysis!A28,'Calculation - &lt;Ignore&gt;'!$P:$P,Analysis!O$1)</f>
        <v>0</v>
      </c>
      <c r="P28" s="8">
        <f>SUMIFS('Calculation - &lt;Ignore&gt;'!J:J,'Calculation - &lt;Ignore&gt;'!A:A,Analysis!A28,'Calculation - &lt;Ignore&gt;'!$P:$P,Analysis!O$1)</f>
        <v>0</v>
      </c>
      <c r="Q28" s="22">
        <f t="shared" si="8"/>
        <v>0</v>
      </c>
    </row>
    <row r="29" spans="1:17" x14ac:dyDescent="0.3">
      <c r="A29" s="12" t="str">
        <f>IF('Calculation - &lt;Ignore&gt;'!AR29=0,"",'Calculation - &lt;Ignore&gt;'!AR29)</f>
        <v/>
      </c>
      <c r="B29" s="16" t="str">
        <f>IFERROR(UPPER(VLOOKUP(A29,Dump!A:B,2,0)),"")</f>
        <v/>
      </c>
      <c r="C29" s="31">
        <f>SUMIFS('Calculation - &lt;Ignore&gt;'!G:G,'Calculation - &lt;Ignore&gt;'!A:A,Analysis!A29)</f>
        <v>0</v>
      </c>
      <c r="D29" s="32">
        <f>SUMIFS('Calculation - &lt;Ignore&gt;'!J:J,'Calculation - &lt;Ignore&gt;'!A:A,Analysis!A29)</f>
        <v>0</v>
      </c>
      <c r="E29" s="33">
        <f t="shared" si="4"/>
        <v>0</v>
      </c>
      <c r="F29" s="21">
        <f>SUMIFS('Calculation - &lt;Ignore&gt;'!G:G,'Calculation - &lt;Ignore&gt;'!A:A,Analysis!A29,'Calculation - &lt;Ignore&gt;'!$P:$P,Analysis!F$1)</f>
        <v>0</v>
      </c>
      <c r="G29" s="8">
        <f>SUMIFS('Calculation - &lt;Ignore&gt;'!J:J,'Calculation - &lt;Ignore&gt;'!A:A,Analysis!A29,'Calculation - &lt;Ignore&gt;'!$P:$P,Analysis!F$1)</f>
        <v>0</v>
      </c>
      <c r="H29" s="22">
        <f t="shared" si="5"/>
        <v>0</v>
      </c>
      <c r="I29" s="21">
        <f>SUMIFS('Calculation - &lt;Ignore&gt;'!G:G,'Calculation - &lt;Ignore&gt;'!A:A,Analysis!A29,'Calculation - &lt;Ignore&gt;'!$P:$P,Analysis!I$1)</f>
        <v>0</v>
      </c>
      <c r="J29" s="8">
        <f>SUMIFS('Calculation - &lt;Ignore&gt;'!J:J,'Calculation - &lt;Ignore&gt;'!A:A,Analysis!A29,'Calculation - &lt;Ignore&gt;'!$P:$P,Analysis!I$1)</f>
        <v>0</v>
      </c>
      <c r="K29" s="22">
        <f t="shared" si="6"/>
        <v>0</v>
      </c>
      <c r="L29" s="21">
        <f>SUMIFS('Calculation - &lt;Ignore&gt;'!G:G,'Calculation - &lt;Ignore&gt;'!A:A,Analysis!A29,'Calculation - &lt;Ignore&gt;'!$P:$P,Analysis!L$1)</f>
        <v>0</v>
      </c>
      <c r="M29" s="8">
        <f>SUMIFS('Calculation - &lt;Ignore&gt;'!J:J,'Calculation - &lt;Ignore&gt;'!A:A,Analysis!A29,'Calculation - &lt;Ignore&gt;'!$P:$P,Analysis!L$1)</f>
        <v>0</v>
      </c>
      <c r="N29" s="22">
        <f t="shared" si="7"/>
        <v>0</v>
      </c>
      <c r="O29" s="21">
        <f>SUMIFS('Calculation - &lt;Ignore&gt;'!G:G,'Calculation - &lt;Ignore&gt;'!A:A,Analysis!A29,'Calculation - &lt;Ignore&gt;'!$P:$P,Analysis!O$1)</f>
        <v>0</v>
      </c>
      <c r="P29" s="8">
        <f>SUMIFS('Calculation - &lt;Ignore&gt;'!J:J,'Calculation - &lt;Ignore&gt;'!A:A,Analysis!A29,'Calculation - &lt;Ignore&gt;'!$P:$P,Analysis!O$1)</f>
        <v>0</v>
      </c>
      <c r="Q29" s="22">
        <f t="shared" si="8"/>
        <v>0</v>
      </c>
    </row>
    <row r="30" spans="1:17" x14ac:dyDescent="0.3">
      <c r="A30" s="12" t="str">
        <f>IF('Calculation - &lt;Ignore&gt;'!AR30=0,"",'Calculation - &lt;Ignore&gt;'!AR30)</f>
        <v/>
      </c>
      <c r="B30" s="16" t="str">
        <f>IFERROR(UPPER(VLOOKUP(A30,Dump!A:B,2,0)),"")</f>
        <v/>
      </c>
      <c r="C30" s="31">
        <f>SUMIFS('Calculation - &lt;Ignore&gt;'!G:G,'Calculation - &lt;Ignore&gt;'!A:A,Analysis!A30)</f>
        <v>0</v>
      </c>
      <c r="D30" s="32">
        <f>SUMIFS('Calculation - &lt;Ignore&gt;'!J:J,'Calculation - &lt;Ignore&gt;'!A:A,Analysis!A30)</f>
        <v>0</v>
      </c>
      <c r="E30" s="33">
        <f t="shared" si="4"/>
        <v>0</v>
      </c>
      <c r="F30" s="21">
        <f>SUMIFS('Calculation - &lt;Ignore&gt;'!G:G,'Calculation - &lt;Ignore&gt;'!A:A,Analysis!A30,'Calculation - &lt;Ignore&gt;'!$P:$P,Analysis!F$1)</f>
        <v>0</v>
      </c>
      <c r="G30" s="8">
        <f>SUMIFS('Calculation - &lt;Ignore&gt;'!J:J,'Calculation - &lt;Ignore&gt;'!A:A,Analysis!A30,'Calculation - &lt;Ignore&gt;'!$P:$P,Analysis!F$1)</f>
        <v>0</v>
      </c>
      <c r="H30" s="22">
        <f t="shared" si="5"/>
        <v>0</v>
      </c>
      <c r="I30" s="21">
        <f>SUMIFS('Calculation - &lt;Ignore&gt;'!G:G,'Calculation - &lt;Ignore&gt;'!A:A,Analysis!A30,'Calculation - &lt;Ignore&gt;'!$P:$P,Analysis!I$1)</f>
        <v>0</v>
      </c>
      <c r="J30" s="8">
        <f>SUMIFS('Calculation - &lt;Ignore&gt;'!J:J,'Calculation - &lt;Ignore&gt;'!A:A,Analysis!A30,'Calculation - &lt;Ignore&gt;'!$P:$P,Analysis!I$1)</f>
        <v>0</v>
      </c>
      <c r="K30" s="22">
        <f t="shared" si="6"/>
        <v>0</v>
      </c>
      <c r="L30" s="21">
        <f>SUMIFS('Calculation - &lt;Ignore&gt;'!G:G,'Calculation - &lt;Ignore&gt;'!A:A,Analysis!A30,'Calculation - &lt;Ignore&gt;'!$P:$P,Analysis!L$1)</f>
        <v>0</v>
      </c>
      <c r="M30" s="8">
        <f>SUMIFS('Calculation - &lt;Ignore&gt;'!J:J,'Calculation - &lt;Ignore&gt;'!A:A,Analysis!A30,'Calculation - &lt;Ignore&gt;'!$P:$P,Analysis!L$1)</f>
        <v>0</v>
      </c>
      <c r="N30" s="22">
        <f t="shared" si="7"/>
        <v>0</v>
      </c>
      <c r="O30" s="21">
        <f>SUMIFS('Calculation - &lt;Ignore&gt;'!G:G,'Calculation - &lt;Ignore&gt;'!A:A,Analysis!A30,'Calculation - &lt;Ignore&gt;'!$P:$P,Analysis!O$1)</f>
        <v>0</v>
      </c>
      <c r="P30" s="8">
        <f>SUMIFS('Calculation - &lt;Ignore&gt;'!J:J,'Calculation - &lt;Ignore&gt;'!A:A,Analysis!A30,'Calculation - &lt;Ignore&gt;'!$P:$P,Analysis!O$1)</f>
        <v>0</v>
      </c>
      <c r="Q30" s="22">
        <f t="shared" si="8"/>
        <v>0</v>
      </c>
    </row>
    <row r="31" spans="1:17" x14ac:dyDescent="0.3">
      <c r="A31" s="12" t="str">
        <f>IF('Calculation - &lt;Ignore&gt;'!AR31=0,"",'Calculation - &lt;Ignore&gt;'!AR31)</f>
        <v/>
      </c>
      <c r="B31" s="16" t="str">
        <f>IFERROR(UPPER(VLOOKUP(A31,Dump!A:B,2,0)),"")</f>
        <v/>
      </c>
      <c r="C31" s="31">
        <f>SUMIFS('Calculation - &lt;Ignore&gt;'!G:G,'Calculation - &lt;Ignore&gt;'!A:A,Analysis!A31)</f>
        <v>0</v>
      </c>
      <c r="D31" s="32">
        <f>SUMIFS('Calculation - &lt;Ignore&gt;'!J:J,'Calculation - &lt;Ignore&gt;'!A:A,Analysis!A31)</f>
        <v>0</v>
      </c>
      <c r="E31" s="33">
        <f t="shared" si="4"/>
        <v>0</v>
      </c>
      <c r="F31" s="21">
        <f>SUMIFS('Calculation - &lt;Ignore&gt;'!G:G,'Calculation - &lt;Ignore&gt;'!A:A,Analysis!A31,'Calculation - &lt;Ignore&gt;'!$P:$P,Analysis!F$1)</f>
        <v>0</v>
      </c>
      <c r="G31" s="8">
        <f>SUMIFS('Calculation - &lt;Ignore&gt;'!J:J,'Calculation - &lt;Ignore&gt;'!A:A,Analysis!A31,'Calculation - &lt;Ignore&gt;'!$P:$P,Analysis!F$1)</f>
        <v>0</v>
      </c>
      <c r="H31" s="22">
        <f t="shared" si="5"/>
        <v>0</v>
      </c>
      <c r="I31" s="21">
        <f>SUMIFS('Calculation - &lt;Ignore&gt;'!G:G,'Calculation - &lt;Ignore&gt;'!A:A,Analysis!A31,'Calculation - &lt;Ignore&gt;'!$P:$P,Analysis!I$1)</f>
        <v>0</v>
      </c>
      <c r="J31" s="8">
        <f>SUMIFS('Calculation - &lt;Ignore&gt;'!J:J,'Calculation - &lt;Ignore&gt;'!A:A,Analysis!A31,'Calculation - &lt;Ignore&gt;'!$P:$P,Analysis!I$1)</f>
        <v>0</v>
      </c>
      <c r="K31" s="22">
        <f t="shared" si="6"/>
        <v>0</v>
      </c>
      <c r="L31" s="21">
        <f>SUMIFS('Calculation - &lt;Ignore&gt;'!G:G,'Calculation - &lt;Ignore&gt;'!A:A,Analysis!A31,'Calculation - &lt;Ignore&gt;'!$P:$P,Analysis!L$1)</f>
        <v>0</v>
      </c>
      <c r="M31" s="8">
        <f>SUMIFS('Calculation - &lt;Ignore&gt;'!J:J,'Calculation - &lt;Ignore&gt;'!A:A,Analysis!A31,'Calculation - &lt;Ignore&gt;'!$P:$P,Analysis!L$1)</f>
        <v>0</v>
      </c>
      <c r="N31" s="22">
        <f t="shared" si="7"/>
        <v>0</v>
      </c>
      <c r="O31" s="21">
        <f>SUMIFS('Calculation - &lt;Ignore&gt;'!G:G,'Calculation - &lt;Ignore&gt;'!A:A,Analysis!A31,'Calculation - &lt;Ignore&gt;'!$P:$P,Analysis!O$1)</f>
        <v>0</v>
      </c>
      <c r="P31" s="8">
        <f>SUMIFS('Calculation - &lt;Ignore&gt;'!J:J,'Calculation - &lt;Ignore&gt;'!A:A,Analysis!A31,'Calculation - &lt;Ignore&gt;'!$P:$P,Analysis!O$1)</f>
        <v>0</v>
      </c>
      <c r="Q31" s="22">
        <f t="shared" si="8"/>
        <v>0</v>
      </c>
    </row>
    <row r="32" spans="1:17" x14ac:dyDescent="0.3">
      <c r="A32" s="12" t="str">
        <f>IF('Calculation - &lt;Ignore&gt;'!AR32=0,"",'Calculation - &lt;Ignore&gt;'!AR32)</f>
        <v/>
      </c>
      <c r="B32" s="16" t="str">
        <f>IFERROR(UPPER(VLOOKUP(A32,Dump!A:B,2,0)),"")</f>
        <v/>
      </c>
      <c r="C32" s="31">
        <f>SUMIFS('Calculation - &lt;Ignore&gt;'!G:G,'Calculation - &lt;Ignore&gt;'!A:A,Analysis!A32)</f>
        <v>0</v>
      </c>
      <c r="D32" s="32">
        <f>SUMIFS('Calculation - &lt;Ignore&gt;'!J:J,'Calculation - &lt;Ignore&gt;'!A:A,Analysis!A32)</f>
        <v>0</v>
      </c>
      <c r="E32" s="33">
        <f t="shared" si="4"/>
        <v>0</v>
      </c>
      <c r="F32" s="21">
        <f>SUMIFS('Calculation - &lt;Ignore&gt;'!G:G,'Calculation - &lt;Ignore&gt;'!A:A,Analysis!A32,'Calculation - &lt;Ignore&gt;'!$P:$P,Analysis!F$1)</f>
        <v>0</v>
      </c>
      <c r="G32" s="8">
        <f>SUMIFS('Calculation - &lt;Ignore&gt;'!J:J,'Calculation - &lt;Ignore&gt;'!A:A,Analysis!A32,'Calculation - &lt;Ignore&gt;'!$P:$P,Analysis!F$1)</f>
        <v>0</v>
      </c>
      <c r="H32" s="22">
        <f t="shared" si="5"/>
        <v>0</v>
      </c>
      <c r="I32" s="21">
        <f>SUMIFS('Calculation - &lt;Ignore&gt;'!G:G,'Calculation - &lt;Ignore&gt;'!A:A,Analysis!A32,'Calculation - &lt;Ignore&gt;'!$P:$P,Analysis!I$1)</f>
        <v>0</v>
      </c>
      <c r="J32" s="8">
        <f>SUMIFS('Calculation - &lt;Ignore&gt;'!J:J,'Calculation - &lt;Ignore&gt;'!A:A,Analysis!A32,'Calculation - &lt;Ignore&gt;'!$P:$P,Analysis!I$1)</f>
        <v>0</v>
      </c>
      <c r="K32" s="22">
        <f t="shared" si="6"/>
        <v>0</v>
      </c>
      <c r="L32" s="21">
        <f>SUMIFS('Calculation - &lt;Ignore&gt;'!G:G,'Calculation - &lt;Ignore&gt;'!A:A,Analysis!A32,'Calculation - &lt;Ignore&gt;'!$P:$P,Analysis!L$1)</f>
        <v>0</v>
      </c>
      <c r="M32" s="8">
        <f>SUMIFS('Calculation - &lt;Ignore&gt;'!J:J,'Calculation - &lt;Ignore&gt;'!A:A,Analysis!A32,'Calculation - &lt;Ignore&gt;'!$P:$P,Analysis!L$1)</f>
        <v>0</v>
      </c>
      <c r="N32" s="22">
        <f t="shared" si="7"/>
        <v>0</v>
      </c>
      <c r="O32" s="21">
        <f>SUMIFS('Calculation - &lt;Ignore&gt;'!G:G,'Calculation - &lt;Ignore&gt;'!A:A,Analysis!A32,'Calculation - &lt;Ignore&gt;'!$P:$P,Analysis!O$1)</f>
        <v>0</v>
      </c>
      <c r="P32" s="8">
        <f>SUMIFS('Calculation - &lt;Ignore&gt;'!J:J,'Calculation - &lt;Ignore&gt;'!A:A,Analysis!A32,'Calculation - &lt;Ignore&gt;'!$P:$P,Analysis!O$1)</f>
        <v>0</v>
      </c>
      <c r="Q32" s="22">
        <f t="shared" si="8"/>
        <v>0</v>
      </c>
    </row>
    <row r="33" spans="1:17" x14ac:dyDescent="0.3">
      <c r="A33" s="12" t="str">
        <f>IF('Calculation - &lt;Ignore&gt;'!AR33=0,"",'Calculation - &lt;Ignore&gt;'!AR33)</f>
        <v/>
      </c>
      <c r="B33" s="16" t="str">
        <f>IFERROR(UPPER(VLOOKUP(A33,Dump!A:B,2,0)),"")</f>
        <v/>
      </c>
      <c r="C33" s="31">
        <f>SUMIFS('Calculation - &lt;Ignore&gt;'!G:G,'Calculation - &lt;Ignore&gt;'!A:A,Analysis!A33)</f>
        <v>0</v>
      </c>
      <c r="D33" s="32">
        <f>SUMIFS('Calculation - &lt;Ignore&gt;'!J:J,'Calculation - &lt;Ignore&gt;'!A:A,Analysis!A33)</f>
        <v>0</v>
      </c>
      <c r="E33" s="33">
        <f t="shared" si="4"/>
        <v>0</v>
      </c>
      <c r="F33" s="21">
        <f>SUMIFS('Calculation - &lt;Ignore&gt;'!G:G,'Calculation - &lt;Ignore&gt;'!A:A,Analysis!A33,'Calculation - &lt;Ignore&gt;'!$P:$P,Analysis!F$1)</f>
        <v>0</v>
      </c>
      <c r="G33" s="8">
        <f>SUMIFS('Calculation - &lt;Ignore&gt;'!J:J,'Calculation - &lt;Ignore&gt;'!A:A,Analysis!A33,'Calculation - &lt;Ignore&gt;'!$P:$P,Analysis!F$1)</f>
        <v>0</v>
      </c>
      <c r="H33" s="22">
        <f t="shared" si="5"/>
        <v>0</v>
      </c>
      <c r="I33" s="21">
        <f>SUMIFS('Calculation - &lt;Ignore&gt;'!G:G,'Calculation - &lt;Ignore&gt;'!A:A,Analysis!A33,'Calculation - &lt;Ignore&gt;'!$P:$P,Analysis!I$1)</f>
        <v>0</v>
      </c>
      <c r="J33" s="8">
        <f>SUMIFS('Calculation - &lt;Ignore&gt;'!J:J,'Calculation - &lt;Ignore&gt;'!A:A,Analysis!A33,'Calculation - &lt;Ignore&gt;'!$P:$P,Analysis!I$1)</f>
        <v>0</v>
      </c>
      <c r="K33" s="22">
        <f t="shared" si="6"/>
        <v>0</v>
      </c>
      <c r="L33" s="21">
        <f>SUMIFS('Calculation - &lt;Ignore&gt;'!G:G,'Calculation - &lt;Ignore&gt;'!A:A,Analysis!A33,'Calculation - &lt;Ignore&gt;'!$P:$P,Analysis!L$1)</f>
        <v>0</v>
      </c>
      <c r="M33" s="8">
        <f>SUMIFS('Calculation - &lt;Ignore&gt;'!J:J,'Calculation - &lt;Ignore&gt;'!A:A,Analysis!A33,'Calculation - &lt;Ignore&gt;'!$P:$P,Analysis!L$1)</f>
        <v>0</v>
      </c>
      <c r="N33" s="22">
        <f t="shared" si="7"/>
        <v>0</v>
      </c>
      <c r="O33" s="21">
        <f>SUMIFS('Calculation - &lt;Ignore&gt;'!G:G,'Calculation - &lt;Ignore&gt;'!A:A,Analysis!A33,'Calculation - &lt;Ignore&gt;'!$P:$P,Analysis!O$1)</f>
        <v>0</v>
      </c>
      <c r="P33" s="8">
        <f>SUMIFS('Calculation - &lt;Ignore&gt;'!J:J,'Calculation - &lt;Ignore&gt;'!A:A,Analysis!A33,'Calculation - &lt;Ignore&gt;'!$P:$P,Analysis!O$1)</f>
        <v>0</v>
      </c>
      <c r="Q33" s="22">
        <f t="shared" si="8"/>
        <v>0</v>
      </c>
    </row>
    <row r="34" spans="1:17" x14ac:dyDescent="0.3">
      <c r="A34" s="12" t="str">
        <f>IF('Calculation - &lt;Ignore&gt;'!AR34=0,"",'Calculation - &lt;Ignore&gt;'!AR34)</f>
        <v/>
      </c>
      <c r="B34" s="16" t="str">
        <f>IFERROR(UPPER(VLOOKUP(A34,Dump!A:B,2,0)),"")</f>
        <v/>
      </c>
      <c r="C34" s="31">
        <f>SUMIFS('Calculation - &lt;Ignore&gt;'!G:G,'Calculation - &lt;Ignore&gt;'!A:A,Analysis!A34)</f>
        <v>0</v>
      </c>
      <c r="D34" s="32">
        <f>SUMIFS('Calculation - &lt;Ignore&gt;'!J:J,'Calculation - &lt;Ignore&gt;'!A:A,Analysis!A34)</f>
        <v>0</v>
      </c>
      <c r="E34" s="33">
        <f t="shared" si="4"/>
        <v>0</v>
      </c>
      <c r="F34" s="21">
        <f>SUMIFS('Calculation - &lt;Ignore&gt;'!G:G,'Calculation - &lt;Ignore&gt;'!A:A,Analysis!A34,'Calculation - &lt;Ignore&gt;'!$P:$P,Analysis!F$1)</f>
        <v>0</v>
      </c>
      <c r="G34" s="8">
        <f>SUMIFS('Calculation - &lt;Ignore&gt;'!J:J,'Calculation - &lt;Ignore&gt;'!A:A,Analysis!A34,'Calculation - &lt;Ignore&gt;'!$P:$P,Analysis!F$1)</f>
        <v>0</v>
      </c>
      <c r="H34" s="22">
        <f t="shared" si="5"/>
        <v>0</v>
      </c>
      <c r="I34" s="21">
        <f>SUMIFS('Calculation - &lt;Ignore&gt;'!G:G,'Calculation - &lt;Ignore&gt;'!A:A,Analysis!A34,'Calculation - &lt;Ignore&gt;'!$P:$P,Analysis!I$1)</f>
        <v>0</v>
      </c>
      <c r="J34" s="8">
        <f>SUMIFS('Calculation - &lt;Ignore&gt;'!J:J,'Calculation - &lt;Ignore&gt;'!A:A,Analysis!A34,'Calculation - &lt;Ignore&gt;'!$P:$P,Analysis!I$1)</f>
        <v>0</v>
      </c>
      <c r="K34" s="22">
        <f t="shared" si="6"/>
        <v>0</v>
      </c>
      <c r="L34" s="21">
        <f>SUMIFS('Calculation - &lt;Ignore&gt;'!G:G,'Calculation - &lt;Ignore&gt;'!A:A,Analysis!A34,'Calculation - &lt;Ignore&gt;'!$P:$P,Analysis!L$1)</f>
        <v>0</v>
      </c>
      <c r="M34" s="8">
        <f>SUMIFS('Calculation - &lt;Ignore&gt;'!J:J,'Calculation - &lt;Ignore&gt;'!A:A,Analysis!A34,'Calculation - &lt;Ignore&gt;'!$P:$P,Analysis!L$1)</f>
        <v>0</v>
      </c>
      <c r="N34" s="22">
        <f t="shared" si="7"/>
        <v>0</v>
      </c>
      <c r="O34" s="21">
        <f>SUMIFS('Calculation - &lt;Ignore&gt;'!G:G,'Calculation - &lt;Ignore&gt;'!A:A,Analysis!A34,'Calculation - &lt;Ignore&gt;'!$P:$P,Analysis!O$1)</f>
        <v>0</v>
      </c>
      <c r="P34" s="8">
        <f>SUMIFS('Calculation - &lt;Ignore&gt;'!J:J,'Calculation - &lt;Ignore&gt;'!A:A,Analysis!A34,'Calculation - &lt;Ignore&gt;'!$P:$P,Analysis!O$1)</f>
        <v>0</v>
      </c>
      <c r="Q34" s="22">
        <f t="shared" si="8"/>
        <v>0</v>
      </c>
    </row>
    <row r="35" spans="1:17" x14ac:dyDescent="0.3">
      <c r="A35" s="12" t="str">
        <f>IF('Calculation - &lt;Ignore&gt;'!AR35=0,"",'Calculation - &lt;Ignore&gt;'!AR35)</f>
        <v/>
      </c>
      <c r="B35" s="16" t="str">
        <f>IFERROR(UPPER(VLOOKUP(A35,Dump!A:B,2,0)),"")</f>
        <v/>
      </c>
      <c r="C35" s="31">
        <f>SUMIFS('Calculation - &lt;Ignore&gt;'!G:G,'Calculation - &lt;Ignore&gt;'!A:A,Analysis!A35)</f>
        <v>0</v>
      </c>
      <c r="D35" s="32">
        <f>SUMIFS('Calculation - &lt;Ignore&gt;'!J:J,'Calculation - &lt;Ignore&gt;'!A:A,Analysis!A35)</f>
        <v>0</v>
      </c>
      <c r="E35" s="33">
        <f t="shared" si="4"/>
        <v>0</v>
      </c>
      <c r="F35" s="21">
        <f>SUMIFS('Calculation - &lt;Ignore&gt;'!G:G,'Calculation - &lt;Ignore&gt;'!A:A,Analysis!A35,'Calculation - &lt;Ignore&gt;'!$P:$P,Analysis!F$1)</f>
        <v>0</v>
      </c>
      <c r="G35" s="8">
        <f>SUMIFS('Calculation - &lt;Ignore&gt;'!J:J,'Calculation - &lt;Ignore&gt;'!A:A,Analysis!A35,'Calculation - &lt;Ignore&gt;'!$P:$P,Analysis!F$1)</f>
        <v>0</v>
      </c>
      <c r="H35" s="22">
        <f t="shared" si="5"/>
        <v>0</v>
      </c>
      <c r="I35" s="21">
        <f>SUMIFS('Calculation - &lt;Ignore&gt;'!G:G,'Calculation - &lt;Ignore&gt;'!A:A,Analysis!A35,'Calculation - &lt;Ignore&gt;'!$P:$P,Analysis!I$1)</f>
        <v>0</v>
      </c>
      <c r="J35" s="8">
        <f>SUMIFS('Calculation - &lt;Ignore&gt;'!J:J,'Calculation - &lt;Ignore&gt;'!A:A,Analysis!A35,'Calculation - &lt;Ignore&gt;'!$P:$P,Analysis!I$1)</f>
        <v>0</v>
      </c>
      <c r="K35" s="22">
        <f t="shared" si="6"/>
        <v>0</v>
      </c>
      <c r="L35" s="21">
        <f>SUMIFS('Calculation - &lt;Ignore&gt;'!G:G,'Calculation - &lt;Ignore&gt;'!A:A,Analysis!A35,'Calculation - &lt;Ignore&gt;'!$P:$P,Analysis!L$1)</f>
        <v>0</v>
      </c>
      <c r="M35" s="8">
        <f>SUMIFS('Calculation - &lt;Ignore&gt;'!J:J,'Calculation - &lt;Ignore&gt;'!A:A,Analysis!A35,'Calculation - &lt;Ignore&gt;'!$P:$P,Analysis!L$1)</f>
        <v>0</v>
      </c>
      <c r="N35" s="22">
        <f t="shared" si="7"/>
        <v>0</v>
      </c>
      <c r="O35" s="21">
        <f>SUMIFS('Calculation - &lt;Ignore&gt;'!G:G,'Calculation - &lt;Ignore&gt;'!A:A,Analysis!A35,'Calculation - &lt;Ignore&gt;'!$P:$P,Analysis!O$1)</f>
        <v>0</v>
      </c>
      <c r="P35" s="8">
        <f>SUMIFS('Calculation - &lt;Ignore&gt;'!J:J,'Calculation - &lt;Ignore&gt;'!A:A,Analysis!A35,'Calculation - &lt;Ignore&gt;'!$P:$P,Analysis!O$1)</f>
        <v>0</v>
      </c>
      <c r="Q35" s="22">
        <f t="shared" si="8"/>
        <v>0</v>
      </c>
    </row>
    <row r="36" spans="1:17" x14ac:dyDescent="0.3">
      <c r="A36" s="12" t="str">
        <f>IF('Calculation - &lt;Ignore&gt;'!AR36=0,"",'Calculation - &lt;Ignore&gt;'!AR36)</f>
        <v/>
      </c>
      <c r="B36" s="16" t="str">
        <f>IFERROR(UPPER(VLOOKUP(A36,Dump!A:B,2,0)),"")</f>
        <v/>
      </c>
      <c r="C36" s="31">
        <f>SUMIFS('Calculation - &lt;Ignore&gt;'!G:G,'Calculation - &lt;Ignore&gt;'!A:A,Analysis!A36)</f>
        <v>0</v>
      </c>
      <c r="D36" s="32">
        <f>SUMIFS('Calculation - &lt;Ignore&gt;'!J:J,'Calculation - &lt;Ignore&gt;'!A:A,Analysis!A36)</f>
        <v>0</v>
      </c>
      <c r="E36" s="33">
        <f t="shared" si="4"/>
        <v>0</v>
      </c>
      <c r="F36" s="21">
        <f>SUMIFS('Calculation - &lt;Ignore&gt;'!G:G,'Calculation - &lt;Ignore&gt;'!A:A,Analysis!A36,'Calculation - &lt;Ignore&gt;'!$P:$P,Analysis!F$1)</f>
        <v>0</v>
      </c>
      <c r="G36" s="8">
        <f>SUMIFS('Calculation - &lt;Ignore&gt;'!J:J,'Calculation - &lt;Ignore&gt;'!A:A,Analysis!A36,'Calculation - &lt;Ignore&gt;'!$P:$P,Analysis!F$1)</f>
        <v>0</v>
      </c>
      <c r="H36" s="22">
        <f t="shared" si="5"/>
        <v>0</v>
      </c>
      <c r="I36" s="21">
        <f>SUMIFS('Calculation - &lt;Ignore&gt;'!G:G,'Calculation - &lt;Ignore&gt;'!A:A,Analysis!A36,'Calculation - &lt;Ignore&gt;'!$P:$P,Analysis!I$1)</f>
        <v>0</v>
      </c>
      <c r="J36" s="8">
        <f>SUMIFS('Calculation - &lt;Ignore&gt;'!J:J,'Calculation - &lt;Ignore&gt;'!A:A,Analysis!A36,'Calculation - &lt;Ignore&gt;'!$P:$P,Analysis!I$1)</f>
        <v>0</v>
      </c>
      <c r="K36" s="22">
        <f t="shared" si="6"/>
        <v>0</v>
      </c>
      <c r="L36" s="21">
        <f>SUMIFS('Calculation - &lt;Ignore&gt;'!G:G,'Calculation - &lt;Ignore&gt;'!A:A,Analysis!A36,'Calculation - &lt;Ignore&gt;'!$P:$P,Analysis!L$1)</f>
        <v>0</v>
      </c>
      <c r="M36" s="8">
        <f>SUMIFS('Calculation - &lt;Ignore&gt;'!J:J,'Calculation - &lt;Ignore&gt;'!A:A,Analysis!A36,'Calculation - &lt;Ignore&gt;'!$P:$P,Analysis!L$1)</f>
        <v>0</v>
      </c>
      <c r="N36" s="22">
        <f t="shared" si="7"/>
        <v>0</v>
      </c>
      <c r="O36" s="21">
        <f>SUMIFS('Calculation - &lt;Ignore&gt;'!G:G,'Calculation - &lt;Ignore&gt;'!A:A,Analysis!A36,'Calculation - &lt;Ignore&gt;'!$P:$P,Analysis!O$1)</f>
        <v>0</v>
      </c>
      <c r="P36" s="8">
        <f>SUMIFS('Calculation - &lt;Ignore&gt;'!J:J,'Calculation - &lt;Ignore&gt;'!A:A,Analysis!A36,'Calculation - &lt;Ignore&gt;'!$P:$P,Analysis!O$1)</f>
        <v>0</v>
      </c>
      <c r="Q36" s="22">
        <f t="shared" si="8"/>
        <v>0</v>
      </c>
    </row>
    <row r="37" spans="1:17" x14ac:dyDescent="0.3">
      <c r="A37" s="12" t="str">
        <f>IF('Calculation - &lt;Ignore&gt;'!AR37=0,"",'Calculation - &lt;Ignore&gt;'!AR37)</f>
        <v/>
      </c>
      <c r="B37" s="16" t="str">
        <f>IFERROR(UPPER(VLOOKUP(A37,Dump!A:B,2,0)),"")</f>
        <v/>
      </c>
      <c r="C37" s="31">
        <f>SUMIFS('Calculation - &lt;Ignore&gt;'!G:G,'Calculation - &lt;Ignore&gt;'!A:A,Analysis!A37)</f>
        <v>0</v>
      </c>
      <c r="D37" s="32">
        <f>SUMIFS('Calculation - &lt;Ignore&gt;'!J:J,'Calculation - &lt;Ignore&gt;'!A:A,Analysis!A37)</f>
        <v>0</v>
      </c>
      <c r="E37" s="33">
        <f t="shared" si="4"/>
        <v>0</v>
      </c>
      <c r="F37" s="21">
        <f>SUMIFS('Calculation - &lt;Ignore&gt;'!G:G,'Calculation - &lt;Ignore&gt;'!A:A,Analysis!A37,'Calculation - &lt;Ignore&gt;'!$P:$P,Analysis!F$1)</f>
        <v>0</v>
      </c>
      <c r="G37" s="8">
        <f>SUMIFS('Calculation - &lt;Ignore&gt;'!J:J,'Calculation - &lt;Ignore&gt;'!A:A,Analysis!A37,'Calculation - &lt;Ignore&gt;'!$P:$P,Analysis!F$1)</f>
        <v>0</v>
      </c>
      <c r="H37" s="22">
        <f t="shared" si="5"/>
        <v>0</v>
      </c>
      <c r="I37" s="21">
        <f>SUMIFS('Calculation - &lt;Ignore&gt;'!G:G,'Calculation - &lt;Ignore&gt;'!A:A,Analysis!A37,'Calculation - &lt;Ignore&gt;'!$P:$P,Analysis!I$1)</f>
        <v>0</v>
      </c>
      <c r="J37" s="8">
        <f>SUMIFS('Calculation - &lt;Ignore&gt;'!J:J,'Calculation - &lt;Ignore&gt;'!A:A,Analysis!A37,'Calculation - &lt;Ignore&gt;'!$P:$P,Analysis!I$1)</f>
        <v>0</v>
      </c>
      <c r="K37" s="22">
        <f t="shared" si="6"/>
        <v>0</v>
      </c>
      <c r="L37" s="21">
        <f>SUMIFS('Calculation - &lt;Ignore&gt;'!G:G,'Calculation - &lt;Ignore&gt;'!A:A,Analysis!A37,'Calculation - &lt;Ignore&gt;'!$P:$P,Analysis!L$1)</f>
        <v>0</v>
      </c>
      <c r="M37" s="8">
        <f>SUMIFS('Calculation - &lt;Ignore&gt;'!J:J,'Calculation - &lt;Ignore&gt;'!A:A,Analysis!A37,'Calculation - &lt;Ignore&gt;'!$P:$P,Analysis!L$1)</f>
        <v>0</v>
      </c>
      <c r="N37" s="22">
        <f t="shared" si="7"/>
        <v>0</v>
      </c>
      <c r="O37" s="21">
        <f>SUMIFS('Calculation - &lt;Ignore&gt;'!G:G,'Calculation - &lt;Ignore&gt;'!A:A,Analysis!A37,'Calculation - &lt;Ignore&gt;'!$P:$P,Analysis!O$1)</f>
        <v>0</v>
      </c>
      <c r="P37" s="8">
        <f>SUMIFS('Calculation - &lt;Ignore&gt;'!J:J,'Calculation - &lt;Ignore&gt;'!A:A,Analysis!A37,'Calculation - &lt;Ignore&gt;'!$P:$P,Analysis!O$1)</f>
        <v>0</v>
      </c>
      <c r="Q37" s="22">
        <f t="shared" si="8"/>
        <v>0</v>
      </c>
    </row>
    <row r="38" spans="1:17" x14ac:dyDescent="0.3">
      <c r="A38" s="12" t="str">
        <f>IF('Calculation - &lt;Ignore&gt;'!AR38=0,"",'Calculation - &lt;Ignore&gt;'!AR38)</f>
        <v/>
      </c>
      <c r="B38" s="16" t="str">
        <f>IFERROR(UPPER(VLOOKUP(A38,Dump!A:B,2,0)),"")</f>
        <v/>
      </c>
      <c r="C38" s="31">
        <f>SUMIFS('Calculation - &lt;Ignore&gt;'!G:G,'Calculation - &lt;Ignore&gt;'!A:A,Analysis!A38)</f>
        <v>0</v>
      </c>
      <c r="D38" s="32">
        <f>SUMIFS('Calculation - &lt;Ignore&gt;'!J:J,'Calculation - &lt;Ignore&gt;'!A:A,Analysis!A38)</f>
        <v>0</v>
      </c>
      <c r="E38" s="33">
        <f t="shared" si="4"/>
        <v>0</v>
      </c>
      <c r="F38" s="21">
        <f>SUMIFS('Calculation - &lt;Ignore&gt;'!G:G,'Calculation - &lt;Ignore&gt;'!A:A,Analysis!A38,'Calculation - &lt;Ignore&gt;'!$P:$P,Analysis!F$1)</f>
        <v>0</v>
      </c>
      <c r="G38" s="8">
        <f>SUMIFS('Calculation - &lt;Ignore&gt;'!J:J,'Calculation - &lt;Ignore&gt;'!A:A,Analysis!A38,'Calculation - &lt;Ignore&gt;'!$P:$P,Analysis!F$1)</f>
        <v>0</v>
      </c>
      <c r="H38" s="22">
        <f t="shared" si="5"/>
        <v>0</v>
      </c>
      <c r="I38" s="21">
        <f>SUMIFS('Calculation - &lt;Ignore&gt;'!G:G,'Calculation - &lt;Ignore&gt;'!A:A,Analysis!A38,'Calculation - &lt;Ignore&gt;'!$P:$P,Analysis!I$1)</f>
        <v>0</v>
      </c>
      <c r="J38" s="8">
        <f>SUMIFS('Calculation - &lt;Ignore&gt;'!J:J,'Calculation - &lt;Ignore&gt;'!A:A,Analysis!A38,'Calculation - &lt;Ignore&gt;'!$P:$P,Analysis!I$1)</f>
        <v>0</v>
      </c>
      <c r="K38" s="22">
        <f t="shared" si="6"/>
        <v>0</v>
      </c>
      <c r="L38" s="21">
        <f>SUMIFS('Calculation - &lt;Ignore&gt;'!G:G,'Calculation - &lt;Ignore&gt;'!A:A,Analysis!A38,'Calculation - &lt;Ignore&gt;'!$P:$P,Analysis!L$1)</f>
        <v>0</v>
      </c>
      <c r="M38" s="8">
        <f>SUMIFS('Calculation - &lt;Ignore&gt;'!J:J,'Calculation - &lt;Ignore&gt;'!A:A,Analysis!A38,'Calculation - &lt;Ignore&gt;'!$P:$P,Analysis!L$1)</f>
        <v>0</v>
      </c>
      <c r="N38" s="22">
        <f t="shared" si="7"/>
        <v>0</v>
      </c>
      <c r="O38" s="21">
        <f>SUMIFS('Calculation - &lt;Ignore&gt;'!G:G,'Calculation - &lt;Ignore&gt;'!A:A,Analysis!A38,'Calculation - &lt;Ignore&gt;'!$P:$P,Analysis!O$1)</f>
        <v>0</v>
      </c>
      <c r="P38" s="8">
        <f>SUMIFS('Calculation - &lt;Ignore&gt;'!J:J,'Calculation - &lt;Ignore&gt;'!A:A,Analysis!A38,'Calculation - &lt;Ignore&gt;'!$P:$P,Analysis!O$1)</f>
        <v>0</v>
      </c>
      <c r="Q38" s="22">
        <f t="shared" si="8"/>
        <v>0</v>
      </c>
    </row>
    <row r="39" spans="1:17" x14ac:dyDescent="0.3">
      <c r="A39" s="12" t="str">
        <f>IF('Calculation - &lt;Ignore&gt;'!AR39=0,"",'Calculation - &lt;Ignore&gt;'!AR39)</f>
        <v/>
      </c>
      <c r="B39" s="16" t="str">
        <f>IFERROR(UPPER(VLOOKUP(A39,Dump!A:B,2,0)),"")</f>
        <v/>
      </c>
      <c r="C39" s="31">
        <f>SUMIFS('Calculation - &lt;Ignore&gt;'!G:G,'Calculation - &lt;Ignore&gt;'!A:A,Analysis!A39)</f>
        <v>0</v>
      </c>
      <c r="D39" s="32">
        <f>SUMIFS('Calculation - &lt;Ignore&gt;'!J:J,'Calculation - &lt;Ignore&gt;'!A:A,Analysis!A39)</f>
        <v>0</v>
      </c>
      <c r="E39" s="33">
        <f t="shared" si="4"/>
        <v>0</v>
      </c>
      <c r="F39" s="21">
        <f>SUMIFS('Calculation - &lt;Ignore&gt;'!G:G,'Calculation - &lt;Ignore&gt;'!A:A,Analysis!A39,'Calculation - &lt;Ignore&gt;'!$P:$P,Analysis!F$1)</f>
        <v>0</v>
      </c>
      <c r="G39" s="8">
        <f>SUMIFS('Calculation - &lt;Ignore&gt;'!J:J,'Calculation - &lt;Ignore&gt;'!A:A,Analysis!A39,'Calculation - &lt;Ignore&gt;'!$P:$P,Analysis!F$1)</f>
        <v>0</v>
      </c>
      <c r="H39" s="22">
        <f t="shared" si="5"/>
        <v>0</v>
      </c>
      <c r="I39" s="21">
        <f>SUMIFS('Calculation - &lt;Ignore&gt;'!G:G,'Calculation - &lt;Ignore&gt;'!A:A,Analysis!A39,'Calculation - &lt;Ignore&gt;'!$P:$P,Analysis!I$1)</f>
        <v>0</v>
      </c>
      <c r="J39" s="8">
        <f>SUMIFS('Calculation - &lt;Ignore&gt;'!J:J,'Calculation - &lt;Ignore&gt;'!A:A,Analysis!A39,'Calculation - &lt;Ignore&gt;'!$P:$P,Analysis!I$1)</f>
        <v>0</v>
      </c>
      <c r="K39" s="22">
        <f t="shared" si="6"/>
        <v>0</v>
      </c>
      <c r="L39" s="21">
        <f>SUMIFS('Calculation - &lt;Ignore&gt;'!G:G,'Calculation - &lt;Ignore&gt;'!A:A,Analysis!A39,'Calculation - &lt;Ignore&gt;'!$P:$P,Analysis!L$1)</f>
        <v>0</v>
      </c>
      <c r="M39" s="8">
        <f>SUMIFS('Calculation - &lt;Ignore&gt;'!J:J,'Calculation - &lt;Ignore&gt;'!A:A,Analysis!A39,'Calculation - &lt;Ignore&gt;'!$P:$P,Analysis!L$1)</f>
        <v>0</v>
      </c>
      <c r="N39" s="22">
        <f t="shared" si="7"/>
        <v>0</v>
      </c>
      <c r="O39" s="21">
        <f>SUMIFS('Calculation - &lt;Ignore&gt;'!G:G,'Calculation - &lt;Ignore&gt;'!A:A,Analysis!A39,'Calculation - &lt;Ignore&gt;'!$P:$P,Analysis!O$1)</f>
        <v>0</v>
      </c>
      <c r="P39" s="8">
        <f>SUMIFS('Calculation - &lt;Ignore&gt;'!J:J,'Calculation - &lt;Ignore&gt;'!A:A,Analysis!A39,'Calculation - &lt;Ignore&gt;'!$P:$P,Analysis!O$1)</f>
        <v>0</v>
      </c>
      <c r="Q39" s="22">
        <f t="shared" si="8"/>
        <v>0</v>
      </c>
    </row>
    <row r="40" spans="1:17" x14ac:dyDescent="0.3">
      <c r="A40" s="12" t="str">
        <f>IF('Calculation - &lt;Ignore&gt;'!AR40=0,"",'Calculation - &lt;Ignore&gt;'!AR40)</f>
        <v/>
      </c>
      <c r="B40" s="16" t="str">
        <f>IFERROR(UPPER(VLOOKUP(A40,Dump!A:B,2,0)),"")</f>
        <v/>
      </c>
      <c r="C40" s="31">
        <f>SUMIFS('Calculation - &lt;Ignore&gt;'!G:G,'Calculation - &lt;Ignore&gt;'!A:A,Analysis!A40)</f>
        <v>0</v>
      </c>
      <c r="D40" s="32">
        <f>SUMIFS('Calculation - &lt;Ignore&gt;'!J:J,'Calculation - &lt;Ignore&gt;'!A:A,Analysis!A40)</f>
        <v>0</v>
      </c>
      <c r="E40" s="33">
        <f t="shared" si="4"/>
        <v>0</v>
      </c>
      <c r="F40" s="21">
        <f>SUMIFS('Calculation - &lt;Ignore&gt;'!G:G,'Calculation - &lt;Ignore&gt;'!A:A,Analysis!A40,'Calculation - &lt;Ignore&gt;'!$P:$P,Analysis!F$1)</f>
        <v>0</v>
      </c>
      <c r="G40" s="8">
        <f>SUMIFS('Calculation - &lt;Ignore&gt;'!J:J,'Calculation - &lt;Ignore&gt;'!A:A,Analysis!A40,'Calculation - &lt;Ignore&gt;'!$P:$P,Analysis!F$1)</f>
        <v>0</v>
      </c>
      <c r="H40" s="22">
        <f t="shared" si="5"/>
        <v>0</v>
      </c>
      <c r="I40" s="21">
        <f>SUMIFS('Calculation - &lt;Ignore&gt;'!G:G,'Calculation - &lt;Ignore&gt;'!A:A,Analysis!A40,'Calculation - &lt;Ignore&gt;'!$P:$P,Analysis!I$1)</f>
        <v>0</v>
      </c>
      <c r="J40" s="8">
        <f>SUMIFS('Calculation - &lt;Ignore&gt;'!J:J,'Calculation - &lt;Ignore&gt;'!A:A,Analysis!A40,'Calculation - &lt;Ignore&gt;'!$P:$P,Analysis!I$1)</f>
        <v>0</v>
      </c>
      <c r="K40" s="22">
        <f t="shared" si="6"/>
        <v>0</v>
      </c>
      <c r="L40" s="21">
        <f>SUMIFS('Calculation - &lt;Ignore&gt;'!G:G,'Calculation - &lt;Ignore&gt;'!A:A,Analysis!A40,'Calculation - &lt;Ignore&gt;'!$P:$P,Analysis!L$1)</f>
        <v>0</v>
      </c>
      <c r="M40" s="8">
        <f>SUMIFS('Calculation - &lt;Ignore&gt;'!J:J,'Calculation - &lt;Ignore&gt;'!A:A,Analysis!A40,'Calculation - &lt;Ignore&gt;'!$P:$P,Analysis!L$1)</f>
        <v>0</v>
      </c>
      <c r="N40" s="22">
        <f t="shared" si="7"/>
        <v>0</v>
      </c>
      <c r="O40" s="21">
        <f>SUMIFS('Calculation - &lt;Ignore&gt;'!G:G,'Calculation - &lt;Ignore&gt;'!A:A,Analysis!A40,'Calculation - &lt;Ignore&gt;'!$P:$P,Analysis!O$1)</f>
        <v>0</v>
      </c>
      <c r="P40" s="8">
        <f>SUMIFS('Calculation - &lt;Ignore&gt;'!J:J,'Calculation - &lt;Ignore&gt;'!A:A,Analysis!A40,'Calculation - &lt;Ignore&gt;'!$P:$P,Analysis!O$1)</f>
        <v>0</v>
      </c>
      <c r="Q40" s="22">
        <f t="shared" si="8"/>
        <v>0</v>
      </c>
    </row>
    <row r="41" spans="1:17" x14ac:dyDescent="0.3">
      <c r="A41" s="12" t="str">
        <f>IF('Calculation - &lt;Ignore&gt;'!AR41=0,"",'Calculation - &lt;Ignore&gt;'!AR41)</f>
        <v/>
      </c>
      <c r="B41" s="16" t="str">
        <f>IFERROR(UPPER(VLOOKUP(A41,Dump!A:B,2,0)),"")</f>
        <v/>
      </c>
      <c r="C41" s="31">
        <f>SUMIFS('Calculation - &lt;Ignore&gt;'!G:G,'Calculation - &lt;Ignore&gt;'!A:A,Analysis!A41)</f>
        <v>0</v>
      </c>
      <c r="D41" s="32">
        <f>SUMIFS('Calculation - &lt;Ignore&gt;'!J:J,'Calculation - &lt;Ignore&gt;'!A:A,Analysis!A41)</f>
        <v>0</v>
      </c>
      <c r="E41" s="33">
        <f t="shared" si="4"/>
        <v>0</v>
      </c>
      <c r="F41" s="21">
        <f>SUMIFS('Calculation - &lt;Ignore&gt;'!G:G,'Calculation - &lt;Ignore&gt;'!A:A,Analysis!A41,'Calculation - &lt;Ignore&gt;'!$P:$P,Analysis!F$1)</f>
        <v>0</v>
      </c>
      <c r="G41" s="8">
        <f>SUMIFS('Calculation - &lt;Ignore&gt;'!J:J,'Calculation - &lt;Ignore&gt;'!A:A,Analysis!A41,'Calculation - &lt;Ignore&gt;'!$P:$P,Analysis!F$1)</f>
        <v>0</v>
      </c>
      <c r="H41" s="22">
        <f t="shared" si="5"/>
        <v>0</v>
      </c>
      <c r="I41" s="21">
        <f>SUMIFS('Calculation - &lt;Ignore&gt;'!G:G,'Calculation - &lt;Ignore&gt;'!A:A,Analysis!A41,'Calculation - &lt;Ignore&gt;'!$P:$P,Analysis!I$1)</f>
        <v>0</v>
      </c>
      <c r="J41" s="8">
        <f>SUMIFS('Calculation - &lt;Ignore&gt;'!J:J,'Calculation - &lt;Ignore&gt;'!A:A,Analysis!A41,'Calculation - &lt;Ignore&gt;'!$P:$P,Analysis!I$1)</f>
        <v>0</v>
      </c>
      <c r="K41" s="22">
        <f t="shared" si="6"/>
        <v>0</v>
      </c>
      <c r="L41" s="21">
        <f>SUMIFS('Calculation - &lt;Ignore&gt;'!G:G,'Calculation - &lt;Ignore&gt;'!A:A,Analysis!A41,'Calculation - &lt;Ignore&gt;'!$P:$P,Analysis!L$1)</f>
        <v>0</v>
      </c>
      <c r="M41" s="8">
        <f>SUMIFS('Calculation - &lt;Ignore&gt;'!J:J,'Calculation - &lt;Ignore&gt;'!A:A,Analysis!A41,'Calculation - &lt;Ignore&gt;'!$P:$P,Analysis!L$1)</f>
        <v>0</v>
      </c>
      <c r="N41" s="22">
        <f t="shared" si="7"/>
        <v>0</v>
      </c>
      <c r="O41" s="21">
        <f>SUMIFS('Calculation - &lt;Ignore&gt;'!G:G,'Calculation - &lt;Ignore&gt;'!A:A,Analysis!A41,'Calculation - &lt;Ignore&gt;'!$P:$P,Analysis!O$1)</f>
        <v>0</v>
      </c>
      <c r="P41" s="8">
        <f>SUMIFS('Calculation - &lt;Ignore&gt;'!J:J,'Calculation - &lt;Ignore&gt;'!A:A,Analysis!A41,'Calculation - &lt;Ignore&gt;'!$P:$P,Analysis!O$1)</f>
        <v>0</v>
      </c>
      <c r="Q41" s="22">
        <f t="shared" si="8"/>
        <v>0</v>
      </c>
    </row>
    <row r="42" spans="1:17" x14ac:dyDescent="0.3">
      <c r="A42" s="12" t="str">
        <f>IF('Calculation - &lt;Ignore&gt;'!AR42=0,"",'Calculation - &lt;Ignore&gt;'!AR42)</f>
        <v/>
      </c>
      <c r="B42" s="16" t="str">
        <f>IFERROR(UPPER(VLOOKUP(A42,Dump!A:B,2,0)),"")</f>
        <v/>
      </c>
      <c r="C42" s="31">
        <f>SUMIFS('Calculation - &lt;Ignore&gt;'!G:G,'Calculation - &lt;Ignore&gt;'!A:A,Analysis!A42)</f>
        <v>0</v>
      </c>
      <c r="D42" s="32">
        <f>SUMIFS('Calculation - &lt;Ignore&gt;'!J:J,'Calculation - &lt;Ignore&gt;'!A:A,Analysis!A42)</f>
        <v>0</v>
      </c>
      <c r="E42" s="33">
        <f t="shared" si="4"/>
        <v>0</v>
      </c>
      <c r="F42" s="21">
        <f>SUMIFS('Calculation - &lt;Ignore&gt;'!G:G,'Calculation - &lt;Ignore&gt;'!A:A,Analysis!A42,'Calculation - &lt;Ignore&gt;'!$P:$P,Analysis!F$1)</f>
        <v>0</v>
      </c>
      <c r="G42" s="8">
        <f>SUMIFS('Calculation - &lt;Ignore&gt;'!J:J,'Calculation - &lt;Ignore&gt;'!A:A,Analysis!A42,'Calculation - &lt;Ignore&gt;'!$P:$P,Analysis!F$1)</f>
        <v>0</v>
      </c>
      <c r="H42" s="22">
        <f t="shared" si="5"/>
        <v>0</v>
      </c>
      <c r="I42" s="21">
        <f>SUMIFS('Calculation - &lt;Ignore&gt;'!G:G,'Calculation - &lt;Ignore&gt;'!A:A,Analysis!A42,'Calculation - &lt;Ignore&gt;'!$P:$P,Analysis!I$1)</f>
        <v>0</v>
      </c>
      <c r="J42" s="8">
        <f>SUMIFS('Calculation - &lt;Ignore&gt;'!J:J,'Calculation - &lt;Ignore&gt;'!A:A,Analysis!A42,'Calculation - &lt;Ignore&gt;'!$P:$P,Analysis!I$1)</f>
        <v>0</v>
      </c>
      <c r="K42" s="22">
        <f t="shared" si="6"/>
        <v>0</v>
      </c>
      <c r="L42" s="21">
        <f>SUMIFS('Calculation - &lt;Ignore&gt;'!G:G,'Calculation - &lt;Ignore&gt;'!A:A,Analysis!A42,'Calculation - &lt;Ignore&gt;'!$P:$P,Analysis!L$1)</f>
        <v>0</v>
      </c>
      <c r="M42" s="8">
        <f>SUMIFS('Calculation - &lt;Ignore&gt;'!J:J,'Calculation - &lt;Ignore&gt;'!A:A,Analysis!A42,'Calculation - &lt;Ignore&gt;'!$P:$P,Analysis!L$1)</f>
        <v>0</v>
      </c>
      <c r="N42" s="22">
        <f t="shared" si="7"/>
        <v>0</v>
      </c>
      <c r="O42" s="21">
        <f>SUMIFS('Calculation - &lt;Ignore&gt;'!G:G,'Calculation - &lt;Ignore&gt;'!A:A,Analysis!A42,'Calculation - &lt;Ignore&gt;'!$P:$P,Analysis!O$1)</f>
        <v>0</v>
      </c>
      <c r="P42" s="8">
        <f>SUMIFS('Calculation - &lt;Ignore&gt;'!J:J,'Calculation - &lt;Ignore&gt;'!A:A,Analysis!A42,'Calculation - &lt;Ignore&gt;'!$P:$P,Analysis!O$1)</f>
        <v>0</v>
      </c>
      <c r="Q42" s="22">
        <f t="shared" si="8"/>
        <v>0</v>
      </c>
    </row>
    <row r="43" spans="1:17" x14ac:dyDescent="0.3">
      <c r="A43" s="12" t="str">
        <f>IF('Calculation - &lt;Ignore&gt;'!AR43=0,"",'Calculation - &lt;Ignore&gt;'!AR43)</f>
        <v/>
      </c>
      <c r="B43" s="16" t="str">
        <f>IFERROR(UPPER(VLOOKUP(A43,Dump!A:B,2,0)),"")</f>
        <v/>
      </c>
      <c r="C43" s="31">
        <f>SUMIFS('Calculation - &lt;Ignore&gt;'!G:G,'Calculation - &lt;Ignore&gt;'!A:A,Analysis!A43)</f>
        <v>0</v>
      </c>
      <c r="D43" s="32">
        <f>SUMIFS('Calculation - &lt;Ignore&gt;'!J:J,'Calculation - &lt;Ignore&gt;'!A:A,Analysis!A43)</f>
        <v>0</v>
      </c>
      <c r="E43" s="33">
        <f t="shared" si="4"/>
        <v>0</v>
      </c>
      <c r="F43" s="21">
        <f>SUMIFS('Calculation - &lt;Ignore&gt;'!G:G,'Calculation - &lt;Ignore&gt;'!A:A,Analysis!A43,'Calculation - &lt;Ignore&gt;'!$P:$P,Analysis!F$1)</f>
        <v>0</v>
      </c>
      <c r="G43" s="8">
        <f>SUMIFS('Calculation - &lt;Ignore&gt;'!J:J,'Calculation - &lt;Ignore&gt;'!A:A,Analysis!A43,'Calculation - &lt;Ignore&gt;'!$P:$P,Analysis!F$1)</f>
        <v>0</v>
      </c>
      <c r="H43" s="22">
        <f t="shared" si="5"/>
        <v>0</v>
      </c>
      <c r="I43" s="21">
        <f>SUMIFS('Calculation - &lt;Ignore&gt;'!G:G,'Calculation - &lt;Ignore&gt;'!A:A,Analysis!A43,'Calculation - &lt;Ignore&gt;'!$P:$P,Analysis!I$1)</f>
        <v>0</v>
      </c>
      <c r="J43" s="8">
        <f>SUMIFS('Calculation - &lt;Ignore&gt;'!J:J,'Calculation - &lt;Ignore&gt;'!A:A,Analysis!A43,'Calculation - &lt;Ignore&gt;'!$P:$P,Analysis!I$1)</f>
        <v>0</v>
      </c>
      <c r="K43" s="22">
        <f t="shared" si="6"/>
        <v>0</v>
      </c>
      <c r="L43" s="21">
        <f>SUMIFS('Calculation - &lt;Ignore&gt;'!G:G,'Calculation - &lt;Ignore&gt;'!A:A,Analysis!A43,'Calculation - &lt;Ignore&gt;'!$P:$P,Analysis!L$1)</f>
        <v>0</v>
      </c>
      <c r="M43" s="8">
        <f>SUMIFS('Calculation - &lt;Ignore&gt;'!J:J,'Calculation - &lt;Ignore&gt;'!A:A,Analysis!A43,'Calculation - &lt;Ignore&gt;'!$P:$P,Analysis!L$1)</f>
        <v>0</v>
      </c>
      <c r="N43" s="22">
        <f t="shared" si="7"/>
        <v>0</v>
      </c>
      <c r="O43" s="21">
        <f>SUMIFS('Calculation - &lt;Ignore&gt;'!G:G,'Calculation - &lt;Ignore&gt;'!A:A,Analysis!A43,'Calculation - &lt;Ignore&gt;'!$P:$P,Analysis!O$1)</f>
        <v>0</v>
      </c>
      <c r="P43" s="8">
        <f>SUMIFS('Calculation - &lt;Ignore&gt;'!J:J,'Calculation - &lt;Ignore&gt;'!A:A,Analysis!A43,'Calculation - &lt;Ignore&gt;'!$P:$P,Analysis!O$1)</f>
        <v>0</v>
      </c>
      <c r="Q43" s="22">
        <f t="shared" si="8"/>
        <v>0</v>
      </c>
    </row>
    <row r="44" spans="1:17" x14ac:dyDescent="0.3">
      <c r="A44" s="12" t="str">
        <f>IF('Calculation - &lt;Ignore&gt;'!AR44=0,"",'Calculation - &lt;Ignore&gt;'!AR44)</f>
        <v/>
      </c>
      <c r="B44" s="16" t="str">
        <f>IFERROR(UPPER(VLOOKUP(A44,Dump!A:B,2,0)),"")</f>
        <v/>
      </c>
      <c r="C44" s="31">
        <f>SUMIFS('Calculation - &lt;Ignore&gt;'!G:G,'Calculation - &lt;Ignore&gt;'!A:A,Analysis!A44)</f>
        <v>0</v>
      </c>
      <c r="D44" s="32">
        <f>SUMIFS('Calculation - &lt;Ignore&gt;'!J:J,'Calculation - &lt;Ignore&gt;'!A:A,Analysis!A44)</f>
        <v>0</v>
      </c>
      <c r="E44" s="33">
        <f t="shared" si="4"/>
        <v>0</v>
      </c>
      <c r="F44" s="21">
        <f>SUMIFS('Calculation - &lt;Ignore&gt;'!G:G,'Calculation - &lt;Ignore&gt;'!A:A,Analysis!A44,'Calculation - &lt;Ignore&gt;'!$P:$P,Analysis!F$1)</f>
        <v>0</v>
      </c>
      <c r="G44" s="8">
        <f>SUMIFS('Calculation - &lt;Ignore&gt;'!J:J,'Calculation - &lt;Ignore&gt;'!A:A,Analysis!A44,'Calculation - &lt;Ignore&gt;'!$P:$P,Analysis!F$1)</f>
        <v>0</v>
      </c>
      <c r="H44" s="22">
        <f t="shared" si="5"/>
        <v>0</v>
      </c>
      <c r="I44" s="21">
        <f>SUMIFS('Calculation - &lt;Ignore&gt;'!G:G,'Calculation - &lt;Ignore&gt;'!A:A,Analysis!A44,'Calculation - &lt;Ignore&gt;'!$P:$P,Analysis!I$1)</f>
        <v>0</v>
      </c>
      <c r="J44" s="8">
        <f>SUMIFS('Calculation - &lt;Ignore&gt;'!J:J,'Calculation - &lt;Ignore&gt;'!A:A,Analysis!A44,'Calculation - &lt;Ignore&gt;'!$P:$P,Analysis!I$1)</f>
        <v>0</v>
      </c>
      <c r="K44" s="22">
        <f t="shared" si="6"/>
        <v>0</v>
      </c>
      <c r="L44" s="21">
        <f>SUMIFS('Calculation - &lt;Ignore&gt;'!G:G,'Calculation - &lt;Ignore&gt;'!A:A,Analysis!A44,'Calculation - &lt;Ignore&gt;'!$P:$P,Analysis!L$1)</f>
        <v>0</v>
      </c>
      <c r="M44" s="8">
        <f>SUMIFS('Calculation - &lt;Ignore&gt;'!J:J,'Calculation - &lt;Ignore&gt;'!A:A,Analysis!A44,'Calculation - &lt;Ignore&gt;'!$P:$P,Analysis!L$1)</f>
        <v>0</v>
      </c>
      <c r="N44" s="22">
        <f t="shared" si="7"/>
        <v>0</v>
      </c>
      <c r="O44" s="21">
        <f>SUMIFS('Calculation - &lt;Ignore&gt;'!G:G,'Calculation - &lt;Ignore&gt;'!A:A,Analysis!A44,'Calculation - &lt;Ignore&gt;'!$P:$P,Analysis!O$1)</f>
        <v>0</v>
      </c>
      <c r="P44" s="8">
        <f>SUMIFS('Calculation - &lt;Ignore&gt;'!J:J,'Calculation - &lt;Ignore&gt;'!A:A,Analysis!A44,'Calculation - &lt;Ignore&gt;'!$P:$P,Analysis!O$1)</f>
        <v>0</v>
      </c>
      <c r="Q44" s="22">
        <f t="shared" si="8"/>
        <v>0</v>
      </c>
    </row>
    <row r="45" spans="1:17" x14ac:dyDescent="0.3">
      <c r="A45" s="12" t="str">
        <f>IF('Calculation - &lt;Ignore&gt;'!AR45=0,"",'Calculation - &lt;Ignore&gt;'!AR45)</f>
        <v/>
      </c>
      <c r="B45" s="16" t="str">
        <f>IFERROR(UPPER(VLOOKUP(A45,Dump!A:B,2,0)),"")</f>
        <v/>
      </c>
      <c r="C45" s="31">
        <f>SUMIFS('Calculation - &lt;Ignore&gt;'!G:G,'Calculation - &lt;Ignore&gt;'!A:A,Analysis!A45)</f>
        <v>0</v>
      </c>
      <c r="D45" s="32">
        <f>SUMIFS('Calculation - &lt;Ignore&gt;'!J:J,'Calculation - &lt;Ignore&gt;'!A:A,Analysis!A45)</f>
        <v>0</v>
      </c>
      <c r="E45" s="33">
        <f t="shared" si="4"/>
        <v>0</v>
      </c>
      <c r="F45" s="21">
        <f>SUMIFS('Calculation - &lt;Ignore&gt;'!G:G,'Calculation - &lt;Ignore&gt;'!A:A,Analysis!A45,'Calculation - &lt;Ignore&gt;'!$P:$P,Analysis!F$1)</f>
        <v>0</v>
      </c>
      <c r="G45" s="8">
        <f>SUMIFS('Calculation - &lt;Ignore&gt;'!J:J,'Calculation - &lt;Ignore&gt;'!A:A,Analysis!A45,'Calculation - &lt;Ignore&gt;'!$P:$P,Analysis!F$1)</f>
        <v>0</v>
      </c>
      <c r="H45" s="22">
        <f t="shared" si="5"/>
        <v>0</v>
      </c>
      <c r="I45" s="21">
        <f>SUMIFS('Calculation - &lt;Ignore&gt;'!G:G,'Calculation - &lt;Ignore&gt;'!A:A,Analysis!A45,'Calculation - &lt;Ignore&gt;'!$P:$P,Analysis!I$1)</f>
        <v>0</v>
      </c>
      <c r="J45" s="8">
        <f>SUMIFS('Calculation - &lt;Ignore&gt;'!J:J,'Calculation - &lt;Ignore&gt;'!A:A,Analysis!A45,'Calculation - &lt;Ignore&gt;'!$P:$P,Analysis!I$1)</f>
        <v>0</v>
      </c>
      <c r="K45" s="22">
        <f t="shared" si="6"/>
        <v>0</v>
      </c>
      <c r="L45" s="21">
        <f>SUMIFS('Calculation - &lt;Ignore&gt;'!G:G,'Calculation - &lt;Ignore&gt;'!A:A,Analysis!A45,'Calculation - &lt;Ignore&gt;'!$P:$P,Analysis!L$1)</f>
        <v>0</v>
      </c>
      <c r="M45" s="8">
        <f>SUMIFS('Calculation - &lt;Ignore&gt;'!J:J,'Calculation - &lt;Ignore&gt;'!A:A,Analysis!A45,'Calculation - &lt;Ignore&gt;'!$P:$P,Analysis!L$1)</f>
        <v>0</v>
      </c>
      <c r="N45" s="22">
        <f t="shared" si="7"/>
        <v>0</v>
      </c>
      <c r="O45" s="21">
        <f>SUMIFS('Calculation - &lt;Ignore&gt;'!G:G,'Calculation - &lt;Ignore&gt;'!A:A,Analysis!A45,'Calculation - &lt;Ignore&gt;'!$P:$P,Analysis!O$1)</f>
        <v>0</v>
      </c>
      <c r="P45" s="8">
        <f>SUMIFS('Calculation - &lt;Ignore&gt;'!J:J,'Calculation - &lt;Ignore&gt;'!A:A,Analysis!A45,'Calculation - &lt;Ignore&gt;'!$P:$P,Analysis!O$1)</f>
        <v>0</v>
      </c>
      <c r="Q45" s="22">
        <f t="shared" si="8"/>
        <v>0</v>
      </c>
    </row>
    <row r="46" spans="1:17" x14ac:dyDescent="0.3">
      <c r="A46" s="12" t="str">
        <f>IF('Calculation - &lt;Ignore&gt;'!AR46=0,"",'Calculation - &lt;Ignore&gt;'!AR46)</f>
        <v/>
      </c>
      <c r="B46" s="16" t="str">
        <f>IFERROR(UPPER(VLOOKUP(A46,Dump!A:B,2,0)),"")</f>
        <v/>
      </c>
      <c r="C46" s="31">
        <f>SUMIFS('Calculation - &lt;Ignore&gt;'!G:G,'Calculation - &lt;Ignore&gt;'!A:A,Analysis!A46)</f>
        <v>0</v>
      </c>
      <c r="D46" s="32">
        <f>SUMIFS('Calculation - &lt;Ignore&gt;'!J:J,'Calculation - &lt;Ignore&gt;'!A:A,Analysis!A46)</f>
        <v>0</v>
      </c>
      <c r="E46" s="33">
        <f t="shared" si="4"/>
        <v>0</v>
      </c>
      <c r="F46" s="21">
        <f>SUMIFS('Calculation - &lt;Ignore&gt;'!G:G,'Calculation - &lt;Ignore&gt;'!A:A,Analysis!A46,'Calculation - &lt;Ignore&gt;'!$P:$P,Analysis!F$1)</f>
        <v>0</v>
      </c>
      <c r="G46" s="8">
        <f>SUMIFS('Calculation - &lt;Ignore&gt;'!J:J,'Calculation - &lt;Ignore&gt;'!A:A,Analysis!A46,'Calculation - &lt;Ignore&gt;'!$P:$P,Analysis!F$1)</f>
        <v>0</v>
      </c>
      <c r="H46" s="22">
        <f t="shared" si="5"/>
        <v>0</v>
      </c>
      <c r="I46" s="21">
        <f>SUMIFS('Calculation - &lt;Ignore&gt;'!G:G,'Calculation - &lt;Ignore&gt;'!A:A,Analysis!A46,'Calculation - &lt;Ignore&gt;'!$P:$P,Analysis!I$1)</f>
        <v>0</v>
      </c>
      <c r="J46" s="8">
        <f>SUMIFS('Calculation - &lt;Ignore&gt;'!J:J,'Calculation - &lt;Ignore&gt;'!A:A,Analysis!A46,'Calculation - &lt;Ignore&gt;'!$P:$P,Analysis!I$1)</f>
        <v>0</v>
      </c>
      <c r="K46" s="22">
        <f t="shared" si="6"/>
        <v>0</v>
      </c>
      <c r="L46" s="21">
        <f>SUMIFS('Calculation - &lt;Ignore&gt;'!G:G,'Calculation - &lt;Ignore&gt;'!A:A,Analysis!A46,'Calculation - &lt;Ignore&gt;'!$P:$P,Analysis!L$1)</f>
        <v>0</v>
      </c>
      <c r="M46" s="8">
        <f>SUMIFS('Calculation - &lt;Ignore&gt;'!J:J,'Calculation - &lt;Ignore&gt;'!A:A,Analysis!A46,'Calculation - &lt;Ignore&gt;'!$P:$P,Analysis!L$1)</f>
        <v>0</v>
      </c>
      <c r="N46" s="22">
        <f t="shared" si="7"/>
        <v>0</v>
      </c>
      <c r="O46" s="21">
        <f>SUMIFS('Calculation - &lt;Ignore&gt;'!G:G,'Calculation - &lt;Ignore&gt;'!A:A,Analysis!A46,'Calculation - &lt;Ignore&gt;'!$P:$P,Analysis!O$1)</f>
        <v>0</v>
      </c>
      <c r="P46" s="8">
        <f>SUMIFS('Calculation - &lt;Ignore&gt;'!J:J,'Calculation - &lt;Ignore&gt;'!A:A,Analysis!A46,'Calculation - &lt;Ignore&gt;'!$P:$P,Analysis!O$1)</f>
        <v>0</v>
      </c>
      <c r="Q46" s="22">
        <f t="shared" si="8"/>
        <v>0</v>
      </c>
    </row>
    <row r="47" spans="1:17" x14ac:dyDescent="0.3">
      <c r="A47" s="12" t="str">
        <f>IF('Calculation - &lt;Ignore&gt;'!AR47=0,"",'Calculation - &lt;Ignore&gt;'!AR47)</f>
        <v/>
      </c>
      <c r="B47" s="16" t="str">
        <f>IFERROR(UPPER(VLOOKUP(A47,Dump!A:B,2,0)),"")</f>
        <v/>
      </c>
      <c r="C47" s="31">
        <f>SUMIFS('Calculation - &lt;Ignore&gt;'!G:G,'Calculation - &lt;Ignore&gt;'!A:A,Analysis!A47)</f>
        <v>0</v>
      </c>
      <c r="D47" s="32">
        <f>SUMIFS('Calculation - &lt;Ignore&gt;'!J:J,'Calculation - &lt;Ignore&gt;'!A:A,Analysis!A47)</f>
        <v>0</v>
      </c>
      <c r="E47" s="33">
        <f t="shared" si="4"/>
        <v>0</v>
      </c>
      <c r="F47" s="21">
        <f>SUMIFS('Calculation - &lt;Ignore&gt;'!G:G,'Calculation - &lt;Ignore&gt;'!A:A,Analysis!A47,'Calculation - &lt;Ignore&gt;'!$P:$P,Analysis!F$1)</f>
        <v>0</v>
      </c>
      <c r="G47" s="8">
        <f>SUMIFS('Calculation - &lt;Ignore&gt;'!J:J,'Calculation - &lt;Ignore&gt;'!A:A,Analysis!A47,'Calculation - &lt;Ignore&gt;'!$P:$P,Analysis!F$1)</f>
        <v>0</v>
      </c>
      <c r="H47" s="22">
        <f t="shared" si="5"/>
        <v>0</v>
      </c>
      <c r="I47" s="21">
        <f>SUMIFS('Calculation - &lt;Ignore&gt;'!G:G,'Calculation - &lt;Ignore&gt;'!A:A,Analysis!A47,'Calculation - &lt;Ignore&gt;'!$P:$P,Analysis!I$1)</f>
        <v>0</v>
      </c>
      <c r="J47" s="8">
        <f>SUMIFS('Calculation - &lt;Ignore&gt;'!J:J,'Calculation - &lt;Ignore&gt;'!A:A,Analysis!A47,'Calculation - &lt;Ignore&gt;'!$P:$P,Analysis!I$1)</f>
        <v>0</v>
      </c>
      <c r="K47" s="22">
        <f t="shared" si="6"/>
        <v>0</v>
      </c>
      <c r="L47" s="21">
        <f>SUMIFS('Calculation - &lt;Ignore&gt;'!G:G,'Calculation - &lt;Ignore&gt;'!A:A,Analysis!A47,'Calculation - &lt;Ignore&gt;'!$P:$P,Analysis!L$1)</f>
        <v>0</v>
      </c>
      <c r="M47" s="8">
        <f>SUMIFS('Calculation - &lt;Ignore&gt;'!J:J,'Calculation - &lt;Ignore&gt;'!A:A,Analysis!A47,'Calculation - &lt;Ignore&gt;'!$P:$P,Analysis!L$1)</f>
        <v>0</v>
      </c>
      <c r="N47" s="22">
        <f t="shared" si="7"/>
        <v>0</v>
      </c>
      <c r="O47" s="21">
        <f>SUMIFS('Calculation - &lt;Ignore&gt;'!G:G,'Calculation - &lt;Ignore&gt;'!A:A,Analysis!A47,'Calculation - &lt;Ignore&gt;'!$P:$P,Analysis!O$1)</f>
        <v>0</v>
      </c>
      <c r="P47" s="8">
        <f>SUMIFS('Calculation - &lt;Ignore&gt;'!J:J,'Calculation - &lt;Ignore&gt;'!A:A,Analysis!A47,'Calculation - &lt;Ignore&gt;'!$P:$P,Analysis!O$1)</f>
        <v>0</v>
      </c>
      <c r="Q47" s="22">
        <f t="shared" si="8"/>
        <v>0</v>
      </c>
    </row>
    <row r="48" spans="1:17" x14ac:dyDescent="0.3">
      <c r="A48" s="12" t="str">
        <f>IF('Calculation - &lt;Ignore&gt;'!AR48=0,"",'Calculation - &lt;Ignore&gt;'!AR48)</f>
        <v/>
      </c>
      <c r="B48" s="16" t="str">
        <f>IFERROR(UPPER(VLOOKUP(A48,Dump!A:B,2,0)),"")</f>
        <v/>
      </c>
      <c r="C48" s="31">
        <f>SUMIFS('Calculation - &lt;Ignore&gt;'!G:G,'Calculation - &lt;Ignore&gt;'!A:A,Analysis!A48)</f>
        <v>0</v>
      </c>
      <c r="D48" s="32">
        <f>SUMIFS('Calculation - &lt;Ignore&gt;'!J:J,'Calculation - &lt;Ignore&gt;'!A:A,Analysis!A48)</f>
        <v>0</v>
      </c>
      <c r="E48" s="33">
        <f t="shared" si="4"/>
        <v>0</v>
      </c>
      <c r="F48" s="21">
        <f>SUMIFS('Calculation - &lt;Ignore&gt;'!G:G,'Calculation - &lt;Ignore&gt;'!A:A,Analysis!A48,'Calculation - &lt;Ignore&gt;'!$P:$P,Analysis!F$1)</f>
        <v>0</v>
      </c>
      <c r="G48" s="8">
        <f>SUMIFS('Calculation - &lt;Ignore&gt;'!J:J,'Calculation - &lt;Ignore&gt;'!A:A,Analysis!A48,'Calculation - &lt;Ignore&gt;'!$P:$P,Analysis!F$1)</f>
        <v>0</v>
      </c>
      <c r="H48" s="22">
        <f t="shared" si="5"/>
        <v>0</v>
      </c>
      <c r="I48" s="21">
        <f>SUMIFS('Calculation - &lt;Ignore&gt;'!G:G,'Calculation - &lt;Ignore&gt;'!A:A,Analysis!A48,'Calculation - &lt;Ignore&gt;'!$P:$P,Analysis!I$1)</f>
        <v>0</v>
      </c>
      <c r="J48" s="8">
        <f>SUMIFS('Calculation - &lt;Ignore&gt;'!J:J,'Calculation - &lt;Ignore&gt;'!A:A,Analysis!A48,'Calculation - &lt;Ignore&gt;'!$P:$P,Analysis!I$1)</f>
        <v>0</v>
      </c>
      <c r="K48" s="22">
        <f t="shared" si="6"/>
        <v>0</v>
      </c>
      <c r="L48" s="21">
        <f>SUMIFS('Calculation - &lt;Ignore&gt;'!G:G,'Calculation - &lt;Ignore&gt;'!A:A,Analysis!A48,'Calculation - &lt;Ignore&gt;'!$P:$P,Analysis!L$1)</f>
        <v>0</v>
      </c>
      <c r="M48" s="8">
        <f>SUMIFS('Calculation - &lt;Ignore&gt;'!J:J,'Calculation - &lt;Ignore&gt;'!A:A,Analysis!A48,'Calculation - &lt;Ignore&gt;'!$P:$P,Analysis!L$1)</f>
        <v>0</v>
      </c>
      <c r="N48" s="22">
        <f t="shared" si="7"/>
        <v>0</v>
      </c>
      <c r="O48" s="21">
        <f>SUMIFS('Calculation - &lt;Ignore&gt;'!G:G,'Calculation - &lt;Ignore&gt;'!A:A,Analysis!A48,'Calculation - &lt;Ignore&gt;'!$P:$P,Analysis!O$1)</f>
        <v>0</v>
      </c>
      <c r="P48" s="8">
        <f>SUMIFS('Calculation - &lt;Ignore&gt;'!J:J,'Calculation - &lt;Ignore&gt;'!A:A,Analysis!A48,'Calculation - &lt;Ignore&gt;'!$P:$P,Analysis!O$1)</f>
        <v>0</v>
      </c>
      <c r="Q48" s="22">
        <f t="shared" si="8"/>
        <v>0</v>
      </c>
    </row>
    <row r="49" spans="1:17" x14ac:dyDescent="0.3">
      <c r="A49" s="12" t="str">
        <f>IF('Calculation - &lt;Ignore&gt;'!AR49=0,"",'Calculation - &lt;Ignore&gt;'!AR49)</f>
        <v/>
      </c>
      <c r="B49" s="16" t="str">
        <f>IFERROR(UPPER(VLOOKUP(A49,Dump!A:B,2,0)),"")</f>
        <v/>
      </c>
      <c r="C49" s="31">
        <f>SUMIFS('Calculation - &lt;Ignore&gt;'!G:G,'Calculation - &lt;Ignore&gt;'!A:A,Analysis!A49)</f>
        <v>0</v>
      </c>
      <c r="D49" s="32">
        <f>SUMIFS('Calculation - &lt;Ignore&gt;'!J:J,'Calculation - &lt;Ignore&gt;'!A:A,Analysis!A49)</f>
        <v>0</v>
      </c>
      <c r="E49" s="33">
        <f t="shared" si="4"/>
        <v>0</v>
      </c>
      <c r="F49" s="21">
        <f>SUMIFS('Calculation - &lt;Ignore&gt;'!G:G,'Calculation - &lt;Ignore&gt;'!A:A,Analysis!A49,'Calculation - &lt;Ignore&gt;'!$P:$P,Analysis!F$1)</f>
        <v>0</v>
      </c>
      <c r="G49" s="8">
        <f>SUMIFS('Calculation - &lt;Ignore&gt;'!J:J,'Calculation - &lt;Ignore&gt;'!A:A,Analysis!A49,'Calculation - &lt;Ignore&gt;'!$P:$P,Analysis!F$1)</f>
        <v>0</v>
      </c>
      <c r="H49" s="22">
        <f t="shared" si="5"/>
        <v>0</v>
      </c>
      <c r="I49" s="21">
        <f>SUMIFS('Calculation - &lt;Ignore&gt;'!G:G,'Calculation - &lt;Ignore&gt;'!A:A,Analysis!A49,'Calculation - &lt;Ignore&gt;'!$P:$P,Analysis!I$1)</f>
        <v>0</v>
      </c>
      <c r="J49" s="8">
        <f>SUMIFS('Calculation - &lt;Ignore&gt;'!J:J,'Calculation - &lt;Ignore&gt;'!A:A,Analysis!A49,'Calculation - &lt;Ignore&gt;'!$P:$P,Analysis!I$1)</f>
        <v>0</v>
      </c>
      <c r="K49" s="22">
        <f t="shared" si="6"/>
        <v>0</v>
      </c>
      <c r="L49" s="21">
        <f>SUMIFS('Calculation - &lt;Ignore&gt;'!G:G,'Calculation - &lt;Ignore&gt;'!A:A,Analysis!A49,'Calculation - &lt;Ignore&gt;'!$P:$P,Analysis!L$1)</f>
        <v>0</v>
      </c>
      <c r="M49" s="8">
        <f>SUMIFS('Calculation - &lt;Ignore&gt;'!J:J,'Calculation - &lt;Ignore&gt;'!A:A,Analysis!A49,'Calculation - &lt;Ignore&gt;'!$P:$P,Analysis!L$1)</f>
        <v>0</v>
      </c>
      <c r="N49" s="22">
        <f t="shared" si="7"/>
        <v>0</v>
      </c>
      <c r="O49" s="21">
        <f>SUMIFS('Calculation - &lt;Ignore&gt;'!G:G,'Calculation - &lt;Ignore&gt;'!A:A,Analysis!A49,'Calculation - &lt;Ignore&gt;'!$P:$P,Analysis!O$1)</f>
        <v>0</v>
      </c>
      <c r="P49" s="8">
        <f>SUMIFS('Calculation - &lt;Ignore&gt;'!J:J,'Calculation - &lt;Ignore&gt;'!A:A,Analysis!A49,'Calculation - &lt;Ignore&gt;'!$P:$P,Analysis!O$1)</f>
        <v>0</v>
      </c>
      <c r="Q49" s="22">
        <f t="shared" si="8"/>
        <v>0</v>
      </c>
    </row>
    <row r="50" spans="1:17" x14ac:dyDescent="0.3">
      <c r="A50" s="12" t="str">
        <f>IF('Calculation - &lt;Ignore&gt;'!AR50=0,"",'Calculation - &lt;Ignore&gt;'!AR50)</f>
        <v/>
      </c>
      <c r="B50" s="16" t="str">
        <f>IFERROR(UPPER(VLOOKUP(A50,Dump!A:B,2,0)),"")</f>
        <v/>
      </c>
      <c r="C50" s="31">
        <f>SUMIFS('Calculation - &lt;Ignore&gt;'!G:G,'Calculation - &lt;Ignore&gt;'!A:A,Analysis!A50)</f>
        <v>0</v>
      </c>
      <c r="D50" s="32">
        <f>SUMIFS('Calculation - &lt;Ignore&gt;'!J:J,'Calculation - &lt;Ignore&gt;'!A:A,Analysis!A50)</f>
        <v>0</v>
      </c>
      <c r="E50" s="33">
        <f t="shared" si="4"/>
        <v>0</v>
      </c>
      <c r="F50" s="21">
        <f>SUMIFS('Calculation - &lt;Ignore&gt;'!G:G,'Calculation - &lt;Ignore&gt;'!A:A,Analysis!A50,'Calculation - &lt;Ignore&gt;'!$P:$P,Analysis!F$1)</f>
        <v>0</v>
      </c>
      <c r="G50" s="8">
        <f>SUMIFS('Calculation - &lt;Ignore&gt;'!J:J,'Calculation - &lt;Ignore&gt;'!A:A,Analysis!A50,'Calculation - &lt;Ignore&gt;'!$P:$P,Analysis!F$1)</f>
        <v>0</v>
      </c>
      <c r="H50" s="22">
        <f t="shared" si="5"/>
        <v>0</v>
      </c>
      <c r="I50" s="21">
        <f>SUMIFS('Calculation - &lt;Ignore&gt;'!G:G,'Calculation - &lt;Ignore&gt;'!A:A,Analysis!A50,'Calculation - &lt;Ignore&gt;'!$P:$P,Analysis!I$1)</f>
        <v>0</v>
      </c>
      <c r="J50" s="8">
        <f>SUMIFS('Calculation - &lt;Ignore&gt;'!J:J,'Calculation - &lt;Ignore&gt;'!A:A,Analysis!A50,'Calculation - &lt;Ignore&gt;'!$P:$P,Analysis!I$1)</f>
        <v>0</v>
      </c>
      <c r="K50" s="22">
        <f t="shared" si="6"/>
        <v>0</v>
      </c>
      <c r="L50" s="21">
        <f>SUMIFS('Calculation - &lt;Ignore&gt;'!G:G,'Calculation - &lt;Ignore&gt;'!A:A,Analysis!A50,'Calculation - &lt;Ignore&gt;'!$P:$P,Analysis!L$1)</f>
        <v>0</v>
      </c>
      <c r="M50" s="8">
        <f>SUMIFS('Calculation - &lt;Ignore&gt;'!J:J,'Calculation - &lt;Ignore&gt;'!A:A,Analysis!A50,'Calculation - &lt;Ignore&gt;'!$P:$P,Analysis!L$1)</f>
        <v>0</v>
      </c>
      <c r="N50" s="22">
        <f t="shared" si="7"/>
        <v>0</v>
      </c>
      <c r="O50" s="21">
        <f>SUMIFS('Calculation - &lt;Ignore&gt;'!G:G,'Calculation - &lt;Ignore&gt;'!A:A,Analysis!A50,'Calculation - &lt;Ignore&gt;'!$P:$P,Analysis!O$1)</f>
        <v>0</v>
      </c>
      <c r="P50" s="8">
        <f>SUMIFS('Calculation - &lt;Ignore&gt;'!J:J,'Calculation - &lt;Ignore&gt;'!A:A,Analysis!A50,'Calculation - &lt;Ignore&gt;'!$P:$P,Analysis!O$1)</f>
        <v>0</v>
      </c>
      <c r="Q50" s="22">
        <f t="shared" si="8"/>
        <v>0</v>
      </c>
    </row>
    <row r="51" spans="1:17" x14ac:dyDescent="0.3">
      <c r="A51" s="12" t="str">
        <f>IF('Calculation - &lt;Ignore&gt;'!AR51=0,"",'Calculation - &lt;Ignore&gt;'!AR51)</f>
        <v/>
      </c>
      <c r="B51" s="16" t="str">
        <f>IFERROR(UPPER(VLOOKUP(A51,Dump!A:B,2,0)),"")</f>
        <v/>
      </c>
      <c r="C51" s="31">
        <f>SUMIFS('Calculation - &lt;Ignore&gt;'!G:G,'Calculation - &lt;Ignore&gt;'!A:A,Analysis!A51)</f>
        <v>0</v>
      </c>
      <c r="D51" s="32">
        <f>SUMIFS('Calculation - &lt;Ignore&gt;'!J:J,'Calculation - &lt;Ignore&gt;'!A:A,Analysis!A51)</f>
        <v>0</v>
      </c>
      <c r="E51" s="33">
        <f t="shared" si="4"/>
        <v>0</v>
      </c>
      <c r="F51" s="21">
        <f>SUMIFS('Calculation - &lt;Ignore&gt;'!G:G,'Calculation - &lt;Ignore&gt;'!A:A,Analysis!A51,'Calculation - &lt;Ignore&gt;'!$P:$P,Analysis!F$1)</f>
        <v>0</v>
      </c>
      <c r="G51" s="8">
        <f>SUMIFS('Calculation - &lt;Ignore&gt;'!J:J,'Calculation - &lt;Ignore&gt;'!A:A,Analysis!A51,'Calculation - &lt;Ignore&gt;'!$P:$P,Analysis!F$1)</f>
        <v>0</v>
      </c>
      <c r="H51" s="22">
        <f t="shared" si="5"/>
        <v>0</v>
      </c>
      <c r="I51" s="21">
        <f>SUMIFS('Calculation - &lt;Ignore&gt;'!G:G,'Calculation - &lt;Ignore&gt;'!A:A,Analysis!A51,'Calculation - &lt;Ignore&gt;'!$P:$P,Analysis!I$1)</f>
        <v>0</v>
      </c>
      <c r="J51" s="8">
        <f>SUMIFS('Calculation - &lt;Ignore&gt;'!J:J,'Calculation - &lt;Ignore&gt;'!A:A,Analysis!A51,'Calculation - &lt;Ignore&gt;'!$P:$P,Analysis!I$1)</f>
        <v>0</v>
      </c>
      <c r="K51" s="22">
        <f t="shared" si="6"/>
        <v>0</v>
      </c>
      <c r="L51" s="21">
        <f>SUMIFS('Calculation - &lt;Ignore&gt;'!G:G,'Calculation - &lt;Ignore&gt;'!A:A,Analysis!A51,'Calculation - &lt;Ignore&gt;'!$P:$P,Analysis!L$1)</f>
        <v>0</v>
      </c>
      <c r="M51" s="8">
        <f>SUMIFS('Calculation - &lt;Ignore&gt;'!J:J,'Calculation - &lt;Ignore&gt;'!A:A,Analysis!A51,'Calculation - &lt;Ignore&gt;'!$P:$P,Analysis!L$1)</f>
        <v>0</v>
      </c>
      <c r="N51" s="22">
        <f t="shared" si="7"/>
        <v>0</v>
      </c>
      <c r="O51" s="21">
        <f>SUMIFS('Calculation - &lt;Ignore&gt;'!G:G,'Calculation - &lt;Ignore&gt;'!A:A,Analysis!A51,'Calculation - &lt;Ignore&gt;'!$P:$P,Analysis!O$1)</f>
        <v>0</v>
      </c>
      <c r="P51" s="8">
        <f>SUMIFS('Calculation - &lt;Ignore&gt;'!J:J,'Calculation - &lt;Ignore&gt;'!A:A,Analysis!A51,'Calculation - &lt;Ignore&gt;'!$P:$P,Analysis!O$1)</f>
        <v>0</v>
      </c>
      <c r="Q51" s="22">
        <f t="shared" si="8"/>
        <v>0</v>
      </c>
    </row>
    <row r="52" spans="1:17" x14ac:dyDescent="0.3">
      <c r="A52" s="12" t="str">
        <f>IF('Calculation - &lt;Ignore&gt;'!AR52=0,"",'Calculation - &lt;Ignore&gt;'!AR52)</f>
        <v/>
      </c>
      <c r="B52" s="16" t="str">
        <f>IFERROR(UPPER(VLOOKUP(A52,Dump!A:B,2,0)),"")</f>
        <v/>
      </c>
      <c r="C52" s="31">
        <f>SUMIFS('Calculation - &lt;Ignore&gt;'!G:G,'Calculation - &lt;Ignore&gt;'!A:A,Analysis!A52)</f>
        <v>0</v>
      </c>
      <c r="D52" s="32">
        <f>SUMIFS('Calculation - &lt;Ignore&gt;'!J:J,'Calculation - &lt;Ignore&gt;'!A:A,Analysis!A52)</f>
        <v>0</v>
      </c>
      <c r="E52" s="33">
        <f t="shared" si="4"/>
        <v>0</v>
      </c>
      <c r="F52" s="21">
        <f>SUMIFS('Calculation - &lt;Ignore&gt;'!G:G,'Calculation - &lt;Ignore&gt;'!A:A,Analysis!A52,'Calculation - &lt;Ignore&gt;'!$P:$P,Analysis!F$1)</f>
        <v>0</v>
      </c>
      <c r="G52" s="8">
        <f>SUMIFS('Calculation - &lt;Ignore&gt;'!J:J,'Calculation - &lt;Ignore&gt;'!A:A,Analysis!A52,'Calculation - &lt;Ignore&gt;'!$P:$P,Analysis!F$1)</f>
        <v>0</v>
      </c>
      <c r="H52" s="22">
        <f t="shared" si="5"/>
        <v>0</v>
      </c>
      <c r="I52" s="21">
        <f>SUMIFS('Calculation - &lt;Ignore&gt;'!G:G,'Calculation - &lt;Ignore&gt;'!A:A,Analysis!A52,'Calculation - &lt;Ignore&gt;'!$P:$P,Analysis!I$1)</f>
        <v>0</v>
      </c>
      <c r="J52" s="8">
        <f>SUMIFS('Calculation - &lt;Ignore&gt;'!J:J,'Calculation - &lt;Ignore&gt;'!A:A,Analysis!A52,'Calculation - &lt;Ignore&gt;'!$P:$P,Analysis!I$1)</f>
        <v>0</v>
      </c>
      <c r="K52" s="22">
        <f t="shared" si="6"/>
        <v>0</v>
      </c>
      <c r="L52" s="21">
        <f>SUMIFS('Calculation - &lt;Ignore&gt;'!G:G,'Calculation - &lt;Ignore&gt;'!A:A,Analysis!A52,'Calculation - &lt;Ignore&gt;'!$P:$P,Analysis!L$1)</f>
        <v>0</v>
      </c>
      <c r="M52" s="8">
        <f>SUMIFS('Calculation - &lt;Ignore&gt;'!J:J,'Calculation - &lt;Ignore&gt;'!A:A,Analysis!A52,'Calculation - &lt;Ignore&gt;'!$P:$P,Analysis!L$1)</f>
        <v>0</v>
      </c>
      <c r="N52" s="22">
        <f t="shared" si="7"/>
        <v>0</v>
      </c>
      <c r="O52" s="21">
        <f>SUMIFS('Calculation - &lt;Ignore&gt;'!G:G,'Calculation - &lt;Ignore&gt;'!A:A,Analysis!A52,'Calculation - &lt;Ignore&gt;'!$P:$P,Analysis!O$1)</f>
        <v>0</v>
      </c>
      <c r="P52" s="8">
        <f>SUMIFS('Calculation - &lt;Ignore&gt;'!J:J,'Calculation - &lt;Ignore&gt;'!A:A,Analysis!A52,'Calculation - &lt;Ignore&gt;'!$P:$P,Analysis!O$1)</f>
        <v>0</v>
      </c>
      <c r="Q52" s="22">
        <f t="shared" si="8"/>
        <v>0</v>
      </c>
    </row>
    <row r="53" spans="1:17" x14ac:dyDescent="0.3">
      <c r="A53" s="12" t="str">
        <f>IF('Calculation - &lt;Ignore&gt;'!AR53=0,"",'Calculation - &lt;Ignore&gt;'!AR53)</f>
        <v/>
      </c>
      <c r="B53" s="16" t="str">
        <f>IFERROR(UPPER(VLOOKUP(A53,Dump!A:B,2,0)),"")</f>
        <v/>
      </c>
      <c r="C53" s="31">
        <f>SUMIFS('Calculation - &lt;Ignore&gt;'!G:G,'Calculation - &lt;Ignore&gt;'!A:A,Analysis!A53)</f>
        <v>0</v>
      </c>
      <c r="D53" s="32">
        <f>SUMIFS('Calculation - &lt;Ignore&gt;'!J:J,'Calculation - &lt;Ignore&gt;'!A:A,Analysis!A53)</f>
        <v>0</v>
      </c>
      <c r="E53" s="33">
        <f t="shared" si="4"/>
        <v>0</v>
      </c>
      <c r="F53" s="21">
        <f>SUMIFS('Calculation - &lt;Ignore&gt;'!G:G,'Calculation - &lt;Ignore&gt;'!A:A,Analysis!A53,'Calculation - &lt;Ignore&gt;'!$P:$P,Analysis!F$1)</f>
        <v>0</v>
      </c>
      <c r="G53" s="8">
        <f>SUMIFS('Calculation - &lt;Ignore&gt;'!J:J,'Calculation - &lt;Ignore&gt;'!A:A,Analysis!A53,'Calculation - &lt;Ignore&gt;'!$P:$P,Analysis!F$1)</f>
        <v>0</v>
      </c>
      <c r="H53" s="22">
        <f t="shared" si="5"/>
        <v>0</v>
      </c>
      <c r="I53" s="21">
        <f>SUMIFS('Calculation - &lt;Ignore&gt;'!G:G,'Calculation - &lt;Ignore&gt;'!A:A,Analysis!A53,'Calculation - &lt;Ignore&gt;'!$P:$P,Analysis!I$1)</f>
        <v>0</v>
      </c>
      <c r="J53" s="8">
        <f>SUMIFS('Calculation - &lt;Ignore&gt;'!J:J,'Calculation - &lt;Ignore&gt;'!A:A,Analysis!A53,'Calculation - &lt;Ignore&gt;'!$P:$P,Analysis!I$1)</f>
        <v>0</v>
      </c>
      <c r="K53" s="22">
        <f t="shared" si="6"/>
        <v>0</v>
      </c>
      <c r="L53" s="21">
        <f>SUMIFS('Calculation - &lt;Ignore&gt;'!G:G,'Calculation - &lt;Ignore&gt;'!A:A,Analysis!A53,'Calculation - &lt;Ignore&gt;'!$P:$P,Analysis!L$1)</f>
        <v>0</v>
      </c>
      <c r="M53" s="8">
        <f>SUMIFS('Calculation - &lt;Ignore&gt;'!J:J,'Calculation - &lt;Ignore&gt;'!A:A,Analysis!A53,'Calculation - &lt;Ignore&gt;'!$P:$P,Analysis!L$1)</f>
        <v>0</v>
      </c>
      <c r="N53" s="22">
        <f t="shared" si="7"/>
        <v>0</v>
      </c>
      <c r="O53" s="21">
        <f>SUMIFS('Calculation - &lt;Ignore&gt;'!G:G,'Calculation - &lt;Ignore&gt;'!A:A,Analysis!A53,'Calculation - &lt;Ignore&gt;'!$P:$P,Analysis!O$1)</f>
        <v>0</v>
      </c>
      <c r="P53" s="8">
        <f>SUMIFS('Calculation - &lt;Ignore&gt;'!J:J,'Calculation - &lt;Ignore&gt;'!A:A,Analysis!A53,'Calculation - &lt;Ignore&gt;'!$P:$P,Analysis!O$1)</f>
        <v>0</v>
      </c>
      <c r="Q53" s="22">
        <f t="shared" si="8"/>
        <v>0</v>
      </c>
    </row>
    <row r="54" spans="1:17" x14ac:dyDescent="0.3">
      <c r="A54" s="12" t="str">
        <f>IF('Calculation - &lt;Ignore&gt;'!AR54=0,"",'Calculation - &lt;Ignore&gt;'!AR54)</f>
        <v/>
      </c>
      <c r="B54" s="16" t="str">
        <f>IFERROR(UPPER(VLOOKUP(A54,Dump!A:B,2,0)),"")</f>
        <v/>
      </c>
      <c r="C54" s="31">
        <f>SUMIFS('Calculation - &lt;Ignore&gt;'!G:G,'Calculation - &lt;Ignore&gt;'!A:A,Analysis!A54)</f>
        <v>0</v>
      </c>
      <c r="D54" s="32">
        <f>SUMIFS('Calculation - &lt;Ignore&gt;'!J:J,'Calculation - &lt;Ignore&gt;'!A:A,Analysis!A54)</f>
        <v>0</v>
      </c>
      <c r="E54" s="33">
        <f t="shared" si="4"/>
        <v>0</v>
      </c>
      <c r="F54" s="21">
        <f>SUMIFS('Calculation - &lt;Ignore&gt;'!G:G,'Calculation - &lt;Ignore&gt;'!A:A,Analysis!A54,'Calculation - &lt;Ignore&gt;'!$P:$P,Analysis!F$1)</f>
        <v>0</v>
      </c>
      <c r="G54" s="8">
        <f>SUMIFS('Calculation - &lt;Ignore&gt;'!J:J,'Calculation - &lt;Ignore&gt;'!A:A,Analysis!A54,'Calculation - &lt;Ignore&gt;'!$P:$P,Analysis!F$1)</f>
        <v>0</v>
      </c>
      <c r="H54" s="22">
        <f t="shared" si="5"/>
        <v>0</v>
      </c>
      <c r="I54" s="21">
        <f>SUMIFS('Calculation - &lt;Ignore&gt;'!G:G,'Calculation - &lt;Ignore&gt;'!A:A,Analysis!A54,'Calculation - &lt;Ignore&gt;'!$P:$P,Analysis!I$1)</f>
        <v>0</v>
      </c>
      <c r="J54" s="8">
        <f>SUMIFS('Calculation - &lt;Ignore&gt;'!J:J,'Calculation - &lt;Ignore&gt;'!A:A,Analysis!A54,'Calculation - &lt;Ignore&gt;'!$P:$P,Analysis!I$1)</f>
        <v>0</v>
      </c>
      <c r="K54" s="22">
        <f t="shared" si="6"/>
        <v>0</v>
      </c>
      <c r="L54" s="21">
        <f>SUMIFS('Calculation - &lt;Ignore&gt;'!G:G,'Calculation - &lt;Ignore&gt;'!A:A,Analysis!A54,'Calculation - &lt;Ignore&gt;'!$P:$P,Analysis!L$1)</f>
        <v>0</v>
      </c>
      <c r="M54" s="8">
        <f>SUMIFS('Calculation - &lt;Ignore&gt;'!J:J,'Calculation - &lt;Ignore&gt;'!A:A,Analysis!A54,'Calculation - &lt;Ignore&gt;'!$P:$P,Analysis!L$1)</f>
        <v>0</v>
      </c>
      <c r="N54" s="22">
        <f t="shared" si="7"/>
        <v>0</v>
      </c>
      <c r="O54" s="21">
        <f>SUMIFS('Calculation - &lt;Ignore&gt;'!G:G,'Calculation - &lt;Ignore&gt;'!A:A,Analysis!A54,'Calculation - &lt;Ignore&gt;'!$P:$P,Analysis!O$1)</f>
        <v>0</v>
      </c>
      <c r="P54" s="8">
        <f>SUMIFS('Calculation - &lt;Ignore&gt;'!J:J,'Calculation - &lt;Ignore&gt;'!A:A,Analysis!A54,'Calculation - &lt;Ignore&gt;'!$P:$P,Analysis!O$1)</f>
        <v>0</v>
      </c>
      <c r="Q54" s="22">
        <f t="shared" si="8"/>
        <v>0</v>
      </c>
    </row>
    <row r="55" spans="1:17" x14ac:dyDescent="0.3">
      <c r="A55" s="12" t="str">
        <f>IF('Calculation - &lt;Ignore&gt;'!AR55=0,"",'Calculation - &lt;Ignore&gt;'!AR55)</f>
        <v/>
      </c>
      <c r="B55" s="16" t="str">
        <f>IFERROR(UPPER(VLOOKUP(A55,Dump!A:B,2,0)),"")</f>
        <v/>
      </c>
      <c r="C55" s="31">
        <f>SUMIFS('Calculation - &lt;Ignore&gt;'!G:G,'Calculation - &lt;Ignore&gt;'!A:A,Analysis!A55)</f>
        <v>0</v>
      </c>
      <c r="D55" s="32">
        <f>SUMIFS('Calculation - &lt;Ignore&gt;'!J:J,'Calculation - &lt;Ignore&gt;'!A:A,Analysis!A55)</f>
        <v>0</v>
      </c>
      <c r="E55" s="33">
        <f t="shared" si="4"/>
        <v>0</v>
      </c>
      <c r="F55" s="21">
        <f>SUMIFS('Calculation - &lt;Ignore&gt;'!G:G,'Calculation - &lt;Ignore&gt;'!A:A,Analysis!A55,'Calculation - &lt;Ignore&gt;'!$P:$P,Analysis!F$1)</f>
        <v>0</v>
      </c>
      <c r="G55" s="8">
        <f>SUMIFS('Calculation - &lt;Ignore&gt;'!J:J,'Calculation - &lt;Ignore&gt;'!A:A,Analysis!A55,'Calculation - &lt;Ignore&gt;'!$P:$P,Analysis!F$1)</f>
        <v>0</v>
      </c>
      <c r="H55" s="22">
        <f t="shared" si="5"/>
        <v>0</v>
      </c>
      <c r="I55" s="21">
        <f>SUMIFS('Calculation - &lt;Ignore&gt;'!G:G,'Calculation - &lt;Ignore&gt;'!A:A,Analysis!A55,'Calculation - &lt;Ignore&gt;'!$P:$P,Analysis!I$1)</f>
        <v>0</v>
      </c>
      <c r="J55" s="8">
        <f>SUMIFS('Calculation - &lt;Ignore&gt;'!J:J,'Calculation - &lt;Ignore&gt;'!A:A,Analysis!A55,'Calculation - &lt;Ignore&gt;'!$P:$P,Analysis!I$1)</f>
        <v>0</v>
      </c>
      <c r="K55" s="22">
        <f t="shared" si="6"/>
        <v>0</v>
      </c>
      <c r="L55" s="21">
        <f>SUMIFS('Calculation - &lt;Ignore&gt;'!G:G,'Calculation - &lt;Ignore&gt;'!A:A,Analysis!A55,'Calculation - &lt;Ignore&gt;'!$P:$P,Analysis!L$1)</f>
        <v>0</v>
      </c>
      <c r="M55" s="8">
        <f>SUMIFS('Calculation - &lt;Ignore&gt;'!J:J,'Calculation - &lt;Ignore&gt;'!A:A,Analysis!A55,'Calculation - &lt;Ignore&gt;'!$P:$P,Analysis!L$1)</f>
        <v>0</v>
      </c>
      <c r="N55" s="22">
        <f t="shared" si="7"/>
        <v>0</v>
      </c>
      <c r="O55" s="21">
        <f>SUMIFS('Calculation - &lt;Ignore&gt;'!G:G,'Calculation - &lt;Ignore&gt;'!A:A,Analysis!A55,'Calculation - &lt;Ignore&gt;'!$P:$P,Analysis!O$1)</f>
        <v>0</v>
      </c>
      <c r="P55" s="8">
        <f>SUMIFS('Calculation - &lt;Ignore&gt;'!J:J,'Calculation - &lt;Ignore&gt;'!A:A,Analysis!A55,'Calculation - &lt;Ignore&gt;'!$P:$P,Analysis!O$1)</f>
        <v>0</v>
      </c>
      <c r="Q55" s="22">
        <f t="shared" si="8"/>
        <v>0</v>
      </c>
    </row>
    <row r="56" spans="1:17" x14ac:dyDescent="0.3">
      <c r="A56" s="12" t="str">
        <f>IF('Calculation - &lt;Ignore&gt;'!AR56=0,"",'Calculation - &lt;Ignore&gt;'!AR56)</f>
        <v/>
      </c>
      <c r="B56" s="16" t="str">
        <f>IFERROR(UPPER(VLOOKUP(A56,Dump!A:B,2,0)),"")</f>
        <v/>
      </c>
      <c r="C56" s="31">
        <f>SUMIFS('Calculation - &lt;Ignore&gt;'!G:G,'Calculation - &lt;Ignore&gt;'!A:A,Analysis!A56)</f>
        <v>0</v>
      </c>
      <c r="D56" s="32">
        <f>SUMIFS('Calculation - &lt;Ignore&gt;'!J:J,'Calculation - &lt;Ignore&gt;'!A:A,Analysis!A56)</f>
        <v>0</v>
      </c>
      <c r="E56" s="33">
        <f t="shared" si="4"/>
        <v>0</v>
      </c>
      <c r="F56" s="21">
        <f>SUMIFS('Calculation - &lt;Ignore&gt;'!G:G,'Calculation - &lt;Ignore&gt;'!A:A,Analysis!A56,'Calculation - &lt;Ignore&gt;'!$P:$P,Analysis!F$1)</f>
        <v>0</v>
      </c>
      <c r="G56" s="8">
        <f>SUMIFS('Calculation - &lt;Ignore&gt;'!J:J,'Calculation - &lt;Ignore&gt;'!A:A,Analysis!A56,'Calculation - &lt;Ignore&gt;'!$P:$P,Analysis!F$1)</f>
        <v>0</v>
      </c>
      <c r="H56" s="22">
        <f t="shared" si="5"/>
        <v>0</v>
      </c>
      <c r="I56" s="21">
        <f>SUMIFS('Calculation - &lt;Ignore&gt;'!G:G,'Calculation - &lt;Ignore&gt;'!A:A,Analysis!A56,'Calculation - &lt;Ignore&gt;'!$P:$P,Analysis!I$1)</f>
        <v>0</v>
      </c>
      <c r="J56" s="8">
        <f>SUMIFS('Calculation - &lt;Ignore&gt;'!J:J,'Calculation - &lt;Ignore&gt;'!A:A,Analysis!A56,'Calculation - &lt;Ignore&gt;'!$P:$P,Analysis!I$1)</f>
        <v>0</v>
      </c>
      <c r="K56" s="22">
        <f t="shared" si="6"/>
        <v>0</v>
      </c>
      <c r="L56" s="21">
        <f>SUMIFS('Calculation - &lt;Ignore&gt;'!G:G,'Calculation - &lt;Ignore&gt;'!A:A,Analysis!A56,'Calculation - &lt;Ignore&gt;'!$P:$P,Analysis!L$1)</f>
        <v>0</v>
      </c>
      <c r="M56" s="8">
        <f>SUMIFS('Calculation - &lt;Ignore&gt;'!J:J,'Calculation - &lt;Ignore&gt;'!A:A,Analysis!A56,'Calculation - &lt;Ignore&gt;'!$P:$P,Analysis!L$1)</f>
        <v>0</v>
      </c>
      <c r="N56" s="22">
        <f t="shared" si="7"/>
        <v>0</v>
      </c>
      <c r="O56" s="21">
        <f>SUMIFS('Calculation - &lt;Ignore&gt;'!G:G,'Calculation - &lt;Ignore&gt;'!A:A,Analysis!A56,'Calculation - &lt;Ignore&gt;'!$P:$P,Analysis!O$1)</f>
        <v>0</v>
      </c>
      <c r="P56" s="8">
        <f>SUMIFS('Calculation - &lt;Ignore&gt;'!J:J,'Calculation - &lt;Ignore&gt;'!A:A,Analysis!A56,'Calculation - &lt;Ignore&gt;'!$P:$P,Analysis!O$1)</f>
        <v>0</v>
      </c>
      <c r="Q56" s="22">
        <f t="shared" si="8"/>
        <v>0</v>
      </c>
    </row>
    <row r="57" spans="1:17" x14ac:dyDescent="0.3">
      <c r="A57" s="12" t="str">
        <f>IF('Calculation - &lt;Ignore&gt;'!AR57=0,"",'Calculation - &lt;Ignore&gt;'!AR57)</f>
        <v/>
      </c>
      <c r="B57" s="16" t="str">
        <f>IFERROR(UPPER(VLOOKUP(A57,Dump!A:B,2,0)),"")</f>
        <v/>
      </c>
      <c r="C57" s="31">
        <f>SUMIFS('Calculation - &lt;Ignore&gt;'!G:G,'Calculation - &lt;Ignore&gt;'!A:A,Analysis!A57)</f>
        <v>0</v>
      </c>
      <c r="D57" s="32">
        <f>SUMIFS('Calculation - &lt;Ignore&gt;'!J:J,'Calculation - &lt;Ignore&gt;'!A:A,Analysis!A57)</f>
        <v>0</v>
      </c>
      <c r="E57" s="33">
        <f t="shared" si="4"/>
        <v>0</v>
      </c>
      <c r="F57" s="21">
        <f>SUMIFS('Calculation - &lt;Ignore&gt;'!G:G,'Calculation - &lt;Ignore&gt;'!A:A,Analysis!A57,'Calculation - &lt;Ignore&gt;'!$P:$P,Analysis!F$1)</f>
        <v>0</v>
      </c>
      <c r="G57" s="8">
        <f>SUMIFS('Calculation - &lt;Ignore&gt;'!J:J,'Calculation - &lt;Ignore&gt;'!A:A,Analysis!A57,'Calculation - &lt;Ignore&gt;'!$P:$P,Analysis!F$1)</f>
        <v>0</v>
      </c>
      <c r="H57" s="22">
        <f t="shared" si="5"/>
        <v>0</v>
      </c>
      <c r="I57" s="21">
        <f>SUMIFS('Calculation - &lt;Ignore&gt;'!G:G,'Calculation - &lt;Ignore&gt;'!A:A,Analysis!A57,'Calculation - &lt;Ignore&gt;'!$P:$P,Analysis!I$1)</f>
        <v>0</v>
      </c>
      <c r="J57" s="8">
        <f>SUMIFS('Calculation - &lt;Ignore&gt;'!J:J,'Calculation - &lt;Ignore&gt;'!A:A,Analysis!A57,'Calculation - &lt;Ignore&gt;'!$P:$P,Analysis!I$1)</f>
        <v>0</v>
      </c>
      <c r="K57" s="22">
        <f t="shared" si="6"/>
        <v>0</v>
      </c>
      <c r="L57" s="21">
        <f>SUMIFS('Calculation - &lt;Ignore&gt;'!G:G,'Calculation - &lt;Ignore&gt;'!A:A,Analysis!A57,'Calculation - &lt;Ignore&gt;'!$P:$P,Analysis!L$1)</f>
        <v>0</v>
      </c>
      <c r="M57" s="8">
        <f>SUMIFS('Calculation - &lt;Ignore&gt;'!J:J,'Calculation - &lt;Ignore&gt;'!A:A,Analysis!A57,'Calculation - &lt;Ignore&gt;'!$P:$P,Analysis!L$1)</f>
        <v>0</v>
      </c>
      <c r="N57" s="22">
        <f t="shared" si="7"/>
        <v>0</v>
      </c>
      <c r="O57" s="21">
        <f>SUMIFS('Calculation - &lt;Ignore&gt;'!G:G,'Calculation - &lt;Ignore&gt;'!A:A,Analysis!A57,'Calculation - &lt;Ignore&gt;'!$P:$P,Analysis!O$1)</f>
        <v>0</v>
      </c>
      <c r="P57" s="8">
        <f>SUMIFS('Calculation - &lt;Ignore&gt;'!J:J,'Calculation - &lt;Ignore&gt;'!A:A,Analysis!A57,'Calculation - &lt;Ignore&gt;'!$P:$P,Analysis!O$1)</f>
        <v>0</v>
      </c>
      <c r="Q57" s="22">
        <f t="shared" si="8"/>
        <v>0</v>
      </c>
    </row>
    <row r="58" spans="1:17" x14ac:dyDescent="0.3">
      <c r="A58" s="12" t="str">
        <f>IF('Calculation - &lt;Ignore&gt;'!AR58=0,"",'Calculation - &lt;Ignore&gt;'!AR58)</f>
        <v/>
      </c>
      <c r="B58" s="16" t="str">
        <f>IFERROR(UPPER(VLOOKUP(A58,Dump!A:B,2,0)),"")</f>
        <v/>
      </c>
      <c r="C58" s="31">
        <f>SUMIFS('Calculation - &lt;Ignore&gt;'!G:G,'Calculation - &lt;Ignore&gt;'!A:A,Analysis!A58)</f>
        <v>0</v>
      </c>
      <c r="D58" s="32">
        <f>SUMIFS('Calculation - &lt;Ignore&gt;'!J:J,'Calculation - &lt;Ignore&gt;'!A:A,Analysis!A58)</f>
        <v>0</v>
      </c>
      <c r="E58" s="33">
        <f t="shared" si="4"/>
        <v>0</v>
      </c>
      <c r="F58" s="21">
        <f>SUMIFS('Calculation - &lt;Ignore&gt;'!G:G,'Calculation - &lt;Ignore&gt;'!A:A,Analysis!A58,'Calculation - &lt;Ignore&gt;'!$P:$P,Analysis!F$1)</f>
        <v>0</v>
      </c>
      <c r="G58" s="8">
        <f>SUMIFS('Calculation - &lt;Ignore&gt;'!J:J,'Calculation - &lt;Ignore&gt;'!A:A,Analysis!A58,'Calculation - &lt;Ignore&gt;'!$P:$P,Analysis!F$1)</f>
        <v>0</v>
      </c>
      <c r="H58" s="22">
        <f t="shared" si="5"/>
        <v>0</v>
      </c>
      <c r="I58" s="21">
        <f>SUMIFS('Calculation - &lt;Ignore&gt;'!G:G,'Calculation - &lt;Ignore&gt;'!A:A,Analysis!A58,'Calculation - &lt;Ignore&gt;'!$P:$P,Analysis!I$1)</f>
        <v>0</v>
      </c>
      <c r="J58" s="8">
        <f>SUMIFS('Calculation - &lt;Ignore&gt;'!J:J,'Calculation - &lt;Ignore&gt;'!A:A,Analysis!A58,'Calculation - &lt;Ignore&gt;'!$P:$P,Analysis!I$1)</f>
        <v>0</v>
      </c>
      <c r="K58" s="22">
        <f t="shared" si="6"/>
        <v>0</v>
      </c>
      <c r="L58" s="21">
        <f>SUMIFS('Calculation - &lt;Ignore&gt;'!G:G,'Calculation - &lt;Ignore&gt;'!A:A,Analysis!A58,'Calculation - &lt;Ignore&gt;'!$P:$P,Analysis!L$1)</f>
        <v>0</v>
      </c>
      <c r="M58" s="8">
        <f>SUMIFS('Calculation - &lt;Ignore&gt;'!J:J,'Calculation - &lt;Ignore&gt;'!A:A,Analysis!A58,'Calculation - &lt;Ignore&gt;'!$P:$P,Analysis!L$1)</f>
        <v>0</v>
      </c>
      <c r="N58" s="22">
        <f t="shared" si="7"/>
        <v>0</v>
      </c>
      <c r="O58" s="21">
        <f>SUMIFS('Calculation - &lt;Ignore&gt;'!G:G,'Calculation - &lt;Ignore&gt;'!A:A,Analysis!A58,'Calculation - &lt;Ignore&gt;'!$P:$P,Analysis!O$1)</f>
        <v>0</v>
      </c>
      <c r="P58" s="8">
        <f>SUMIFS('Calculation - &lt;Ignore&gt;'!J:J,'Calculation - &lt;Ignore&gt;'!A:A,Analysis!A58,'Calculation - &lt;Ignore&gt;'!$P:$P,Analysis!O$1)</f>
        <v>0</v>
      </c>
      <c r="Q58" s="22">
        <f t="shared" si="8"/>
        <v>0</v>
      </c>
    </row>
    <row r="59" spans="1:17" x14ac:dyDescent="0.3">
      <c r="A59" s="12" t="str">
        <f>IF('Calculation - &lt;Ignore&gt;'!AR59=0,"",'Calculation - &lt;Ignore&gt;'!AR59)</f>
        <v/>
      </c>
      <c r="B59" s="16" t="str">
        <f>IFERROR(UPPER(VLOOKUP(A59,Dump!A:B,2,0)),"")</f>
        <v/>
      </c>
      <c r="C59" s="31">
        <f>SUMIFS('Calculation - &lt;Ignore&gt;'!G:G,'Calculation - &lt;Ignore&gt;'!A:A,Analysis!A59)</f>
        <v>0</v>
      </c>
      <c r="D59" s="32">
        <f>SUMIFS('Calculation - &lt;Ignore&gt;'!J:J,'Calculation - &lt;Ignore&gt;'!A:A,Analysis!A59)</f>
        <v>0</v>
      </c>
      <c r="E59" s="33">
        <f t="shared" si="4"/>
        <v>0</v>
      </c>
      <c r="F59" s="21">
        <f>SUMIFS('Calculation - &lt;Ignore&gt;'!G:G,'Calculation - &lt;Ignore&gt;'!A:A,Analysis!A59,'Calculation - &lt;Ignore&gt;'!$P:$P,Analysis!F$1)</f>
        <v>0</v>
      </c>
      <c r="G59" s="8">
        <f>SUMIFS('Calculation - &lt;Ignore&gt;'!J:J,'Calculation - &lt;Ignore&gt;'!A:A,Analysis!A59,'Calculation - &lt;Ignore&gt;'!$P:$P,Analysis!F$1)</f>
        <v>0</v>
      </c>
      <c r="H59" s="22">
        <f t="shared" si="5"/>
        <v>0</v>
      </c>
      <c r="I59" s="21">
        <f>SUMIFS('Calculation - &lt;Ignore&gt;'!G:G,'Calculation - &lt;Ignore&gt;'!A:A,Analysis!A59,'Calculation - &lt;Ignore&gt;'!$P:$P,Analysis!I$1)</f>
        <v>0</v>
      </c>
      <c r="J59" s="8">
        <f>SUMIFS('Calculation - &lt;Ignore&gt;'!J:J,'Calculation - &lt;Ignore&gt;'!A:A,Analysis!A59,'Calculation - &lt;Ignore&gt;'!$P:$P,Analysis!I$1)</f>
        <v>0</v>
      </c>
      <c r="K59" s="22">
        <f t="shared" si="6"/>
        <v>0</v>
      </c>
      <c r="L59" s="21">
        <f>SUMIFS('Calculation - &lt;Ignore&gt;'!G:G,'Calculation - &lt;Ignore&gt;'!A:A,Analysis!A59,'Calculation - &lt;Ignore&gt;'!$P:$P,Analysis!L$1)</f>
        <v>0</v>
      </c>
      <c r="M59" s="8">
        <f>SUMIFS('Calculation - &lt;Ignore&gt;'!J:J,'Calculation - &lt;Ignore&gt;'!A:A,Analysis!A59,'Calculation - &lt;Ignore&gt;'!$P:$P,Analysis!L$1)</f>
        <v>0</v>
      </c>
      <c r="N59" s="22">
        <f t="shared" si="7"/>
        <v>0</v>
      </c>
      <c r="O59" s="21">
        <f>SUMIFS('Calculation - &lt;Ignore&gt;'!G:G,'Calculation - &lt;Ignore&gt;'!A:A,Analysis!A59,'Calculation - &lt;Ignore&gt;'!$P:$P,Analysis!O$1)</f>
        <v>0</v>
      </c>
      <c r="P59" s="8">
        <f>SUMIFS('Calculation - &lt;Ignore&gt;'!J:J,'Calculation - &lt;Ignore&gt;'!A:A,Analysis!A59,'Calculation - &lt;Ignore&gt;'!$P:$P,Analysis!O$1)</f>
        <v>0</v>
      </c>
      <c r="Q59" s="22">
        <f t="shared" si="8"/>
        <v>0</v>
      </c>
    </row>
    <row r="60" spans="1:17" x14ac:dyDescent="0.3">
      <c r="A60" s="12" t="str">
        <f>IF('Calculation - &lt;Ignore&gt;'!AR60=0,"",'Calculation - &lt;Ignore&gt;'!AR60)</f>
        <v/>
      </c>
      <c r="B60" s="16" t="str">
        <f>IFERROR(UPPER(VLOOKUP(A60,Dump!A:B,2,0)),"")</f>
        <v/>
      </c>
      <c r="C60" s="31">
        <f>SUMIFS('Calculation - &lt;Ignore&gt;'!G:G,'Calculation - &lt;Ignore&gt;'!A:A,Analysis!A60)</f>
        <v>0</v>
      </c>
      <c r="D60" s="32">
        <f>SUMIFS('Calculation - &lt;Ignore&gt;'!J:J,'Calculation - &lt;Ignore&gt;'!A:A,Analysis!A60)</f>
        <v>0</v>
      </c>
      <c r="E60" s="33">
        <f t="shared" ref="E60:E111" si="9">C60-D60</f>
        <v>0</v>
      </c>
      <c r="F60" s="21">
        <f>SUMIFS('Calculation - &lt;Ignore&gt;'!G:G,'Calculation - &lt;Ignore&gt;'!A:A,Analysis!A60,'Calculation - &lt;Ignore&gt;'!$P:$P,Analysis!F$1)</f>
        <v>0</v>
      </c>
      <c r="G60" s="8">
        <f>SUMIFS('Calculation - &lt;Ignore&gt;'!J:J,'Calculation - &lt;Ignore&gt;'!A:A,Analysis!A60,'Calculation - &lt;Ignore&gt;'!$P:$P,Analysis!F$1)</f>
        <v>0</v>
      </c>
      <c r="H60" s="22">
        <f t="shared" ref="H60:H111" si="10">F60-G60</f>
        <v>0</v>
      </c>
      <c r="I60" s="21">
        <f>SUMIFS('Calculation - &lt;Ignore&gt;'!G:G,'Calculation - &lt;Ignore&gt;'!A:A,Analysis!A60,'Calculation - &lt;Ignore&gt;'!$P:$P,Analysis!I$1)</f>
        <v>0</v>
      </c>
      <c r="J60" s="8">
        <f>SUMIFS('Calculation - &lt;Ignore&gt;'!J:J,'Calculation - &lt;Ignore&gt;'!A:A,Analysis!A60,'Calculation - &lt;Ignore&gt;'!$P:$P,Analysis!I$1)</f>
        <v>0</v>
      </c>
      <c r="K60" s="22">
        <f t="shared" ref="K60:K111" si="11">I60-J60</f>
        <v>0</v>
      </c>
      <c r="L60" s="21">
        <f>SUMIFS('Calculation - &lt;Ignore&gt;'!G:G,'Calculation - &lt;Ignore&gt;'!A:A,Analysis!A60,'Calculation - &lt;Ignore&gt;'!$P:$P,Analysis!L$1)</f>
        <v>0</v>
      </c>
      <c r="M60" s="8">
        <f>SUMIFS('Calculation - &lt;Ignore&gt;'!J:J,'Calculation - &lt;Ignore&gt;'!A:A,Analysis!A60,'Calculation - &lt;Ignore&gt;'!$P:$P,Analysis!L$1)</f>
        <v>0</v>
      </c>
      <c r="N60" s="22">
        <f t="shared" ref="N60:N111" si="12">L60-M60</f>
        <v>0</v>
      </c>
      <c r="O60" s="21">
        <f>SUMIFS('Calculation - &lt;Ignore&gt;'!G:G,'Calculation - &lt;Ignore&gt;'!A:A,Analysis!A60,'Calculation - &lt;Ignore&gt;'!$P:$P,Analysis!O$1)</f>
        <v>0</v>
      </c>
      <c r="P60" s="8">
        <f>SUMIFS('Calculation - &lt;Ignore&gt;'!J:J,'Calculation - &lt;Ignore&gt;'!A:A,Analysis!A60,'Calculation - &lt;Ignore&gt;'!$P:$P,Analysis!O$1)</f>
        <v>0</v>
      </c>
      <c r="Q60" s="22">
        <f t="shared" ref="Q60:Q111" si="13">O60-P60</f>
        <v>0</v>
      </c>
    </row>
    <row r="61" spans="1:17" x14ac:dyDescent="0.3">
      <c r="A61" s="12" t="str">
        <f>IF('Calculation - &lt;Ignore&gt;'!AR61=0,"",'Calculation - &lt;Ignore&gt;'!AR61)</f>
        <v/>
      </c>
      <c r="B61" s="16" t="str">
        <f>IFERROR(UPPER(VLOOKUP(A61,Dump!A:B,2,0)),"")</f>
        <v/>
      </c>
      <c r="C61" s="31">
        <f>SUMIFS('Calculation - &lt;Ignore&gt;'!G:G,'Calculation - &lt;Ignore&gt;'!A:A,Analysis!A61)</f>
        <v>0</v>
      </c>
      <c r="D61" s="32">
        <f>SUMIFS('Calculation - &lt;Ignore&gt;'!J:J,'Calculation - &lt;Ignore&gt;'!A:A,Analysis!A61)</f>
        <v>0</v>
      </c>
      <c r="E61" s="33">
        <f t="shared" si="9"/>
        <v>0</v>
      </c>
      <c r="F61" s="21">
        <f>SUMIFS('Calculation - &lt;Ignore&gt;'!G:G,'Calculation - &lt;Ignore&gt;'!A:A,Analysis!A61,'Calculation - &lt;Ignore&gt;'!$P:$P,Analysis!F$1)</f>
        <v>0</v>
      </c>
      <c r="G61" s="8">
        <f>SUMIFS('Calculation - &lt;Ignore&gt;'!J:J,'Calculation - &lt;Ignore&gt;'!A:A,Analysis!A61,'Calculation - &lt;Ignore&gt;'!$P:$P,Analysis!F$1)</f>
        <v>0</v>
      </c>
      <c r="H61" s="22">
        <f t="shared" si="10"/>
        <v>0</v>
      </c>
      <c r="I61" s="21">
        <f>SUMIFS('Calculation - &lt;Ignore&gt;'!G:G,'Calculation - &lt;Ignore&gt;'!A:A,Analysis!A61,'Calculation - &lt;Ignore&gt;'!$P:$P,Analysis!I$1)</f>
        <v>0</v>
      </c>
      <c r="J61" s="8">
        <f>SUMIFS('Calculation - &lt;Ignore&gt;'!J:J,'Calculation - &lt;Ignore&gt;'!A:A,Analysis!A61,'Calculation - &lt;Ignore&gt;'!$P:$P,Analysis!I$1)</f>
        <v>0</v>
      </c>
      <c r="K61" s="22">
        <f t="shared" si="11"/>
        <v>0</v>
      </c>
      <c r="L61" s="21">
        <f>SUMIFS('Calculation - &lt;Ignore&gt;'!G:G,'Calculation - &lt;Ignore&gt;'!A:A,Analysis!A61,'Calculation - &lt;Ignore&gt;'!$P:$P,Analysis!L$1)</f>
        <v>0</v>
      </c>
      <c r="M61" s="8">
        <f>SUMIFS('Calculation - &lt;Ignore&gt;'!J:J,'Calculation - &lt;Ignore&gt;'!A:A,Analysis!A61,'Calculation - &lt;Ignore&gt;'!$P:$P,Analysis!L$1)</f>
        <v>0</v>
      </c>
      <c r="N61" s="22">
        <f t="shared" si="12"/>
        <v>0</v>
      </c>
      <c r="O61" s="21">
        <f>SUMIFS('Calculation - &lt;Ignore&gt;'!G:G,'Calculation - &lt;Ignore&gt;'!A:A,Analysis!A61,'Calculation - &lt;Ignore&gt;'!$P:$P,Analysis!O$1)</f>
        <v>0</v>
      </c>
      <c r="P61" s="8">
        <f>SUMIFS('Calculation - &lt;Ignore&gt;'!J:J,'Calculation - &lt;Ignore&gt;'!A:A,Analysis!A61,'Calculation - &lt;Ignore&gt;'!$P:$P,Analysis!O$1)</f>
        <v>0</v>
      </c>
      <c r="Q61" s="22">
        <f t="shared" si="13"/>
        <v>0</v>
      </c>
    </row>
    <row r="62" spans="1:17" x14ac:dyDescent="0.3">
      <c r="A62" s="12" t="str">
        <f>IF('Calculation - &lt;Ignore&gt;'!AR62=0,"",'Calculation - &lt;Ignore&gt;'!AR62)</f>
        <v/>
      </c>
      <c r="B62" s="16" t="str">
        <f>IFERROR(UPPER(VLOOKUP(A62,Dump!A:B,2,0)),"")</f>
        <v/>
      </c>
      <c r="C62" s="31">
        <f>SUMIFS('Calculation - &lt;Ignore&gt;'!G:G,'Calculation - &lt;Ignore&gt;'!A:A,Analysis!A62)</f>
        <v>0</v>
      </c>
      <c r="D62" s="32">
        <f>SUMIFS('Calculation - &lt;Ignore&gt;'!J:J,'Calculation - &lt;Ignore&gt;'!A:A,Analysis!A62)</f>
        <v>0</v>
      </c>
      <c r="E62" s="33">
        <f t="shared" si="9"/>
        <v>0</v>
      </c>
      <c r="F62" s="21">
        <f>SUMIFS('Calculation - &lt;Ignore&gt;'!G:G,'Calculation - &lt;Ignore&gt;'!A:A,Analysis!A62,'Calculation - &lt;Ignore&gt;'!$P:$P,Analysis!F$1)</f>
        <v>0</v>
      </c>
      <c r="G62" s="8">
        <f>SUMIFS('Calculation - &lt;Ignore&gt;'!J:J,'Calculation - &lt;Ignore&gt;'!A:A,Analysis!A62,'Calculation - &lt;Ignore&gt;'!$P:$P,Analysis!F$1)</f>
        <v>0</v>
      </c>
      <c r="H62" s="22">
        <f t="shared" si="10"/>
        <v>0</v>
      </c>
      <c r="I62" s="21">
        <f>SUMIFS('Calculation - &lt;Ignore&gt;'!G:G,'Calculation - &lt;Ignore&gt;'!A:A,Analysis!A62,'Calculation - &lt;Ignore&gt;'!$P:$P,Analysis!I$1)</f>
        <v>0</v>
      </c>
      <c r="J62" s="8">
        <f>SUMIFS('Calculation - &lt;Ignore&gt;'!J:J,'Calculation - &lt;Ignore&gt;'!A:A,Analysis!A62,'Calculation - &lt;Ignore&gt;'!$P:$P,Analysis!I$1)</f>
        <v>0</v>
      </c>
      <c r="K62" s="22">
        <f t="shared" si="11"/>
        <v>0</v>
      </c>
      <c r="L62" s="21">
        <f>SUMIFS('Calculation - &lt;Ignore&gt;'!G:G,'Calculation - &lt;Ignore&gt;'!A:A,Analysis!A62,'Calculation - &lt;Ignore&gt;'!$P:$P,Analysis!L$1)</f>
        <v>0</v>
      </c>
      <c r="M62" s="8">
        <f>SUMIFS('Calculation - &lt;Ignore&gt;'!J:J,'Calculation - &lt;Ignore&gt;'!A:A,Analysis!A62,'Calculation - &lt;Ignore&gt;'!$P:$P,Analysis!L$1)</f>
        <v>0</v>
      </c>
      <c r="N62" s="22">
        <f t="shared" si="12"/>
        <v>0</v>
      </c>
      <c r="O62" s="21">
        <f>SUMIFS('Calculation - &lt;Ignore&gt;'!G:G,'Calculation - &lt;Ignore&gt;'!A:A,Analysis!A62,'Calculation - &lt;Ignore&gt;'!$P:$P,Analysis!O$1)</f>
        <v>0</v>
      </c>
      <c r="P62" s="8">
        <f>SUMIFS('Calculation - &lt;Ignore&gt;'!J:J,'Calculation - &lt;Ignore&gt;'!A:A,Analysis!A62,'Calculation - &lt;Ignore&gt;'!$P:$P,Analysis!O$1)</f>
        <v>0</v>
      </c>
      <c r="Q62" s="22">
        <f t="shared" si="13"/>
        <v>0</v>
      </c>
    </row>
    <row r="63" spans="1:17" x14ac:dyDescent="0.3">
      <c r="A63" s="12" t="str">
        <f>IF('Calculation - &lt;Ignore&gt;'!AR63=0,"",'Calculation - &lt;Ignore&gt;'!AR63)</f>
        <v/>
      </c>
      <c r="B63" s="16" t="str">
        <f>IFERROR(UPPER(VLOOKUP(A63,Dump!A:B,2,0)),"")</f>
        <v/>
      </c>
      <c r="C63" s="31">
        <f>SUMIFS('Calculation - &lt;Ignore&gt;'!G:G,'Calculation - &lt;Ignore&gt;'!A:A,Analysis!A63)</f>
        <v>0</v>
      </c>
      <c r="D63" s="32">
        <f>SUMIFS('Calculation - &lt;Ignore&gt;'!J:J,'Calculation - &lt;Ignore&gt;'!A:A,Analysis!A63)</f>
        <v>0</v>
      </c>
      <c r="E63" s="33">
        <f t="shared" si="9"/>
        <v>0</v>
      </c>
      <c r="F63" s="21">
        <f>SUMIFS('Calculation - &lt;Ignore&gt;'!G:G,'Calculation - &lt;Ignore&gt;'!A:A,Analysis!A63,'Calculation - &lt;Ignore&gt;'!$P:$P,Analysis!F$1)</f>
        <v>0</v>
      </c>
      <c r="G63" s="8">
        <f>SUMIFS('Calculation - &lt;Ignore&gt;'!J:J,'Calculation - &lt;Ignore&gt;'!A:A,Analysis!A63,'Calculation - &lt;Ignore&gt;'!$P:$P,Analysis!F$1)</f>
        <v>0</v>
      </c>
      <c r="H63" s="22">
        <f t="shared" si="10"/>
        <v>0</v>
      </c>
      <c r="I63" s="21">
        <f>SUMIFS('Calculation - &lt;Ignore&gt;'!G:G,'Calculation - &lt;Ignore&gt;'!A:A,Analysis!A63,'Calculation - &lt;Ignore&gt;'!$P:$P,Analysis!I$1)</f>
        <v>0</v>
      </c>
      <c r="J63" s="8">
        <f>SUMIFS('Calculation - &lt;Ignore&gt;'!J:J,'Calculation - &lt;Ignore&gt;'!A:A,Analysis!A63,'Calculation - &lt;Ignore&gt;'!$P:$P,Analysis!I$1)</f>
        <v>0</v>
      </c>
      <c r="K63" s="22">
        <f t="shared" si="11"/>
        <v>0</v>
      </c>
      <c r="L63" s="21">
        <f>SUMIFS('Calculation - &lt;Ignore&gt;'!G:G,'Calculation - &lt;Ignore&gt;'!A:A,Analysis!A63,'Calculation - &lt;Ignore&gt;'!$P:$P,Analysis!L$1)</f>
        <v>0</v>
      </c>
      <c r="M63" s="8">
        <f>SUMIFS('Calculation - &lt;Ignore&gt;'!J:J,'Calculation - &lt;Ignore&gt;'!A:A,Analysis!A63,'Calculation - &lt;Ignore&gt;'!$P:$P,Analysis!L$1)</f>
        <v>0</v>
      </c>
      <c r="N63" s="22">
        <f t="shared" si="12"/>
        <v>0</v>
      </c>
      <c r="O63" s="21">
        <f>SUMIFS('Calculation - &lt;Ignore&gt;'!G:G,'Calculation - &lt;Ignore&gt;'!A:A,Analysis!A63,'Calculation - &lt;Ignore&gt;'!$P:$P,Analysis!O$1)</f>
        <v>0</v>
      </c>
      <c r="P63" s="8">
        <f>SUMIFS('Calculation - &lt;Ignore&gt;'!J:J,'Calculation - &lt;Ignore&gt;'!A:A,Analysis!A63,'Calculation - &lt;Ignore&gt;'!$P:$P,Analysis!O$1)</f>
        <v>0</v>
      </c>
      <c r="Q63" s="22">
        <f t="shared" si="13"/>
        <v>0</v>
      </c>
    </row>
    <row r="64" spans="1:17" x14ac:dyDescent="0.3">
      <c r="A64" s="12" t="str">
        <f>IF('Calculation - &lt;Ignore&gt;'!AR64=0,"",'Calculation - &lt;Ignore&gt;'!AR64)</f>
        <v/>
      </c>
      <c r="B64" s="16" t="str">
        <f>IFERROR(UPPER(VLOOKUP(A64,Dump!A:B,2,0)),"")</f>
        <v/>
      </c>
      <c r="C64" s="31">
        <f>SUMIFS('Calculation - &lt;Ignore&gt;'!G:G,'Calculation - &lt;Ignore&gt;'!A:A,Analysis!A64)</f>
        <v>0</v>
      </c>
      <c r="D64" s="32">
        <f>SUMIFS('Calculation - &lt;Ignore&gt;'!J:J,'Calculation - &lt;Ignore&gt;'!A:A,Analysis!A64)</f>
        <v>0</v>
      </c>
      <c r="E64" s="33">
        <f t="shared" si="9"/>
        <v>0</v>
      </c>
      <c r="F64" s="21">
        <f>SUMIFS('Calculation - &lt;Ignore&gt;'!G:G,'Calculation - &lt;Ignore&gt;'!A:A,Analysis!A64,'Calculation - &lt;Ignore&gt;'!$P:$P,Analysis!F$1)</f>
        <v>0</v>
      </c>
      <c r="G64" s="8">
        <f>SUMIFS('Calculation - &lt;Ignore&gt;'!J:J,'Calculation - &lt;Ignore&gt;'!A:A,Analysis!A64,'Calculation - &lt;Ignore&gt;'!$P:$P,Analysis!F$1)</f>
        <v>0</v>
      </c>
      <c r="H64" s="22">
        <f t="shared" si="10"/>
        <v>0</v>
      </c>
      <c r="I64" s="21">
        <f>SUMIFS('Calculation - &lt;Ignore&gt;'!G:G,'Calculation - &lt;Ignore&gt;'!A:A,Analysis!A64,'Calculation - &lt;Ignore&gt;'!$P:$P,Analysis!I$1)</f>
        <v>0</v>
      </c>
      <c r="J64" s="8">
        <f>SUMIFS('Calculation - &lt;Ignore&gt;'!J:J,'Calculation - &lt;Ignore&gt;'!A:A,Analysis!A64,'Calculation - &lt;Ignore&gt;'!$P:$P,Analysis!I$1)</f>
        <v>0</v>
      </c>
      <c r="K64" s="22">
        <f t="shared" si="11"/>
        <v>0</v>
      </c>
      <c r="L64" s="21">
        <f>SUMIFS('Calculation - &lt;Ignore&gt;'!G:G,'Calculation - &lt;Ignore&gt;'!A:A,Analysis!A64,'Calculation - &lt;Ignore&gt;'!$P:$P,Analysis!L$1)</f>
        <v>0</v>
      </c>
      <c r="M64" s="8">
        <f>SUMIFS('Calculation - &lt;Ignore&gt;'!J:J,'Calculation - &lt;Ignore&gt;'!A:A,Analysis!A64,'Calculation - &lt;Ignore&gt;'!$P:$P,Analysis!L$1)</f>
        <v>0</v>
      </c>
      <c r="N64" s="22">
        <f t="shared" si="12"/>
        <v>0</v>
      </c>
      <c r="O64" s="21">
        <f>SUMIFS('Calculation - &lt;Ignore&gt;'!G:G,'Calculation - &lt;Ignore&gt;'!A:A,Analysis!A64,'Calculation - &lt;Ignore&gt;'!$P:$P,Analysis!O$1)</f>
        <v>0</v>
      </c>
      <c r="P64" s="8">
        <f>SUMIFS('Calculation - &lt;Ignore&gt;'!J:J,'Calculation - &lt;Ignore&gt;'!A:A,Analysis!A64,'Calculation - &lt;Ignore&gt;'!$P:$P,Analysis!O$1)</f>
        <v>0</v>
      </c>
      <c r="Q64" s="22">
        <f t="shared" si="13"/>
        <v>0</v>
      </c>
    </row>
    <row r="65" spans="1:17" x14ac:dyDescent="0.3">
      <c r="A65" s="12" t="str">
        <f>IF('Calculation - &lt;Ignore&gt;'!AR65=0,"",'Calculation - &lt;Ignore&gt;'!AR65)</f>
        <v/>
      </c>
      <c r="B65" s="16" t="str">
        <f>IFERROR(UPPER(VLOOKUP(A65,Dump!A:B,2,0)),"")</f>
        <v/>
      </c>
      <c r="C65" s="31">
        <f>SUMIFS('Calculation - &lt;Ignore&gt;'!G:G,'Calculation - &lt;Ignore&gt;'!A:A,Analysis!A65)</f>
        <v>0</v>
      </c>
      <c r="D65" s="32">
        <f>SUMIFS('Calculation - &lt;Ignore&gt;'!J:J,'Calculation - &lt;Ignore&gt;'!A:A,Analysis!A65)</f>
        <v>0</v>
      </c>
      <c r="E65" s="33">
        <f t="shared" si="9"/>
        <v>0</v>
      </c>
      <c r="F65" s="21">
        <f>SUMIFS('Calculation - &lt;Ignore&gt;'!G:G,'Calculation - &lt;Ignore&gt;'!A:A,Analysis!A65,'Calculation - &lt;Ignore&gt;'!$P:$P,Analysis!F$1)</f>
        <v>0</v>
      </c>
      <c r="G65" s="8">
        <f>SUMIFS('Calculation - &lt;Ignore&gt;'!J:J,'Calculation - &lt;Ignore&gt;'!A:A,Analysis!A65,'Calculation - &lt;Ignore&gt;'!$P:$P,Analysis!F$1)</f>
        <v>0</v>
      </c>
      <c r="H65" s="22">
        <f t="shared" si="10"/>
        <v>0</v>
      </c>
      <c r="I65" s="21">
        <f>SUMIFS('Calculation - &lt;Ignore&gt;'!G:G,'Calculation - &lt;Ignore&gt;'!A:A,Analysis!A65,'Calculation - &lt;Ignore&gt;'!$P:$P,Analysis!I$1)</f>
        <v>0</v>
      </c>
      <c r="J65" s="8">
        <f>SUMIFS('Calculation - &lt;Ignore&gt;'!J:J,'Calculation - &lt;Ignore&gt;'!A:A,Analysis!A65,'Calculation - &lt;Ignore&gt;'!$P:$P,Analysis!I$1)</f>
        <v>0</v>
      </c>
      <c r="K65" s="22">
        <f t="shared" si="11"/>
        <v>0</v>
      </c>
      <c r="L65" s="21">
        <f>SUMIFS('Calculation - &lt;Ignore&gt;'!G:G,'Calculation - &lt;Ignore&gt;'!A:A,Analysis!A65,'Calculation - &lt;Ignore&gt;'!$P:$P,Analysis!L$1)</f>
        <v>0</v>
      </c>
      <c r="M65" s="8">
        <f>SUMIFS('Calculation - &lt;Ignore&gt;'!J:J,'Calculation - &lt;Ignore&gt;'!A:A,Analysis!A65,'Calculation - &lt;Ignore&gt;'!$P:$P,Analysis!L$1)</f>
        <v>0</v>
      </c>
      <c r="N65" s="22">
        <f t="shared" si="12"/>
        <v>0</v>
      </c>
      <c r="O65" s="21">
        <f>SUMIFS('Calculation - &lt;Ignore&gt;'!G:G,'Calculation - &lt;Ignore&gt;'!A:A,Analysis!A65,'Calculation - &lt;Ignore&gt;'!$P:$P,Analysis!O$1)</f>
        <v>0</v>
      </c>
      <c r="P65" s="8">
        <f>SUMIFS('Calculation - &lt;Ignore&gt;'!J:J,'Calculation - &lt;Ignore&gt;'!A:A,Analysis!A65,'Calculation - &lt;Ignore&gt;'!$P:$P,Analysis!O$1)</f>
        <v>0</v>
      </c>
      <c r="Q65" s="22">
        <f t="shared" si="13"/>
        <v>0</v>
      </c>
    </row>
    <row r="66" spans="1:17" x14ac:dyDescent="0.3">
      <c r="A66" s="12" t="str">
        <f>IF('Calculation - &lt;Ignore&gt;'!AR66=0,"",'Calculation - &lt;Ignore&gt;'!AR66)</f>
        <v/>
      </c>
      <c r="B66" s="16" t="str">
        <f>IFERROR(UPPER(VLOOKUP(A66,Dump!A:B,2,0)),"")</f>
        <v/>
      </c>
      <c r="C66" s="31">
        <f>SUMIFS('Calculation - &lt;Ignore&gt;'!G:G,'Calculation - &lt;Ignore&gt;'!A:A,Analysis!A66)</f>
        <v>0</v>
      </c>
      <c r="D66" s="32">
        <f>SUMIFS('Calculation - &lt;Ignore&gt;'!J:J,'Calculation - &lt;Ignore&gt;'!A:A,Analysis!A66)</f>
        <v>0</v>
      </c>
      <c r="E66" s="33">
        <f t="shared" si="9"/>
        <v>0</v>
      </c>
      <c r="F66" s="21">
        <f>SUMIFS('Calculation - &lt;Ignore&gt;'!G:G,'Calculation - &lt;Ignore&gt;'!A:A,Analysis!A66,'Calculation - &lt;Ignore&gt;'!$P:$P,Analysis!F$1)</f>
        <v>0</v>
      </c>
      <c r="G66" s="8">
        <f>SUMIFS('Calculation - &lt;Ignore&gt;'!J:J,'Calculation - &lt;Ignore&gt;'!A:A,Analysis!A66,'Calculation - &lt;Ignore&gt;'!$P:$P,Analysis!F$1)</f>
        <v>0</v>
      </c>
      <c r="H66" s="22">
        <f t="shared" si="10"/>
        <v>0</v>
      </c>
      <c r="I66" s="21">
        <f>SUMIFS('Calculation - &lt;Ignore&gt;'!G:G,'Calculation - &lt;Ignore&gt;'!A:A,Analysis!A66,'Calculation - &lt;Ignore&gt;'!$P:$P,Analysis!I$1)</f>
        <v>0</v>
      </c>
      <c r="J66" s="8">
        <f>SUMIFS('Calculation - &lt;Ignore&gt;'!J:J,'Calculation - &lt;Ignore&gt;'!A:A,Analysis!A66,'Calculation - &lt;Ignore&gt;'!$P:$P,Analysis!I$1)</f>
        <v>0</v>
      </c>
      <c r="K66" s="22">
        <f t="shared" si="11"/>
        <v>0</v>
      </c>
      <c r="L66" s="21">
        <f>SUMIFS('Calculation - &lt;Ignore&gt;'!G:G,'Calculation - &lt;Ignore&gt;'!A:A,Analysis!A66,'Calculation - &lt;Ignore&gt;'!$P:$P,Analysis!L$1)</f>
        <v>0</v>
      </c>
      <c r="M66" s="8">
        <f>SUMIFS('Calculation - &lt;Ignore&gt;'!J:J,'Calculation - &lt;Ignore&gt;'!A:A,Analysis!A66,'Calculation - &lt;Ignore&gt;'!$P:$P,Analysis!L$1)</f>
        <v>0</v>
      </c>
      <c r="N66" s="22">
        <f t="shared" si="12"/>
        <v>0</v>
      </c>
      <c r="O66" s="21">
        <f>SUMIFS('Calculation - &lt;Ignore&gt;'!G:G,'Calculation - &lt;Ignore&gt;'!A:A,Analysis!A66,'Calculation - &lt;Ignore&gt;'!$P:$P,Analysis!O$1)</f>
        <v>0</v>
      </c>
      <c r="P66" s="8">
        <f>SUMIFS('Calculation - &lt;Ignore&gt;'!J:J,'Calculation - &lt;Ignore&gt;'!A:A,Analysis!A66,'Calculation - &lt;Ignore&gt;'!$P:$P,Analysis!O$1)</f>
        <v>0</v>
      </c>
      <c r="Q66" s="22">
        <f t="shared" si="13"/>
        <v>0</v>
      </c>
    </row>
    <row r="67" spans="1:17" x14ac:dyDescent="0.3">
      <c r="A67" s="12" t="str">
        <f>IF('Calculation - &lt;Ignore&gt;'!AR67=0,"",'Calculation - &lt;Ignore&gt;'!AR67)</f>
        <v/>
      </c>
      <c r="B67" s="16" t="str">
        <f>IFERROR(UPPER(VLOOKUP(A67,Dump!A:B,2,0)),"")</f>
        <v/>
      </c>
      <c r="C67" s="31">
        <f>SUMIFS('Calculation - &lt;Ignore&gt;'!G:G,'Calculation - &lt;Ignore&gt;'!A:A,Analysis!A67)</f>
        <v>0</v>
      </c>
      <c r="D67" s="32">
        <f>SUMIFS('Calculation - &lt;Ignore&gt;'!J:J,'Calculation - &lt;Ignore&gt;'!A:A,Analysis!A67)</f>
        <v>0</v>
      </c>
      <c r="E67" s="33">
        <f t="shared" si="9"/>
        <v>0</v>
      </c>
      <c r="F67" s="21">
        <f>SUMIFS('Calculation - &lt;Ignore&gt;'!G:G,'Calculation - &lt;Ignore&gt;'!A:A,Analysis!A67,'Calculation - &lt;Ignore&gt;'!$P:$P,Analysis!F$1)</f>
        <v>0</v>
      </c>
      <c r="G67" s="8">
        <f>SUMIFS('Calculation - &lt;Ignore&gt;'!J:J,'Calculation - &lt;Ignore&gt;'!A:A,Analysis!A67,'Calculation - &lt;Ignore&gt;'!$P:$P,Analysis!F$1)</f>
        <v>0</v>
      </c>
      <c r="H67" s="22">
        <f t="shared" si="10"/>
        <v>0</v>
      </c>
      <c r="I67" s="21">
        <f>SUMIFS('Calculation - &lt;Ignore&gt;'!G:G,'Calculation - &lt;Ignore&gt;'!A:A,Analysis!A67,'Calculation - &lt;Ignore&gt;'!$P:$P,Analysis!I$1)</f>
        <v>0</v>
      </c>
      <c r="J67" s="8">
        <f>SUMIFS('Calculation - &lt;Ignore&gt;'!J:J,'Calculation - &lt;Ignore&gt;'!A:A,Analysis!A67,'Calculation - &lt;Ignore&gt;'!$P:$P,Analysis!I$1)</f>
        <v>0</v>
      </c>
      <c r="K67" s="22">
        <f t="shared" si="11"/>
        <v>0</v>
      </c>
      <c r="L67" s="21">
        <f>SUMIFS('Calculation - &lt;Ignore&gt;'!G:G,'Calculation - &lt;Ignore&gt;'!A:A,Analysis!A67,'Calculation - &lt;Ignore&gt;'!$P:$P,Analysis!L$1)</f>
        <v>0</v>
      </c>
      <c r="M67" s="8">
        <f>SUMIFS('Calculation - &lt;Ignore&gt;'!J:J,'Calculation - &lt;Ignore&gt;'!A:A,Analysis!A67,'Calculation - &lt;Ignore&gt;'!$P:$P,Analysis!L$1)</f>
        <v>0</v>
      </c>
      <c r="N67" s="22">
        <f t="shared" si="12"/>
        <v>0</v>
      </c>
      <c r="O67" s="21">
        <f>SUMIFS('Calculation - &lt;Ignore&gt;'!G:G,'Calculation - &lt;Ignore&gt;'!A:A,Analysis!A67,'Calculation - &lt;Ignore&gt;'!$P:$P,Analysis!O$1)</f>
        <v>0</v>
      </c>
      <c r="P67" s="8">
        <f>SUMIFS('Calculation - &lt;Ignore&gt;'!J:J,'Calculation - &lt;Ignore&gt;'!A:A,Analysis!A67,'Calculation - &lt;Ignore&gt;'!$P:$P,Analysis!O$1)</f>
        <v>0</v>
      </c>
      <c r="Q67" s="22">
        <f t="shared" si="13"/>
        <v>0</v>
      </c>
    </row>
    <row r="68" spans="1:17" x14ac:dyDescent="0.3">
      <c r="A68" s="12" t="str">
        <f>IF('Calculation - &lt;Ignore&gt;'!AR68=0,"",'Calculation - &lt;Ignore&gt;'!AR68)</f>
        <v/>
      </c>
      <c r="B68" s="16" t="str">
        <f>IFERROR(UPPER(VLOOKUP(A68,Dump!A:B,2,0)),"")</f>
        <v/>
      </c>
      <c r="C68" s="31">
        <f>SUMIFS('Calculation - &lt;Ignore&gt;'!G:G,'Calculation - &lt;Ignore&gt;'!A:A,Analysis!A68)</f>
        <v>0</v>
      </c>
      <c r="D68" s="32">
        <f>SUMIFS('Calculation - &lt;Ignore&gt;'!J:J,'Calculation - &lt;Ignore&gt;'!A:A,Analysis!A68)</f>
        <v>0</v>
      </c>
      <c r="E68" s="33">
        <f t="shared" si="9"/>
        <v>0</v>
      </c>
      <c r="F68" s="21">
        <f>SUMIFS('Calculation - &lt;Ignore&gt;'!G:G,'Calculation - &lt;Ignore&gt;'!A:A,Analysis!A68,'Calculation - &lt;Ignore&gt;'!$P:$P,Analysis!F$1)</f>
        <v>0</v>
      </c>
      <c r="G68" s="8">
        <f>SUMIFS('Calculation - &lt;Ignore&gt;'!J:J,'Calculation - &lt;Ignore&gt;'!A:A,Analysis!A68,'Calculation - &lt;Ignore&gt;'!$P:$P,Analysis!F$1)</f>
        <v>0</v>
      </c>
      <c r="H68" s="22">
        <f t="shared" si="10"/>
        <v>0</v>
      </c>
      <c r="I68" s="21">
        <f>SUMIFS('Calculation - &lt;Ignore&gt;'!G:G,'Calculation - &lt;Ignore&gt;'!A:A,Analysis!A68,'Calculation - &lt;Ignore&gt;'!$P:$P,Analysis!I$1)</f>
        <v>0</v>
      </c>
      <c r="J68" s="8">
        <f>SUMIFS('Calculation - &lt;Ignore&gt;'!J:J,'Calculation - &lt;Ignore&gt;'!A:A,Analysis!A68,'Calculation - &lt;Ignore&gt;'!$P:$P,Analysis!I$1)</f>
        <v>0</v>
      </c>
      <c r="K68" s="22">
        <f t="shared" si="11"/>
        <v>0</v>
      </c>
      <c r="L68" s="21">
        <f>SUMIFS('Calculation - &lt;Ignore&gt;'!G:G,'Calculation - &lt;Ignore&gt;'!A:A,Analysis!A68,'Calculation - &lt;Ignore&gt;'!$P:$P,Analysis!L$1)</f>
        <v>0</v>
      </c>
      <c r="M68" s="8">
        <f>SUMIFS('Calculation - &lt;Ignore&gt;'!J:J,'Calculation - &lt;Ignore&gt;'!A:A,Analysis!A68,'Calculation - &lt;Ignore&gt;'!$P:$P,Analysis!L$1)</f>
        <v>0</v>
      </c>
      <c r="N68" s="22">
        <f t="shared" si="12"/>
        <v>0</v>
      </c>
      <c r="O68" s="21">
        <f>SUMIFS('Calculation - &lt;Ignore&gt;'!G:G,'Calculation - &lt;Ignore&gt;'!A:A,Analysis!A68,'Calculation - &lt;Ignore&gt;'!$P:$P,Analysis!O$1)</f>
        <v>0</v>
      </c>
      <c r="P68" s="8">
        <f>SUMIFS('Calculation - &lt;Ignore&gt;'!J:J,'Calculation - &lt;Ignore&gt;'!A:A,Analysis!A68,'Calculation - &lt;Ignore&gt;'!$P:$P,Analysis!O$1)</f>
        <v>0</v>
      </c>
      <c r="Q68" s="22">
        <f t="shared" si="13"/>
        <v>0</v>
      </c>
    </row>
    <row r="69" spans="1:17" x14ac:dyDescent="0.3">
      <c r="A69" s="12" t="str">
        <f>IF('Calculation - &lt;Ignore&gt;'!AR69=0,"",'Calculation - &lt;Ignore&gt;'!AR69)</f>
        <v/>
      </c>
      <c r="B69" s="16" t="str">
        <f>IFERROR(UPPER(VLOOKUP(A69,Dump!A:B,2,0)),"")</f>
        <v/>
      </c>
      <c r="C69" s="31">
        <f>SUMIFS('Calculation - &lt;Ignore&gt;'!G:G,'Calculation - &lt;Ignore&gt;'!A:A,Analysis!A69)</f>
        <v>0</v>
      </c>
      <c r="D69" s="32">
        <f>SUMIFS('Calculation - &lt;Ignore&gt;'!J:J,'Calculation - &lt;Ignore&gt;'!A:A,Analysis!A69)</f>
        <v>0</v>
      </c>
      <c r="E69" s="33">
        <f t="shared" si="9"/>
        <v>0</v>
      </c>
      <c r="F69" s="21">
        <f>SUMIFS('Calculation - &lt;Ignore&gt;'!G:G,'Calculation - &lt;Ignore&gt;'!A:A,Analysis!A69,'Calculation - &lt;Ignore&gt;'!$P:$P,Analysis!F$1)</f>
        <v>0</v>
      </c>
      <c r="G69" s="8">
        <f>SUMIFS('Calculation - &lt;Ignore&gt;'!J:J,'Calculation - &lt;Ignore&gt;'!A:A,Analysis!A69,'Calculation - &lt;Ignore&gt;'!$P:$P,Analysis!F$1)</f>
        <v>0</v>
      </c>
      <c r="H69" s="22">
        <f t="shared" si="10"/>
        <v>0</v>
      </c>
      <c r="I69" s="21">
        <f>SUMIFS('Calculation - &lt;Ignore&gt;'!G:G,'Calculation - &lt;Ignore&gt;'!A:A,Analysis!A69,'Calculation - &lt;Ignore&gt;'!$P:$P,Analysis!I$1)</f>
        <v>0</v>
      </c>
      <c r="J69" s="8">
        <f>SUMIFS('Calculation - &lt;Ignore&gt;'!J:J,'Calculation - &lt;Ignore&gt;'!A:A,Analysis!A69,'Calculation - &lt;Ignore&gt;'!$P:$P,Analysis!I$1)</f>
        <v>0</v>
      </c>
      <c r="K69" s="22">
        <f t="shared" si="11"/>
        <v>0</v>
      </c>
      <c r="L69" s="21">
        <f>SUMIFS('Calculation - &lt;Ignore&gt;'!G:G,'Calculation - &lt;Ignore&gt;'!A:A,Analysis!A69,'Calculation - &lt;Ignore&gt;'!$P:$P,Analysis!L$1)</f>
        <v>0</v>
      </c>
      <c r="M69" s="8">
        <f>SUMIFS('Calculation - &lt;Ignore&gt;'!J:J,'Calculation - &lt;Ignore&gt;'!A:A,Analysis!A69,'Calculation - &lt;Ignore&gt;'!$P:$P,Analysis!L$1)</f>
        <v>0</v>
      </c>
      <c r="N69" s="22">
        <f t="shared" si="12"/>
        <v>0</v>
      </c>
      <c r="O69" s="21">
        <f>SUMIFS('Calculation - &lt;Ignore&gt;'!G:G,'Calculation - &lt;Ignore&gt;'!A:A,Analysis!A69,'Calculation - &lt;Ignore&gt;'!$P:$P,Analysis!O$1)</f>
        <v>0</v>
      </c>
      <c r="P69" s="8">
        <f>SUMIFS('Calculation - &lt;Ignore&gt;'!J:J,'Calculation - &lt;Ignore&gt;'!A:A,Analysis!A69,'Calculation - &lt;Ignore&gt;'!$P:$P,Analysis!O$1)</f>
        <v>0</v>
      </c>
      <c r="Q69" s="22">
        <f t="shared" si="13"/>
        <v>0</v>
      </c>
    </row>
    <row r="70" spans="1:17" x14ac:dyDescent="0.3">
      <c r="A70" s="12" t="str">
        <f>IF('Calculation - &lt;Ignore&gt;'!AR70=0,"",'Calculation - &lt;Ignore&gt;'!AR70)</f>
        <v/>
      </c>
      <c r="B70" s="16" t="str">
        <f>IFERROR(UPPER(VLOOKUP(A70,Dump!A:B,2,0)),"")</f>
        <v/>
      </c>
      <c r="C70" s="31">
        <f>SUMIFS('Calculation - &lt;Ignore&gt;'!G:G,'Calculation - &lt;Ignore&gt;'!A:A,Analysis!A70)</f>
        <v>0</v>
      </c>
      <c r="D70" s="32">
        <f>SUMIFS('Calculation - &lt;Ignore&gt;'!J:J,'Calculation - &lt;Ignore&gt;'!A:A,Analysis!A70)</f>
        <v>0</v>
      </c>
      <c r="E70" s="33">
        <f t="shared" si="9"/>
        <v>0</v>
      </c>
      <c r="F70" s="21">
        <f>SUMIFS('Calculation - &lt;Ignore&gt;'!G:G,'Calculation - &lt;Ignore&gt;'!A:A,Analysis!A70,'Calculation - &lt;Ignore&gt;'!$P:$P,Analysis!F$1)</f>
        <v>0</v>
      </c>
      <c r="G70" s="8">
        <f>SUMIFS('Calculation - &lt;Ignore&gt;'!J:J,'Calculation - &lt;Ignore&gt;'!A:A,Analysis!A70,'Calculation - &lt;Ignore&gt;'!$P:$P,Analysis!F$1)</f>
        <v>0</v>
      </c>
      <c r="H70" s="22">
        <f t="shared" si="10"/>
        <v>0</v>
      </c>
      <c r="I70" s="21">
        <f>SUMIFS('Calculation - &lt;Ignore&gt;'!G:G,'Calculation - &lt;Ignore&gt;'!A:A,Analysis!A70,'Calculation - &lt;Ignore&gt;'!$P:$P,Analysis!I$1)</f>
        <v>0</v>
      </c>
      <c r="J70" s="8">
        <f>SUMIFS('Calculation - &lt;Ignore&gt;'!J:J,'Calculation - &lt;Ignore&gt;'!A:A,Analysis!A70,'Calculation - &lt;Ignore&gt;'!$P:$P,Analysis!I$1)</f>
        <v>0</v>
      </c>
      <c r="K70" s="22">
        <f t="shared" si="11"/>
        <v>0</v>
      </c>
      <c r="L70" s="21">
        <f>SUMIFS('Calculation - &lt;Ignore&gt;'!G:G,'Calculation - &lt;Ignore&gt;'!A:A,Analysis!A70,'Calculation - &lt;Ignore&gt;'!$P:$P,Analysis!L$1)</f>
        <v>0</v>
      </c>
      <c r="M70" s="8">
        <f>SUMIFS('Calculation - &lt;Ignore&gt;'!J:J,'Calculation - &lt;Ignore&gt;'!A:A,Analysis!A70,'Calculation - &lt;Ignore&gt;'!$P:$P,Analysis!L$1)</f>
        <v>0</v>
      </c>
      <c r="N70" s="22">
        <f t="shared" si="12"/>
        <v>0</v>
      </c>
      <c r="O70" s="21">
        <f>SUMIFS('Calculation - &lt;Ignore&gt;'!G:G,'Calculation - &lt;Ignore&gt;'!A:A,Analysis!A70,'Calculation - &lt;Ignore&gt;'!$P:$P,Analysis!O$1)</f>
        <v>0</v>
      </c>
      <c r="P70" s="8">
        <f>SUMIFS('Calculation - &lt;Ignore&gt;'!J:J,'Calculation - &lt;Ignore&gt;'!A:A,Analysis!A70,'Calculation - &lt;Ignore&gt;'!$P:$P,Analysis!O$1)</f>
        <v>0</v>
      </c>
      <c r="Q70" s="22">
        <f t="shared" si="13"/>
        <v>0</v>
      </c>
    </row>
    <row r="71" spans="1:17" x14ac:dyDescent="0.3">
      <c r="A71" s="12" t="str">
        <f>IF('Calculation - &lt;Ignore&gt;'!AR71=0,"",'Calculation - &lt;Ignore&gt;'!AR71)</f>
        <v/>
      </c>
      <c r="B71" s="16" t="str">
        <f>IFERROR(UPPER(VLOOKUP(A71,Dump!A:B,2,0)),"")</f>
        <v/>
      </c>
      <c r="C71" s="31">
        <f>SUMIFS('Calculation - &lt;Ignore&gt;'!G:G,'Calculation - &lt;Ignore&gt;'!A:A,Analysis!A71)</f>
        <v>0</v>
      </c>
      <c r="D71" s="32">
        <f>SUMIFS('Calculation - &lt;Ignore&gt;'!J:J,'Calculation - &lt;Ignore&gt;'!A:A,Analysis!A71)</f>
        <v>0</v>
      </c>
      <c r="E71" s="33">
        <f t="shared" si="9"/>
        <v>0</v>
      </c>
      <c r="F71" s="21">
        <f>SUMIFS('Calculation - &lt;Ignore&gt;'!G:G,'Calculation - &lt;Ignore&gt;'!A:A,Analysis!A71,'Calculation - &lt;Ignore&gt;'!$P:$P,Analysis!F$1)</f>
        <v>0</v>
      </c>
      <c r="G71" s="8">
        <f>SUMIFS('Calculation - &lt;Ignore&gt;'!J:J,'Calculation - &lt;Ignore&gt;'!A:A,Analysis!A71,'Calculation - &lt;Ignore&gt;'!$P:$P,Analysis!F$1)</f>
        <v>0</v>
      </c>
      <c r="H71" s="22">
        <f t="shared" si="10"/>
        <v>0</v>
      </c>
      <c r="I71" s="21">
        <f>SUMIFS('Calculation - &lt;Ignore&gt;'!G:G,'Calculation - &lt;Ignore&gt;'!A:A,Analysis!A71,'Calculation - &lt;Ignore&gt;'!$P:$P,Analysis!I$1)</f>
        <v>0</v>
      </c>
      <c r="J71" s="8">
        <f>SUMIFS('Calculation - &lt;Ignore&gt;'!J:J,'Calculation - &lt;Ignore&gt;'!A:A,Analysis!A71,'Calculation - &lt;Ignore&gt;'!$P:$P,Analysis!I$1)</f>
        <v>0</v>
      </c>
      <c r="K71" s="22">
        <f t="shared" si="11"/>
        <v>0</v>
      </c>
      <c r="L71" s="21">
        <f>SUMIFS('Calculation - &lt;Ignore&gt;'!G:G,'Calculation - &lt;Ignore&gt;'!A:A,Analysis!A71,'Calculation - &lt;Ignore&gt;'!$P:$P,Analysis!L$1)</f>
        <v>0</v>
      </c>
      <c r="M71" s="8">
        <f>SUMIFS('Calculation - &lt;Ignore&gt;'!J:J,'Calculation - &lt;Ignore&gt;'!A:A,Analysis!A71,'Calculation - &lt;Ignore&gt;'!$P:$P,Analysis!L$1)</f>
        <v>0</v>
      </c>
      <c r="N71" s="22">
        <f t="shared" si="12"/>
        <v>0</v>
      </c>
      <c r="O71" s="21">
        <f>SUMIFS('Calculation - &lt;Ignore&gt;'!G:G,'Calculation - &lt;Ignore&gt;'!A:A,Analysis!A71,'Calculation - &lt;Ignore&gt;'!$P:$P,Analysis!O$1)</f>
        <v>0</v>
      </c>
      <c r="P71" s="8">
        <f>SUMIFS('Calculation - &lt;Ignore&gt;'!J:J,'Calculation - &lt;Ignore&gt;'!A:A,Analysis!A71,'Calculation - &lt;Ignore&gt;'!$P:$P,Analysis!O$1)</f>
        <v>0</v>
      </c>
      <c r="Q71" s="22">
        <f t="shared" si="13"/>
        <v>0</v>
      </c>
    </row>
    <row r="72" spans="1:17" x14ac:dyDescent="0.3">
      <c r="A72" s="12" t="str">
        <f>IF('Calculation - &lt;Ignore&gt;'!AR72=0,"",'Calculation - &lt;Ignore&gt;'!AR72)</f>
        <v/>
      </c>
      <c r="B72" s="16" t="str">
        <f>IFERROR(UPPER(VLOOKUP(A72,Dump!A:B,2,0)),"")</f>
        <v/>
      </c>
      <c r="C72" s="31">
        <f>SUMIFS('Calculation - &lt;Ignore&gt;'!G:G,'Calculation - &lt;Ignore&gt;'!A:A,Analysis!A72)</f>
        <v>0</v>
      </c>
      <c r="D72" s="32">
        <f>SUMIFS('Calculation - &lt;Ignore&gt;'!J:J,'Calculation - &lt;Ignore&gt;'!A:A,Analysis!A72)</f>
        <v>0</v>
      </c>
      <c r="E72" s="33">
        <f t="shared" si="9"/>
        <v>0</v>
      </c>
      <c r="F72" s="21">
        <f>SUMIFS('Calculation - &lt;Ignore&gt;'!G:G,'Calculation - &lt;Ignore&gt;'!A:A,Analysis!A72,'Calculation - &lt;Ignore&gt;'!$P:$P,Analysis!F$1)</f>
        <v>0</v>
      </c>
      <c r="G72" s="8">
        <f>SUMIFS('Calculation - &lt;Ignore&gt;'!J:J,'Calculation - &lt;Ignore&gt;'!A:A,Analysis!A72,'Calculation - &lt;Ignore&gt;'!$P:$P,Analysis!F$1)</f>
        <v>0</v>
      </c>
      <c r="H72" s="22">
        <f t="shared" si="10"/>
        <v>0</v>
      </c>
      <c r="I72" s="21">
        <f>SUMIFS('Calculation - &lt;Ignore&gt;'!G:G,'Calculation - &lt;Ignore&gt;'!A:A,Analysis!A72,'Calculation - &lt;Ignore&gt;'!$P:$P,Analysis!I$1)</f>
        <v>0</v>
      </c>
      <c r="J72" s="8">
        <f>SUMIFS('Calculation - &lt;Ignore&gt;'!J:J,'Calculation - &lt;Ignore&gt;'!A:A,Analysis!A72,'Calculation - &lt;Ignore&gt;'!$P:$P,Analysis!I$1)</f>
        <v>0</v>
      </c>
      <c r="K72" s="22">
        <f t="shared" si="11"/>
        <v>0</v>
      </c>
      <c r="L72" s="21">
        <f>SUMIFS('Calculation - &lt;Ignore&gt;'!G:G,'Calculation - &lt;Ignore&gt;'!A:A,Analysis!A72,'Calculation - &lt;Ignore&gt;'!$P:$P,Analysis!L$1)</f>
        <v>0</v>
      </c>
      <c r="M72" s="8">
        <f>SUMIFS('Calculation - &lt;Ignore&gt;'!J:J,'Calculation - &lt;Ignore&gt;'!A:A,Analysis!A72,'Calculation - &lt;Ignore&gt;'!$P:$P,Analysis!L$1)</f>
        <v>0</v>
      </c>
      <c r="N72" s="22">
        <f t="shared" si="12"/>
        <v>0</v>
      </c>
      <c r="O72" s="21">
        <f>SUMIFS('Calculation - &lt;Ignore&gt;'!G:G,'Calculation - &lt;Ignore&gt;'!A:A,Analysis!A72,'Calculation - &lt;Ignore&gt;'!$P:$P,Analysis!O$1)</f>
        <v>0</v>
      </c>
      <c r="P72" s="8">
        <f>SUMIFS('Calculation - &lt;Ignore&gt;'!J:J,'Calculation - &lt;Ignore&gt;'!A:A,Analysis!A72,'Calculation - &lt;Ignore&gt;'!$P:$P,Analysis!O$1)</f>
        <v>0</v>
      </c>
      <c r="Q72" s="22">
        <f t="shared" si="13"/>
        <v>0</v>
      </c>
    </row>
    <row r="73" spans="1:17" x14ac:dyDescent="0.3">
      <c r="A73" s="12" t="str">
        <f>IF('Calculation - &lt;Ignore&gt;'!AR73=0,"",'Calculation - &lt;Ignore&gt;'!AR73)</f>
        <v/>
      </c>
      <c r="B73" s="16" t="str">
        <f>IFERROR(UPPER(VLOOKUP(A73,Dump!A:B,2,0)),"")</f>
        <v/>
      </c>
      <c r="C73" s="31">
        <f>SUMIFS('Calculation - &lt;Ignore&gt;'!G:G,'Calculation - &lt;Ignore&gt;'!A:A,Analysis!A73)</f>
        <v>0</v>
      </c>
      <c r="D73" s="32">
        <f>SUMIFS('Calculation - &lt;Ignore&gt;'!J:J,'Calculation - &lt;Ignore&gt;'!A:A,Analysis!A73)</f>
        <v>0</v>
      </c>
      <c r="E73" s="33">
        <f t="shared" si="9"/>
        <v>0</v>
      </c>
      <c r="F73" s="21">
        <f>SUMIFS('Calculation - &lt;Ignore&gt;'!G:G,'Calculation - &lt;Ignore&gt;'!A:A,Analysis!A73,'Calculation - &lt;Ignore&gt;'!$P:$P,Analysis!F$1)</f>
        <v>0</v>
      </c>
      <c r="G73" s="8">
        <f>SUMIFS('Calculation - &lt;Ignore&gt;'!J:J,'Calculation - &lt;Ignore&gt;'!A:A,Analysis!A73,'Calculation - &lt;Ignore&gt;'!$P:$P,Analysis!F$1)</f>
        <v>0</v>
      </c>
      <c r="H73" s="22">
        <f t="shared" si="10"/>
        <v>0</v>
      </c>
      <c r="I73" s="21">
        <f>SUMIFS('Calculation - &lt;Ignore&gt;'!G:G,'Calculation - &lt;Ignore&gt;'!A:A,Analysis!A73,'Calculation - &lt;Ignore&gt;'!$P:$P,Analysis!I$1)</f>
        <v>0</v>
      </c>
      <c r="J73" s="8">
        <f>SUMIFS('Calculation - &lt;Ignore&gt;'!J:J,'Calculation - &lt;Ignore&gt;'!A:A,Analysis!A73,'Calculation - &lt;Ignore&gt;'!$P:$P,Analysis!I$1)</f>
        <v>0</v>
      </c>
      <c r="K73" s="22">
        <f t="shared" si="11"/>
        <v>0</v>
      </c>
      <c r="L73" s="21">
        <f>SUMIFS('Calculation - &lt;Ignore&gt;'!G:G,'Calculation - &lt;Ignore&gt;'!A:A,Analysis!A73,'Calculation - &lt;Ignore&gt;'!$P:$P,Analysis!L$1)</f>
        <v>0</v>
      </c>
      <c r="M73" s="8">
        <f>SUMIFS('Calculation - &lt;Ignore&gt;'!J:J,'Calculation - &lt;Ignore&gt;'!A:A,Analysis!A73,'Calculation - &lt;Ignore&gt;'!$P:$P,Analysis!L$1)</f>
        <v>0</v>
      </c>
      <c r="N73" s="22">
        <f t="shared" si="12"/>
        <v>0</v>
      </c>
      <c r="O73" s="21">
        <f>SUMIFS('Calculation - &lt;Ignore&gt;'!G:G,'Calculation - &lt;Ignore&gt;'!A:A,Analysis!A73,'Calculation - &lt;Ignore&gt;'!$P:$P,Analysis!O$1)</f>
        <v>0</v>
      </c>
      <c r="P73" s="8">
        <f>SUMIFS('Calculation - &lt;Ignore&gt;'!J:J,'Calculation - &lt;Ignore&gt;'!A:A,Analysis!A73,'Calculation - &lt;Ignore&gt;'!$P:$P,Analysis!O$1)</f>
        <v>0</v>
      </c>
      <c r="Q73" s="22">
        <f t="shared" si="13"/>
        <v>0</v>
      </c>
    </row>
    <row r="74" spans="1:17" x14ac:dyDescent="0.3">
      <c r="A74" s="12" t="str">
        <f>IF('Calculation - &lt;Ignore&gt;'!AR74=0,"",'Calculation - &lt;Ignore&gt;'!AR74)</f>
        <v/>
      </c>
      <c r="B74" s="16" t="str">
        <f>IFERROR(UPPER(VLOOKUP(A74,Dump!A:B,2,0)),"")</f>
        <v/>
      </c>
      <c r="C74" s="31">
        <f>SUMIFS('Calculation - &lt;Ignore&gt;'!G:G,'Calculation - &lt;Ignore&gt;'!A:A,Analysis!A74)</f>
        <v>0</v>
      </c>
      <c r="D74" s="32">
        <f>SUMIFS('Calculation - &lt;Ignore&gt;'!J:J,'Calculation - &lt;Ignore&gt;'!A:A,Analysis!A74)</f>
        <v>0</v>
      </c>
      <c r="E74" s="33">
        <f t="shared" si="9"/>
        <v>0</v>
      </c>
      <c r="F74" s="21">
        <f>SUMIFS('Calculation - &lt;Ignore&gt;'!G:G,'Calculation - &lt;Ignore&gt;'!A:A,Analysis!A74,'Calculation - &lt;Ignore&gt;'!$P:$P,Analysis!F$1)</f>
        <v>0</v>
      </c>
      <c r="G74" s="8">
        <f>SUMIFS('Calculation - &lt;Ignore&gt;'!J:J,'Calculation - &lt;Ignore&gt;'!A:A,Analysis!A74,'Calculation - &lt;Ignore&gt;'!$P:$P,Analysis!F$1)</f>
        <v>0</v>
      </c>
      <c r="H74" s="22">
        <f t="shared" si="10"/>
        <v>0</v>
      </c>
      <c r="I74" s="21">
        <f>SUMIFS('Calculation - &lt;Ignore&gt;'!G:G,'Calculation - &lt;Ignore&gt;'!A:A,Analysis!A74,'Calculation - &lt;Ignore&gt;'!$P:$P,Analysis!I$1)</f>
        <v>0</v>
      </c>
      <c r="J74" s="8">
        <f>SUMIFS('Calculation - &lt;Ignore&gt;'!J:J,'Calculation - &lt;Ignore&gt;'!A:A,Analysis!A74,'Calculation - &lt;Ignore&gt;'!$P:$P,Analysis!I$1)</f>
        <v>0</v>
      </c>
      <c r="K74" s="22">
        <f t="shared" si="11"/>
        <v>0</v>
      </c>
      <c r="L74" s="21">
        <f>SUMIFS('Calculation - &lt;Ignore&gt;'!G:G,'Calculation - &lt;Ignore&gt;'!A:A,Analysis!A74,'Calculation - &lt;Ignore&gt;'!$P:$P,Analysis!L$1)</f>
        <v>0</v>
      </c>
      <c r="M74" s="8">
        <f>SUMIFS('Calculation - &lt;Ignore&gt;'!J:J,'Calculation - &lt;Ignore&gt;'!A:A,Analysis!A74,'Calculation - &lt;Ignore&gt;'!$P:$P,Analysis!L$1)</f>
        <v>0</v>
      </c>
      <c r="N74" s="22">
        <f t="shared" si="12"/>
        <v>0</v>
      </c>
      <c r="O74" s="21">
        <f>SUMIFS('Calculation - &lt;Ignore&gt;'!G:G,'Calculation - &lt;Ignore&gt;'!A:A,Analysis!A74,'Calculation - &lt;Ignore&gt;'!$P:$P,Analysis!O$1)</f>
        <v>0</v>
      </c>
      <c r="P74" s="8">
        <f>SUMIFS('Calculation - &lt;Ignore&gt;'!J:J,'Calculation - &lt;Ignore&gt;'!A:A,Analysis!A74,'Calculation - &lt;Ignore&gt;'!$P:$P,Analysis!O$1)</f>
        <v>0</v>
      </c>
      <c r="Q74" s="22">
        <f t="shared" si="13"/>
        <v>0</v>
      </c>
    </row>
    <row r="75" spans="1:17" x14ac:dyDescent="0.3">
      <c r="A75" s="12" t="str">
        <f>IF('Calculation - &lt;Ignore&gt;'!AR75=0,"",'Calculation - &lt;Ignore&gt;'!AR75)</f>
        <v/>
      </c>
      <c r="B75" s="16" t="str">
        <f>IFERROR(UPPER(VLOOKUP(A75,Dump!A:B,2,0)),"")</f>
        <v/>
      </c>
      <c r="C75" s="31">
        <f>SUMIFS('Calculation - &lt;Ignore&gt;'!G:G,'Calculation - &lt;Ignore&gt;'!A:A,Analysis!A75)</f>
        <v>0</v>
      </c>
      <c r="D75" s="32">
        <f>SUMIFS('Calculation - &lt;Ignore&gt;'!J:J,'Calculation - &lt;Ignore&gt;'!A:A,Analysis!A75)</f>
        <v>0</v>
      </c>
      <c r="E75" s="33">
        <f t="shared" si="9"/>
        <v>0</v>
      </c>
      <c r="F75" s="21">
        <f>SUMIFS('Calculation - &lt;Ignore&gt;'!G:G,'Calculation - &lt;Ignore&gt;'!A:A,Analysis!A75,'Calculation - &lt;Ignore&gt;'!$P:$P,Analysis!F$1)</f>
        <v>0</v>
      </c>
      <c r="G75" s="8">
        <f>SUMIFS('Calculation - &lt;Ignore&gt;'!J:J,'Calculation - &lt;Ignore&gt;'!A:A,Analysis!A75,'Calculation - &lt;Ignore&gt;'!$P:$P,Analysis!F$1)</f>
        <v>0</v>
      </c>
      <c r="H75" s="22">
        <f t="shared" si="10"/>
        <v>0</v>
      </c>
      <c r="I75" s="21">
        <f>SUMIFS('Calculation - &lt;Ignore&gt;'!G:G,'Calculation - &lt;Ignore&gt;'!A:A,Analysis!A75,'Calculation - &lt;Ignore&gt;'!$P:$P,Analysis!I$1)</f>
        <v>0</v>
      </c>
      <c r="J75" s="8">
        <f>SUMIFS('Calculation - &lt;Ignore&gt;'!J:J,'Calculation - &lt;Ignore&gt;'!A:A,Analysis!A75,'Calculation - &lt;Ignore&gt;'!$P:$P,Analysis!I$1)</f>
        <v>0</v>
      </c>
      <c r="K75" s="22">
        <f t="shared" si="11"/>
        <v>0</v>
      </c>
      <c r="L75" s="21">
        <f>SUMIFS('Calculation - &lt;Ignore&gt;'!G:G,'Calculation - &lt;Ignore&gt;'!A:A,Analysis!A75,'Calculation - &lt;Ignore&gt;'!$P:$P,Analysis!L$1)</f>
        <v>0</v>
      </c>
      <c r="M75" s="8">
        <f>SUMIFS('Calculation - &lt;Ignore&gt;'!J:J,'Calculation - &lt;Ignore&gt;'!A:A,Analysis!A75,'Calculation - &lt;Ignore&gt;'!$P:$P,Analysis!L$1)</f>
        <v>0</v>
      </c>
      <c r="N75" s="22">
        <f t="shared" si="12"/>
        <v>0</v>
      </c>
      <c r="O75" s="21">
        <f>SUMIFS('Calculation - &lt;Ignore&gt;'!G:G,'Calculation - &lt;Ignore&gt;'!A:A,Analysis!A75,'Calculation - &lt;Ignore&gt;'!$P:$P,Analysis!O$1)</f>
        <v>0</v>
      </c>
      <c r="P75" s="8">
        <f>SUMIFS('Calculation - &lt;Ignore&gt;'!J:J,'Calculation - &lt;Ignore&gt;'!A:A,Analysis!A75,'Calculation - &lt;Ignore&gt;'!$P:$P,Analysis!O$1)</f>
        <v>0</v>
      </c>
      <c r="Q75" s="22">
        <f t="shared" si="13"/>
        <v>0</v>
      </c>
    </row>
    <row r="76" spans="1:17" x14ac:dyDescent="0.3">
      <c r="A76" s="12" t="str">
        <f>IF('Calculation - &lt;Ignore&gt;'!AR76=0,"",'Calculation - &lt;Ignore&gt;'!AR76)</f>
        <v/>
      </c>
      <c r="B76" s="16" t="str">
        <f>IFERROR(UPPER(VLOOKUP(A76,Dump!A:B,2,0)),"")</f>
        <v/>
      </c>
      <c r="C76" s="31">
        <f>SUMIFS('Calculation - &lt;Ignore&gt;'!G:G,'Calculation - &lt;Ignore&gt;'!A:A,Analysis!A76)</f>
        <v>0</v>
      </c>
      <c r="D76" s="32">
        <f>SUMIFS('Calculation - &lt;Ignore&gt;'!J:J,'Calculation - &lt;Ignore&gt;'!A:A,Analysis!A76)</f>
        <v>0</v>
      </c>
      <c r="E76" s="33">
        <f t="shared" si="9"/>
        <v>0</v>
      </c>
      <c r="F76" s="21">
        <f>SUMIFS('Calculation - &lt;Ignore&gt;'!G:G,'Calculation - &lt;Ignore&gt;'!A:A,Analysis!A76,'Calculation - &lt;Ignore&gt;'!$P:$P,Analysis!F$1)</f>
        <v>0</v>
      </c>
      <c r="G76" s="8">
        <f>SUMIFS('Calculation - &lt;Ignore&gt;'!J:J,'Calculation - &lt;Ignore&gt;'!A:A,Analysis!A76,'Calculation - &lt;Ignore&gt;'!$P:$P,Analysis!F$1)</f>
        <v>0</v>
      </c>
      <c r="H76" s="22">
        <f t="shared" si="10"/>
        <v>0</v>
      </c>
      <c r="I76" s="21">
        <f>SUMIFS('Calculation - &lt;Ignore&gt;'!G:G,'Calculation - &lt;Ignore&gt;'!A:A,Analysis!A76,'Calculation - &lt;Ignore&gt;'!$P:$P,Analysis!I$1)</f>
        <v>0</v>
      </c>
      <c r="J76" s="8">
        <f>SUMIFS('Calculation - &lt;Ignore&gt;'!J:J,'Calculation - &lt;Ignore&gt;'!A:A,Analysis!A76,'Calculation - &lt;Ignore&gt;'!$P:$P,Analysis!I$1)</f>
        <v>0</v>
      </c>
      <c r="K76" s="22">
        <f t="shared" si="11"/>
        <v>0</v>
      </c>
      <c r="L76" s="21">
        <f>SUMIFS('Calculation - &lt;Ignore&gt;'!G:G,'Calculation - &lt;Ignore&gt;'!A:A,Analysis!A76,'Calculation - &lt;Ignore&gt;'!$P:$P,Analysis!L$1)</f>
        <v>0</v>
      </c>
      <c r="M76" s="8">
        <f>SUMIFS('Calculation - &lt;Ignore&gt;'!J:J,'Calculation - &lt;Ignore&gt;'!A:A,Analysis!A76,'Calculation - &lt;Ignore&gt;'!$P:$P,Analysis!L$1)</f>
        <v>0</v>
      </c>
      <c r="N76" s="22">
        <f t="shared" si="12"/>
        <v>0</v>
      </c>
      <c r="O76" s="21">
        <f>SUMIFS('Calculation - &lt;Ignore&gt;'!G:G,'Calculation - &lt;Ignore&gt;'!A:A,Analysis!A76,'Calculation - &lt;Ignore&gt;'!$P:$P,Analysis!O$1)</f>
        <v>0</v>
      </c>
      <c r="P76" s="8">
        <f>SUMIFS('Calculation - &lt;Ignore&gt;'!J:J,'Calculation - &lt;Ignore&gt;'!A:A,Analysis!A76,'Calculation - &lt;Ignore&gt;'!$P:$P,Analysis!O$1)</f>
        <v>0</v>
      </c>
      <c r="Q76" s="22">
        <f t="shared" si="13"/>
        <v>0</v>
      </c>
    </row>
    <row r="77" spans="1:17" x14ac:dyDescent="0.3">
      <c r="A77" s="12" t="str">
        <f>IF('Calculation - &lt;Ignore&gt;'!AR77=0,"",'Calculation - &lt;Ignore&gt;'!AR77)</f>
        <v/>
      </c>
      <c r="B77" s="16" t="str">
        <f>IFERROR(UPPER(VLOOKUP(A77,Dump!A:B,2,0)),"")</f>
        <v/>
      </c>
      <c r="C77" s="31">
        <f>SUMIFS('Calculation - &lt;Ignore&gt;'!G:G,'Calculation - &lt;Ignore&gt;'!A:A,Analysis!A77)</f>
        <v>0</v>
      </c>
      <c r="D77" s="32">
        <f>SUMIFS('Calculation - &lt;Ignore&gt;'!J:J,'Calculation - &lt;Ignore&gt;'!A:A,Analysis!A77)</f>
        <v>0</v>
      </c>
      <c r="E77" s="33">
        <f t="shared" si="9"/>
        <v>0</v>
      </c>
      <c r="F77" s="21">
        <f>SUMIFS('Calculation - &lt;Ignore&gt;'!G:G,'Calculation - &lt;Ignore&gt;'!A:A,Analysis!A77,'Calculation - &lt;Ignore&gt;'!$P:$P,Analysis!F$1)</f>
        <v>0</v>
      </c>
      <c r="G77" s="8">
        <f>SUMIFS('Calculation - &lt;Ignore&gt;'!J:J,'Calculation - &lt;Ignore&gt;'!A:A,Analysis!A77,'Calculation - &lt;Ignore&gt;'!$P:$P,Analysis!F$1)</f>
        <v>0</v>
      </c>
      <c r="H77" s="22">
        <f t="shared" si="10"/>
        <v>0</v>
      </c>
      <c r="I77" s="21">
        <f>SUMIFS('Calculation - &lt;Ignore&gt;'!G:G,'Calculation - &lt;Ignore&gt;'!A:A,Analysis!A77,'Calculation - &lt;Ignore&gt;'!$P:$P,Analysis!I$1)</f>
        <v>0</v>
      </c>
      <c r="J77" s="8">
        <f>SUMIFS('Calculation - &lt;Ignore&gt;'!J:J,'Calculation - &lt;Ignore&gt;'!A:A,Analysis!A77,'Calculation - &lt;Ignore&gt;'!$P:$P,Analysis!I$1)</f>
        <v>0</v>
      </c>
      <c r="K77" s="22">
        <f t="shared" si="11"/>
        <v>0</v>
      </c>
      <c r="L77" s="21">
        <f>SUMIFS('Calculation - &lt;Ignore&gt;'!G:G,'Calculation - &lt;Ignore&gt;'!A:A,Analysis!A77,'Calculation - &lt;Ignore&gt;'!$P:$P,Analysis!L$1)</f>
        <v>0</v>
      </c>
      <c r="M77" s="8">
        <f>SUMIFS('Calculation - &lt;Ignore&gt;'!J:J,'Calculation - &lt;Ignore&gt;'!A:A,Analysis!A77,'Calculation - &lt;Ignore&gt;'!$P:$P,Analysis!L$1)</f>
        <v>0</v>
      </c>
      <c r="N77" s="22">
        <f t="shared" si="12"/>
        <v>0</v>
      </c>
      <c r="O77" s="21">
        <f>SUMIFS('Calculation - &lt;Ignore&gt;'!G:G,'Calculation - &lt;Ignore&gt;'!A:A,Analysis!A77,'Calculation - &lt;Ignore&gt;'!$P:$P,Analysis!O$1)</f>
        <v>0</v>
      </c>
      <c r="P77" s="8">
        <f>SUMIFS('Calculation - &lt;Ignore&gt;'!J:J,'Calculation - &lt;Ignore&gt;'!A:A,Analysis!A77,'Calculation - &lt;Ignore&gt;'!$P:$P,Analysis!O$1)</f>
        <v>0</v>
      </c>
      <c r="Q77" s="22">
        <f t="shared" si="13"/>
        <v>0</v>
      </c>
    </row>
    <row r="78" spans="1:17" x14ac:dyDescent="0.3">
      <c r="A78" s="12" t="str">
        <f>IF('Calculation - &lt;Ignore&gt;'!AR78=0,"",'Calculation - &lt;Ignore&gt;'!AR78)</f>
        <v/>
      </c>
      <c r="B78" s="16" t="str">
        <f>IFERROR(UPPER(VLOOKUP(A78,Dump!A:B,2,0)),"")</f>
        <v/>
      </c>
      <c r="C78" s="31">
        <f>SUMIFS('Calculation - &lt;Ignore&gt;'!G:G,'Calculation - &lt;Ignore&gt;'!A:A,Analysis!A78)</f>
        <v>0</v>
      </c>
      <c r="D78" s="32">
        <f>SUMIFS('Calculation - &lt;Ignore&gt;'!J:J,'Calculation - &lt;Ignore&gt;'!A:A,Analysis!A78)</f>
        <v>0</v>
      </c>
      <c r="E78" s="33">
        <f t="shared" si="9"/>
        <v>0</v>
      </c>
      <c r="F78" s="21">
        <f>SUMIFS('Calculation - &lt;Ignore&gt;'!G:G,'Calculation - &lt;Ignore&gt;'!A:A,Analysis!A78,'Calculation - &lt;Ignore&gt;'!$P:$P,Analysis!F$1)</f>
        <v>0</v>
      </c>
      <c r="G78" s="8">
        <f>SUMIFS('Calculation - &lt;Ignore&gt;'!J:J,'Calculation - &lt;Ignore&gt;'!A:A,Analysis!A78,'Calculation - &lt;Ignore&gt;'!$P:$P,Analysis!F$1)</f>
        <v>0</v>
      </c>
      <c r="H78" s="22">
        <f t="shared" si="10"/>
        <v>0</v>
      </c>
      <c r="I78" s="21">
        <f>SUMIFS('Calculation - &lt;Ignore&gt;'!G:G,'Calculation - &lt;Ignore&gt;'!A:A,Analysis!A78,'Calculation - &lt;Ignore&gt;'!$P:$P,Analysis!I$1)</f>
        <v>0</v>
      </c>
      <c r="J78" s="8">
        <f>SUMIFS('Calculation - &lt;Ignore&gt;'!J:J,'Calculation - &lt;Ignore&gt;'!A:A,Analysis!A78,'Calculation - &lt;Ignore&gt;'!$P:$P,Analysis!I$1)</f>
        <v>0</v>
      </c>
      <c r="K78" s="22">
        <f t="shared" si="11"/>
        <v>0</v>
      </c>
      <c r="L78" s="21">
        <f>SUMIFS('Calculation - &lt;Ignore&gt;'!G:G,'Calculation - &lt;Ignore&gt;'!A:A,Analysis!A78,'Calculation - &lt;Ignore&gt;'!$P:$P,Analysis!L$1)</f>
        <v>0</v>
      </c>
      <c r="M78" s="8">
        <f>SUMIFS('Calculation - &lt;Ignore&gt;'!J:J,'Calculation - &lt;Ignore&gt;'!A:A,Analysis!A78,'Calculation - &lt;Ignore&gt;'!$P:$P,Analysis!L$1)</f>
        <v>0</v>
      </c>
      <c r="N78" s="22">
        <f t="shared" si="12"/>
        <v>0</v>
      </c>
      <c r="O78" s="21">
        <f>SUMIFS('Calculation - &lt;Ignore&gt;'!G:G,'Calculation - &lt;Ignore&gt;'!A:A,Analysis!A78,'Calculation - &lt;Ignore&gt;'!$P:$P,Analysis!O$1)</f>
        <v>0</v>
      </c>
      <c r="P78" s="8">
        <f>SUMIFS('Calculation - &lt;Ignore&gt;'!J:J,'Calculation - &lt;Ignore&gt;'!A:A,Analysis!A78,'Calculation - &lt;Ignore&gt;'!$P:$P,Analysis!O$1)</f>
        <v>0</v>
      </c>
      <c r="Q78" s="22">
        <f t="shared" si="13"/>
        <v>0</v>
      </c>
    </row>
    <row r="79" spans="1:17" x14ac:dyDescent="0.3">
      <c r="A79" s="12" t="str">
        <f>IF('Calculation - &lt;Ignore&gt;'!AR79=0,"",'Calculation - &lt;Ignore&gt;'!AR79)</f>
        <v/>
      </c>
      <c r="B79" s="16" t="str">
        <f>IFERROR(UPPER(VLOOKUP(A79,Dump!A:B,2,0)),"")</f>
        <v/>
      </c>
      <c r="C79" s="31">
        <f>SUMIFS('Calculation - &lt;Ignore&gt;'!G:G,'Calculation - &lt;Ignore&gt;'!A:A,Analysis!A79)</f>
        <v>0</v>
      </c>
      <c r="D79" s="32">
        <f>SUMIFS('Calculation - &lt;Ignore&gt;'!J:J,'Calculation - &lt;Ignore&gt;'!A:A,Analysis!A79)</f>
        <v>0</v>
      </c>
      <c r="E79" s="33">
        <f t="shared" si="9"/>
        <v>0</v>
      </c>
      <c r="F79" s="21">
        <f>SUMIFS('Calculation - &lt;Ignore&gt;'!G:G,'Calculation - &lt;Ignore&gt;'!A:A,Analysis!A79,'Calculation - &lt;Ignore&gt;'!$P:$P,Analysis!F$1)</f>
        <v>0</v>
      </c>
      <c r="G79" s="8">
        <f>SUMIFS('Calculation - &lt;Ignore&gt;'!J:J,'Calculation - &lt;Ignore&gt;'!A:A,Analysis!A79,'Calculation - &lt;Ignore&gt;'!$P:$P,Analysis!F$1)</f>
        <v>0</v>
      </c>
      <c r="H79" s="22">
        <f t="shared" si="10"/>
        <v>0</v>
      </c>
      <c r="I79" s="21">
        <f>SUMIFS('Calculation - &lt;Ignore&gt;'!G:G,'Calculation - &lt;Ignore&gt;'!A:A,Analysis!A79,'Calculation - &lt;Ignore&gt;'!$P:$P,Analysis!I$1)</f>
        <v>0</v>
      </c>
      <c r="J79" s="8">
        <f>SUMIFS('Calculation - &lt;Ignore&gt;'!J:J,'Calculation - &lt;Ignore&gt;'!A:A,Analysis!A79,'Calculation - &lt;Ignore&gt;'!$P:$P,Analysis!I$1)</f>
        <v>0</v>
      </c>
      <c r="K79" s="22">
        <f t="shared" si="11"/>
        <v>0</v>
      </c>
      <c r="L79" s="21">
        <f>SUMIFS('Calculation - &lt;Ignore&gt;'!G:G,'Calculation - &lt;Ignore&gt;'!A:A,Analysis!A79,'Calculation - &lt;Ignore&gt;'!$P:$P,Analysis!L$1)</f>
        <v>0</v>
      </c>
      <c r="M79" s="8">
        <f>SUMIFS('Calculation - &lt;Ignore&gt;'!J:J,'Calculation - &lt;Ignore&gt;'!A:A,Analysis!A79,'Calculation - &lt;Ignore&gt;'!$P:$P,Analysis!L$1)</f>
        <v>0</v>
      </c>
      <c r="N79" s="22">
        <f t="shared" si="12"/>
        <v>0</v>
      </c>
      <c r="O79" s="21">
        <f>SUMIFS('Calculation - &lt;Ignore&gt;'!G:G,'Calculation - &lt;Ignore&gt;'!A:A,Analysis!A79,'Calculation - &lt;Ignore&gt;'!$P:$P,Analysis!O$1)</f>
        <v>0</v>
      </c>
      <c r="P79" s="8">
        <f>SUMIFS('Calculation - &lt;Ignore&gt;'!J:J,'Calculation - &lt;Ignore&gt;'!A:A,Analysis!A79,'Calculation - &lt;Ignore&gt;'!$P:$P,Analysis!O$1)</f>
        <v>0</v>
      </c>
      <c r="Q79" s="22">
        <f t="shared" si="13"/>
        <v>0</v>
      </c>
    </row>
    <row r="80" spans="1:17" x14ac:dyDescent="0.3">
      <c r="A80" s="12" t="str">
        <f>IF('Calculation - &lt;Ignore&gt;'!AR80=0,"",'Calculation - &lt;Ignore&gt;'!AR80)</f>
        <v/>
      </c>
      <c r="B80" s="16" t="str">
        <f>IFERROR(UPPER(VLOOKUP(A80,Dump!A:B,2,0)),"")</f>
        <v/>
      </c>
      <c r="C80" s="31">
        <f>SUMIFS('Calculation - &lt;Ignore&gt;'!G:G,'Calculation - &lt;Ignore&gt;'!A:A,Analysis!A80)</f>
        <v>0</v>
      </c>
      <c r="D80" s="32">
        <f>SUMIFS('Calculation - &lt;Ignore&gt;'!J:J,'Calculation - &lt;Ignore&gt;'!A:A,Analysis!A80)</f>
        <v>0</v>
      </c>
      <c r="E80" s="33">
        <f t="shared" si="9"/>
        <v>0</v>
      </c>
      <c r="F80" s="21">
        <f>SUMIFS('Calculation - &lt;Ignore&gt;'!G:G,'Calculation - &lt;Ignore&gt;'!A:A,Analysis!A80,'Calculation - &lt;Ignore&gt;'!$P:$P,Analysis!F$1)</f>
        <v>0</v>
      </c>
      <c r="G80" s="8">
        <f>SUMIFS('Calculation - &lt;Ignore&gt;'!J:J,'Calculation - &lt;Ignore&gt;'!A:A,Analysis!A80,'Calculation - &lt;Ignore&gt;'!$P:$P,Analysis!F$1)</f>
        <v>0</v>
      </c>
      <c r="H80" s="22">
        <f t="shared" si="10"/>
        <v>0</v>
      </c>
      <c r="I80" s="21">
        <f>SUMIFS('Calculation - &lt;Ignore&gt;'!G:G,'Calculation - &lt;Ignore&gt;'!A:A,Analysis!A80,'Calculation - &lt;Ignore&gt;'!$P:$P,Analysis!I$1)</f>
        <v>0</v>
      </c>
      <c r="J80" s="8">
        <f>SUMIFS('Calculation - &lt;Ignore&gt;'!J:J,'Calculation - &lt;Ignore&gt;'!A:A,Analysis!A80,'Calculation - &lt;Ignore&gt;'!$P:$P,Analysis!I$1)</f>
        <v>0</v>
      </c>
      <c r="K80" s="22">
        <f t="shared" si="11"/>
        <v>0</v>
      </c>
      <c r="L80" s="21">
        <f>SUMIFS('Calculation - &lt;Ignore&gt;'!G:G,'Calculation - &lt;Ignore&gt;'!A:A,Analysis!A80,'Calculation - &lt;Ignore&gt;'!$P:$P,Analysis!L$1)</f>
        <v>0</v>
      </c>
      <c r="M80" s="8">
        <f>SUMIFS('Calculation - &lt;Ignore&gt;'!J:J,'Calculation - &lt;Ignore&gt;'!A:A,Analysis!A80,'Calculation - &lt;Ignore&gt;'!$P:$P,Analysis!L$1)</f>
        <v>0</v>
      </c>
      <c r="N80" s="22">
        <f t="shared" si="12"/>
        <v>0</v>
      </c>
      <c r="O80" s="21">
        <f>SUMIFS('Calculation - &lt;Ignore&gt;'!G:G,'Calculation - &lt;Ignore&gt;'!A:A,Analysis!A80,'Calculation - &lt;Ignore&gt;'!$P:$P,Analysis!O$1)</f>
        <v>0</v>
      </c>
      <c r="P80" s="8">
        <f>SUMIFS('Calculation - &lt;Ignore&gt;'!J:J,'Calculation - &lt;Ignore&gt;'!A:A,Analysis!A80,'Calculation - &lt;Ignore&gt;'!$P:$P,Analysis!O$1)</f>
        <v>0</v>
      </c>
      <c r="Q80" s="22">
        <f t="shared" si="13"/>
        <v>0</v>
      </c>
    </row>
    <row r="81" spans="1:17" x14ac:dyDescent="0.3">
      <c r="A81" s="12" t="str">
        <f>IF('Calculation - &lt;Ignore&gt;'!AR81=0,"",'Calculation - &lt;Ignore&gt;'!AR81)</f>
        <v/>
      </c>
      <c r="B81" s="16" t="str">
        <f>IFERROR(UPPER(VLOOKUP(A81,Dump!A:B,2,0)),"")</f>
        <v/>
      </c>
      <c r="C81" s="31">
        <f>SUMIFS('Calculation - &lt;Ignore&gt;'!G:G,'Calculation - &lt;Ignore&gt;'!A:A,Analysis!A81)</f>
        <v>0</v>
      </c>
      <c r="D81" s="32">
        <f>SUMIFS('Calculation - &lt;Ignore&gt;'!J:J,'Calculation - &lt;Ignore&gt;'!A:A,Analysis!A81)</f>
        <v>0</v>
      </c>
      <c r="E81" s="33">
        <f t="shared" si="9"/>
        <v>0</v>
      </c>
      <c r="F81" s="21">
        <f>SUMIFS('Calculation - &lt;Ignore&gt;'!G:G,'Calculation - &lt;Ignore&gt;'!A:A,Analysis!A81,'Calculation - &lt;Ignore&gt;'!$P:$P,Analysis!F$1)</f>
        <v>0</v>
      </c>
      <c r="G81" s="8">
        <f>SUMIFS('Calculation - &lt;Ignore&gt;'!J:J,'Calculation - &lt;Ignore&gt;'!A:A,Analysis!A81,'Calculation - &lt;Ignore&gt;'!$P:$P,Analysis!F$1)</f>
        <v>0</v>
      </c>
      <c r="H81" s="22">
        <f t="shared" si="10"/>
        <v>0</v>
      </c>
      <c r="I81" s="21">
        <f>SUMIFS('Calculation - &lt;Ignore&gt;'!G:G,'Calculation - &lt;Ignore&gt;'!A:A,Analysis!A81,'Calculation - &lt;Ignore&gt;'!$P:$P,Analysis!I$1)</f>
        <v>0</v>
      </c>
      <c r="J81" s="8">
        <f>SUMIFS('Calculation - &lt;Ignore&gt;'!J:J,'Calculation - &lt;Ignore&gt;'!A:A,Analysis!A81,'Calculation - &lt;Ignore&gt;'!$P:$P,Analysis!I$1)</f>
        <v>0</v>
      </c>
      <c r="K81" s="22">
        <f t="shared" si="11"/>
        <v>0</v>
      </c>
      <c r="L81" s="21">
        <f>SUMIFS('Calculation - &lt;Ignore&gt;'!G:G,'Calculation - &lt;Ignore&gt;'!A:A,Analysis!A81,'Calculation - &lt;Ignore&gt;'!$P:$P,Analysis!L$1)</f>
        <v>0</v>
      </c>
      <c r="M81" s="8">
        <f>SUMIFS('Calculation - &lt;Ignore&gt;'!J:J,'Calculation - &lt;Ignore&gt;'!A:A,Analysis!A81,'Calculation - &lt;Ignore&gt;'!$P:$P,Analysis!L$1)</f>
        <v>0</v>
      </c>
      <c r="N81" s="22">
        <f t="shared" si="12"/>
        <v>0</v>
      </c>
      <c r="O81" s="21">
        <f>SUMIFS('Calculation - &lt;Ignore&gt;'!G:G,'Calculation - &lt;Ignore&gt;'!A:A,Analysis!A81,'Calculation - &lt;Ignore&gt;'!$P:$P,Analysis!O$1)</f>
        <v>0</v>
      </c>
      <c r="P81" s="8">
        <f>SUMIFS('Calculation - &lt;Ignore&gt;'!J:J,'Calculation - &lt;Ignore&gt;'!A:A,Analysis!A81,'Calculation - &lt;Ignore&gt;'!$P:$P,Analysis!O$1)</f>
        <v>0</v>
      </c>
      <c r="Q81" s="22">
        <f t="shared" si="13"/>
        <v>0</v>
      </c>
    </row>
    <row r="82" spans="1:17" x14ac:dyDescent="0.3">
      <c r="A82" s="12" t="str">
        <f>IF('Calculation - &lt;Ignore&gt;'!AR82=0,"",'Calculation - &lt;Ignore&gt;'!AR82)</f>
        <v/>
      </c>
      <c r="B82" s="16" t="str">
        <f>IFERROR(UPPER(VLOOKUP(A82,Dump!A:B,2,0)),"")</f>
        <v/>
      </c>
      <c r="C82" s="31">
        <f>SUMIFS('Calculation - &lt;Ignore&gt;'!G:G,'Calculation - &lt;Ignore&gt;'!A:A,Analysis!A82)</f>
        <v>0</v>
      </c>
      <c r="D82" s="32">
        <f>SUMIFS('Calculation - &lt;Ignore&gt;'!J:J,'Calculation - &lt;Ignore&gt;'!A:A,Analysis!A82)</f>
        <v>0</v>
      </c>
      <c r="E82" s="33">
        <f t="shared" si="9"/>
        <v>0</v>
      </c>
      <c r="F82" s="21">
        <f>SUMIFS('Calculation - &lt;Ignore&gt;'!G:G,'Calculation - &lt;Ignore&gt;'!A:A,Analysis!A82,'Calculation - &lt;Ignore&gt;'!$P:$P,Analysis!F$1)</f>
        <v>0</v>
      </c>
      <c r="G82" s="8">
        <f>SUMIFS('Calculation - &lt;Ignore&gt;'!J:J,'Calculation - &lt;Ignore&gt;'!A:A,Analysis!A82,'Calculation - &lt;Ignore&gt;'!$P:$P,Analysis!F$1)</f>
        <v>0</v>
      </c>
      <c r="H82" s="22">
        <f t="shared" si="10"/>
        <v>0</v>
      </c>
      <c r="I82" s="21">
        <f>SUMIFS('Calculation - &lt;Ignore&gt;'!G:G,'Calculation - &lt;Ignore&gt;'!A:A,Analysis!A82,'Calculation - &lt;Ignore&gt;'!$P:$P,Analysis!I$1)</f>
        <v>0</v>
      </c>
      <c r="J82" s="8">
        <f>SUMIFS('Calculation - &lt;Ignore&gt;'!J:J,'Calculation - &lt;Ignore&gt;'!A:A,Analysis!A82,'Calculation - &lt;Ignore&gt;'!$P:$P,Analysis!I$1)</f>
        <v>0</v>
      </c>
      <c r="K82" s="22">
        <f t="shared" si="11"/>
        <v>0</v>
      </c>
      <c r="L82" s="21">
        <f>SUMIFS('Calculation - &lt;Ignore&gt;'!G:G,'Calculation - &lt;Ignore&gt;'!A:A,Analysis!A82,'Calculation - &lt;Ignore&gt;'!$P:$P,Analysis!L$1)</f>
        <v>0</v>
      </c>
      <c r="M82" s="8">
        <f>SUMIFS('Calculation - &lt;Ignore&gt;'!J:J,'Calculation - &lt;Ignore&gt;'!A:A,Analysis!A82,'Calculation - &lt;Ignore&gt;'!$P:$P,Analysis!L$1)</f>
        <v>0</v>
      </c>
      <c r="N82" s="22">
        <f t="shared" si="12"/>
        <v>0</v>
      </c>
      <c r="O82" s="21">
        <f>SUMIFS('Calculation - &lt;Ignore&gt;'!G:G,'Calculation - &lt;Ignore&gt;'!A:A,Analysis!A82,'Calculation - &lt;Ignore&gt;'!$P:$P,Analysis!O$1)</f>
        <v>0</v>
      </c>
      <c r="P82" s="8">
        <f>SUMIFS('Calculation - &lt;Ignore&gt;'!J:J,'Calculation - &lt;Ignore&gt;'!A:A,Analysis!A82,'Calculation - &lt;Ignore&gt;'!$P:$P,Analysis!O$1)</f>
        <v>0</v>
      </c>
      <c r="Q82" s="22">
        <f t="shared" si="13"/>
        <v>0</v>
      </c>
    </row>
    <row r="83" spans="1:17" x14ac:dyDescent="0.3">
      <c r="A83" s="12" t="str">
        <f>IF('Calculation - &lt;Ignore&gt;'!AR83=0,"",'Calculation - &lt;Ignore&gt;'!AR83)</f>
        <v/>
      </c>
      <c r="B83" s="16" t="str">
        <f>IFERROR(UPPER(VLOOKUP(A83,Dump!A:B,2,0)),"")</f>
        <v/>
      </c>
      <c r="C83" s="31">
        <f>SUMIFS('Calculation - &lt;Ignore&gt;'!G:G,'Calculation - &lt;Ignore&gt;'!A:A,Analysis!A83)</f>
        <v>0</v>
      </c>
      <c r="D83" s="32">
        <f>SUMIFS('Calculation - &lt;Ignore&gt;'!J:J,'Calculation - &lt;Ignore&gt;'!A:A,Analysis!A83)</f>
        <v>0</v>
      </c>
      <c r="E83" s="33">
        <f t="shared" si="9"/>
        <v>0</v>
      </c>
      <c r="F83" s="21">
        <f>SUMIFS('Calculation - &lt;Ignore&gt;'!G:G,'Calculation - &lt;Ignore&gt;'!A:A,Analysis!A83,'Calculation - &lt;Ignore&gt;'!$P:$P,Analysis!F$1)</f>
        <v>0</v>
      </c>
      <c r="G83" s="8">
        <f>SUMIFS('Calculation - &lt;Ignore&gt;'!J:J,'Calculation - &lt;Ignore&gt;'!A:A,Analysis!A83,'Calculation - &lt;Ignore&gt;'!$P:$P,Analysis!F$1)</f>
        <v>0</v>
      </c>
      <c r="H83" s="22">
        <f t="shared" si="10"/>
        <v>0</v>
      </c>
      <c r="I83" s="21">
        <f>SUMIFS('Calculation - &lt;Ignore&gt;'!G:G,'Calculation - &lt;Ignore&gt;'!A:A,Analysis!A83,'Calculation - &lt;Ignore&gt;'!$P:$P,Analysis!I$1)</f>
        <v>0</v>
      </c>
      <c r="J83" s="8">
        <f>SUMIFS('Calculation - &lt;Ignore&gt;'!J:J,'Calculation - &lt;Ignore&gt;'!A:A,Analysis!A83,'Calculation - &lt;Ignore&gt;'!$P:$P,Analysis!I$1)</f>
        <v>0</v>
      </c>
      <c r="K83" s="22">
        <f t="shared" si="11"/>
        <v>0</v>
      </c>
      <c r="L83" s="21">
        <f>SUMIFS('Calculation - &lt;Ignore&gt;'!G:G,'Calculation - &lt;Ignore&gt;'!A:A,Analysis!A83,'Calculation - &lt;Ignore&gt;'!$P:$P,Analysis!L$1)</f>
        <v>0</v>
      </c>
      <c r="M83" s="8">
        <f>SUMIFS('Calculation - &lt;Ignore&gt;'!J:J,'Calculation - &lt;Ignore&gt;'!A:A,Analysis!A83,'Calculation - &lt;Ignore&gt;'!$P:$P,Analysis!L$1)</f>
        <v>0</v>
      </c>
      <c r="N83" s="22">
        <f t="shared" si="12"/>
        <v>0</v>
      </c>
      <c r="O83" s="21">
        <f>SUMIFS('Calculation - &lt;Ignore&gt;'!G:G,'Calculation - &lt;Ignore&gt;'!A:A,Analysis!A83,'Calculation - &lt;Ignore&gt;'!$P:$P,Analysis!O$1)</f>
        <v>0</v>
      </c>
      <c r="P83" s="8">
        <f>SUMIFS('Calculation - &lt;Ignore&gt;'!J:J,'Calculation - &lt;Ignore&gt;'!A:A,Analysis!A83,'Calculation - &lt;Ignore&gt;'!$P:$P,Analysis!O$1)</f>
        <v>0</v>
      </c>
      <c r="Q83" s="22">
        <f t="shared" si="13"/>
        <v>0</v>
      </c>
    </row>
    <row r="84" spans="1:17" x14ac:dyDescent="0.3">
      <c r="A84" s="12" t="str">
        <f>IF('Calculation - &lt;Ignore&gt;'!AR84=0,"",'Calculation - &lt;Ignore&gt;'!AR84)</f>
        <v/>
      </c>
      <c r="B84" s="16" t="str">
        <f>IFERROR(UPPER(VLOOKUP(A84,Dump!A:B,2,0)),"")</f>
        <v/>
      </c>
      <c r="C84" s="31">
        <f>SUMIFS('Calculation - &lt;Ignore&gt;'!G:G,'Calculation - &lt;Ignore&gt;'!A:A,Analysis!A84)</f>
        <v>0</v>
      </c>
      <c r="D84" s="32">
        <f>SUMIFS('Calculation - &lt;Ignore&gt;'!J:J,'Calculation - &lt;Ignore&gt;'!A:A,Analysis!A84)</f>
        <v>0</v>
      </c>
      <c r="E84" s="33">
        <f t="shared" si="9"/>
        <v>0</v>
      </c>
      <c r="F84" s="21">
        <f>SUMIFS('Calculation - &lt;Ignore&gt;'!G:G,'Calculation - &lt;Ignore&gt;'!A:A,Analysis!A84,'Calculation - &lt;Ignore&gt;'!$P:$P,Analysis!F$1)</f>
        <v>0</v>
      </c>
      <c r="G84" s="8">
        <f>SUMIFS('Calculation - &lt;Ignore&gt;'!J:J,'Calculation - &lt;Ignore&gt;'!A:A,Analysis!A84,'Calculation - &lt;Ignore&gt;'!$P:$P,Analysis!F$1)</f>
        <v>0</v>
      </c>
      <c r="H84" s="22">
        <f t="shared" si="10"/>
        <v>0</v>
      </c>
      <c r="I84" s="21">
        <f>SUMIFS('Calculation - &lt;Ignore&gt;'!G:G,'Calculation - &lt;Ignore&gt;'!A:A,Analysis!A84,'Calculation - &lt;Ignore&gt;'!$P:$P,Analysis!I$1)</f>
        <v>0</v>
      </c>
      <c r="J84" s="8">
        <f>SUMIFS('Calculation - &lt;Ignore&gt;'!J:J,'Calculation - &lt;Ignore&gt;'!A:A,Analysis!A84,'Calculation - &lt;Ignore&gt;'!$P:$P,Analysis!I$1)</f>
        <v>0</v>
      </c>
      <c r="K84" s="22">
        <f t="shared" si="11"/>
        <v>0</v>
      </c>
      <c r="L84" s="21">
        <f>SUMIFS('Calculation - &lt;Ignore&gt;'!G:G,'Calculation - &lt;Ignore&gt;'!A:A,Analysis!A84,'Calculation - &lt;Ignore&gt;'!$P:$P,Analysis!L$1)</f>
        <v>0</v>
      </c>
      <c r="M84" s="8">
        <f>SUMIFS('Calculation - &lt;Ignore&gt;'!J:J,'Calculation - &lt;Ignore&gt;'!A:A,Analysis!A84,'Calculation - &lt;Ignore&gt;'!$P:$P,Analysis!L$1)</f>
        <v>0</v>
      </c>
      <c r="N84" s="22">
        <f t="shared" si="12"/>
        <v>0</v>
      </c>
      <c r="O84" s="21">
        <f>SUMIFS('Calculation - &lt;Ignore&gt;'!G:G,'Calculation - &lt;Ignore&gt;'!A:A,Analysis!A84,'Calculation - &lt;Ignore&gt;'!$P:$P,Analysis!O$1)</f>
        <v>0</v>
      </c>
      <c r="P84" s="8">
        <f>SUMIFS('Calculation - &lt;Ignore&gt;'!J:J,'Calculation - &lt;Ignore&gt;'!A:A,Analysis!A84,'Calculation - &lt;Ignore&gt;'!$P:$P,Analysis!O$1)</f>
        <v>0</v>
      </c>
      <c r="Q84" s="22">
        <f t="shared" si="13"/>
        <v>0</v>
      </c>
    </row>
    <row r="85" spans="1:17" x14ac:dyDescent="0.3">
      <c r="A85" s="12" t="str">
        <f>IF('Calculation - &lt;Ignore&gt;'!AR85=0,"",'Calculation - &lt;Ignore&gt;'!AR85)</f>
        <v/>
      </c>
      <c r="B85" s="16" t="str">
        <f>IFERROR(UPPER(VLOOKUP(A85,Dump!A:B,2,0)),"")</f>
        <v/>
      </c>
      <c r="C85" s="31">
        <f>SUMIFS('Calculation - &lt;Ignore&gt;'!G:G,'Calculation - &lt;Ignore&gt;'!A:A,Analysis!A85)</f>
        <v>0</v>
      </c>
      <c r="D85" s="32">
        <f>SUMIFS('Calculation - &lt;Ignore&gt;'!J:J,'Calculation - &lt;Ignore&gt;'!A:A,Analysis!A85)</f>
        <v>0</v>
      </c>
      <c r="E85" s="33">
        <f t="shared" si="9"/>
        <v>0</v>
      </c>
      <c r="F85" s="21">
        <f>SUMIFS('Calculation - &lt;Ignore&gt;'!G:G,'Calculation - &lt;Ignore&gt;'!A:A,Analysis!A85,'Calculation - &lt;Ignore&gt;'!$P:$P,Analysis!F$1)</f>
        <v>0</v>
      </c>
      <c r="G85" s="8">
        <f>SUMIFS('Calculation - &lt;Ignore&gt;'!J:J,'Calculation - &lt;Ignore&gt;'!A:A,Analysis!A85,'Calculation - &lt;Ignore&gt;'!$P:$P,Analysis!F$1)</f>
        <v>0</v>
      </c>
      <c r="H85" s="22">
        <f t="shared" si="10"/>
        <v>0</v>
      </c>
      <c r="I85" s="21">
        <f>SUMIFS('Calculation - &lt;Ignore&gt;'!G:G,'Calculation - &lt;Ignore&gt;'!A:A,Analysis!A85,'Calculation - &lt;Ignore&gt;'!$P:$P,Analysis!I$1)</f>
        <v>0</v>
      </c>
      <c r="J85" s="8">
        <f>SUMIFS('Calculation - &lt;Ignore&gt;'!J:J,'Calculation - &lt;Ignore&gt;'!A:A,Analysis!A85,'Calculation - &lt;Ignore&gt;'!$P:$P,Analysis!I$1)</f>
        <v>0</v>
      </c>
      <c r="K85" s="22">
        <f t="shared" si="11"/>
        <v>0</v>
      </c>
      <c r="L85" s="21">
        <f>SUMIFS('Calculation - &lt;Ignore&gt;'!G:G,'Calculation - &lt;Ignore&gt;'!A:A,Analysis!A85,'Calculation - &lt;Ignore&gt;'!$P:$P,Analysis!L$1)</f>
        <v>0</v>
      </c>
      <c r="M85" s="8">
        <f>SUMIFS('Calculation - &lt;Ignore&gt;'!J:J,'Calculation - &lt;Ignore&gt;'!A:A,Analysis!A85,'Calculation - &lt;Ignore&gt;'!$P:$P,Analysis!L$1)</f>
        <v>0</v>
      </c>
      <c r="N85" s="22">
        <f t="shared" si="12"/>
        <v>0</v>
      </c>
      <c r="O85" s="21">
        <f>SUMIFS('Calculation - &lt;Ignore&gt;'!G:G,'Calculation - &lt;Ignore&gt;'!A:A,Analysis!A85,'Calculation - &lt;Ignore&gt;'!$P:$P,Analysis!O$1)</f>
        <v>0</v>
      </c>
      <c r="P85" s="8">
        <f>SUMIFS('Calculation - &lt;Ignore&gt;'!J:J,'Calculation - &lt;Ignore&gt;'!A:A,Analysis!A85,'Calculation - &lt;Ignore&gt;'!$P:$P,Analysis!O$1)</f>
        <v>0</v>
      </c>
      <c r="Q85" s="22">
        <f t="shared" si="13"/>
        <v>0</v>
      </c>
    </row>
    <row r="86" spans="1:17" x14ac:dyDescent="0.3">
      <c r="A86" s="12" t="str">
        <f>IF('Calculation - &lt;Ignore&gt;'!AR86=0,"",'Calculation - &lt;Ignore&gt;'!AR86)</f>
        <v/>
      </c>
      <c r="B86" s="16" t="str">
        <f>IFERROR(UPPER(VLOOKUP(A86,Dump!A:B,2,0)),"")</f>
        <v/>
      </c>
      <c r="C86" s="31">
        <f>SUMIFS('Calculation - &lt;Ignore&gt;'!G:G,'Calculation - &lt;Ignore&gt;'!A:A,Analysis!A86)</f>
        <v>0</v>
      </c>
      <c r="D86" s="32">
        <f>SUMIFS('Calculation - &lt;Ignore&gt;'!J:J,'Calculation - &lt;Ignore&gt;'!A:A,Analysis!A86)</f>
        <v>0</v>
      </c>
      <c r="E86" s="33">
        <f t="shared" si="9"/>
        <v>0</v>
      </c>
      <c r="F86" s="21">
        <f>SUMIFS('Calculation - &lt;Ignore&gt;'!G:G,'Calculation - &lt;Ignore&gt;'!A:A,Analysis!A86,'Calculation - &lt;Ignore&gt;'!$P:$P,Analysis!F$1)</f>
        <v>0</v>
      </c>
      <c r="G86" s="8">
        <f>SUMIFS('Calculation - &lt;Ignore&gt;'!J:J,'Calculation - &lt;Ignore&gt;'!A:A,Analysis!A86,'Calculation - &lt;Ignore&gt;'!$P:$P,Analysis!F$1)</f>
        <v>0</v>
      </c>
      <c r="H86" s="22">
        <f t="shared" si="10"/>
        <v>0</v>
      </c>
      <c r="I86" s="21">
        <f>SUMIFS('Calculation - &lt;Ignore&gt;'!G:G,'Calculation - &lt;Ignore&gt;'!A:A,Analysis!A86,'Calculation - &lt;Ignore&gt;'!$P:$P,Analysis!I$1)</f>
        <v>0</v>
      </c>
      <c r="J86" s="8">
        <f>SUMIFS('Calculation - &lt;Ignore&gt;'!J:J,'Calculation - &lt;Ignore&gt;'!A:A,Analysis!A86,'Calculation - &lt;Ignore&gt;'!$P:$P,Analysis!I$1)</f>
        <v>0</v>
      </c>
      <c r="K86" s="22">
        <f t="shared" si="11"/>
        <v>0</v>
      </c>
      <c r="L86" s="21">
        <f>SUMIFS('Calculation - &lt;Ignore&gt;'!G:G,'Calculation - &lt;Ignore&gt;'!A:A,Analysis!A86,'Calculation - &lt;Ignore&gt;'!$P:$P,Analysis!L$1)</f>
        <v>0</v>
      </c>
      <c r="M86" s="8">
        <f>SUMIFS('Calculation - &lt;Ignore&gt;'!J:J,'Calculation - &lt;Ignore&gt;'!A:A,Analysis!A86,'Calculation - &lt;Ignore&gt;'!$P:$P,Analysis!L$1)</f>
        <v>0</v>
      </c>
      <c r="N86" s="22">
        <f t="shared" si="12"/>
        <v>0</v>
      </c>
      <c r="O86" s="21">
        <f>SUMIFS('Calculation - &lt;Ignore&gt;'!G:G,'Calculation - &lt;Ignore&gt;'!A:A,Analysis!A86,'Calculation - &lt;Ignore&gt;'!$P:$P,Analysis!O$1)</f>
        <v>0</v>
      </c>
      <c r="P86" s="8">
        <f>SUMIFS('Calculation - &lt;Ignore&gt;'!J:J,'Calculation - &lt;Ignore&gt;'!A:A,Analysis!A86,'Calculation - &lt;Ignore&gt;'!$P:$P,Analysis!O$1)</f>
        <v>0</v>
      </c>
      <c r="Q86" s="22">
        <f t="shared" si="13"/>
        <v>0</v>
      </c>
    </row>
    <row r="87" spans="1:17" x14ac:dyDescent="0.3">
      <c r="A87" s="12" t="str">
        <f>IF('Calculation - &lt;Ignore&gt;'!AR87=0,"",'Calculation - &lt;Ignore&gt;'!AR87)</f>
        <v/>
      </c>
      <c r="B87" s="16" t="str">
        <f>IFERROR(UPPER(VLOOKUP(A87,Dump!A:B,2,0)),"")</f>
        <v/>
      </c>
      <c r="C87" s="31">
        <f>SUMIFS('Calculation - &lt;Ignore&gt;'!G:G,'Calculation - &lt;Ignore&gt;'!A:A,Analysis!A87)</f>
        <v>0</v>
      </c>
      <c r="D87" s="32">
        <f>SUMIFS('Calculation - &lt;Ignore&gt;'!J:J,'Calculation - &lt;Ignore&gt;'!A:A,Analysis!A87)</f>
        <v>0</v>
      </c>
      <c r="E87" s="33">
        <f t="shared" si="9"/>
        <v>0</v>
      </c>
      <c r="F87" s="21">
        <f>SUMIFS('Calculation - &lt;Ignore&gt;'!G:G,'Calculation - &lt;Ignore&gt;'!A:A,Analysis!A87,'Calculation - &lt;Ignore&gt;'!$P:$P,Analysis!F$1)</f>
        <v>0</v>
      </c>
      <c r="G87" s="8">
        <f>SUMIFS('Calculation - &lt;Ignore&gt;'!J:J,'Calculation - &lt;Ignore&gt;'!A:A,Analysis!A87,'Calculation - &lt;Ignore&gt;'!$P:$P,Analysis!F$1)</f>
        <v>0</v>
      </c>
      <c r="H87" s="22">
        <f t="shared" si="10"/>
        <v>0</v>
      </c>
      <c r="I87" s="21">
        <f>SUMIFS('Calculation - &lt;Ignore&gt;'!G:G,'Calculation - &lt;Ignore&gt;'!A:A,Analysis!A87,'Calculation - &lt;Ignore&gt;'!$P:$P,Analysis!I$1)</f>
        <v>0</v>
      </c>
      <c r="J87" s="8">
        <f>SUMIFS('Calculation - &lt;Ignore&gt;'!J:J,'Calculation - &lt;Ignore&gt;'!A:A,Analysis!A87,'Calculation - &lt;Ignore&gt;'!$P:$P,Analysis!I$1)</f>
        <v>0</v>
      </c>
      <c r="K87" s="22">
        <f t="shared" si="11"/>
        <v>0</v>
      </c>
      <c r="L87" s="21">
        <f>SUMIFS('Calculation - &lt;Ignore&gt;'!G:G,'Calculation - &lt;Ignore&gt;'!A:A,Analysis!A87,'Calculation - &lt;Ignore&gt;'!$P:$P,Analysis!L$1)</f>
        <v>0</v>
      </c>
      <c r="M87" s="8">
        <f>SUMIFS('Calculation - &lt;Ignore&gt;'!J:J,'Calculation - &lt;Ignore&gt;'!A:A,Analysis!A87,'Calculation - &lt;Ignore&gt;'!$P:$P,Analysis!L$1)</f>
        <v>0</v>
      </c>
      <c r="N87" s="22">
        <f t="shared" si="12"/>
        <v>0</v>
      </c>
      <c r="O87" s="21">
        <f>SUMIFS('Calculation - &lt;Ignore&gt;'!G:G,'Calculation - &lt;Ignore&gt;'!A:A,Analysis!A87,'Calculation - &lt;Ignore&gt;'!$P:$P,Analysis!O$1)</f>
        <v>0</v>
      </c>
      <c r="P87" s="8">
        <f>SUMIFS('Calculation - &lt;Ignore&gt;'!J:J,'Calculation - &lt;Ignore&gt;'!A:A,Analysis!A87,'Calculation - &lt;Ignore&gt;'!$P:$P,Analysis!O$1)</f>
        <v>0</v>
      </c>
      <c r="Q87" s="22">
        <f t="shared" si="13"/>
        <v>0</v>
      </c>
    </row>
    <row r="88" spans="1:17" x14ac:dyDescent="0.3">
      <c r="A88" s="12" t="str">
        <f>IF('Calculation - &lt;Ignore&gt;'!AR88=0,"",'Calculation - &lt;Ignore&gt;'!AR88)</f>
        <v/>
      </c>
      <c r="B88" s="16" t="str">
        <f>IFERROR(UPPER(VLOOKUP(A88,Dump!A:B,2,0)),"")</f>
        <v/>
      </c>
      <c r="C88" s="31">
        <f>SUMIFS('Calculation - &lt;Ignore&gt;'!G:G,'Calculation - &lt;Ignore&gt;'!A:A,Analysis!A88)</f>
        <v>0</v>
      </c>
      <c r="D88" s="32">
        <f>SUMIFS('Calculation - &lt;Ignore&gt;'!J:J,'Calculation - &lt;Ignore&gt;'!A:A,Analysis!A88)</f>
        <v>0</v>
      </c>
      <c r="E88" s="33">
        <f t="shared" si="9"/>
        <v>0</v>
      </c>
      <c r="F88" s="21">
        <f>SUMIFS('Calculation - &lt;Ignore&gt;'!G:G,'Calculation - &lt;Ignore&gt;'!A:A,Analysis!A88,'Calculation - &lt;Ignore&gt;'!$P:$P,Analysis!F$1)</f>
        <v>0</v>
      </c>
      <c r="G88" s="8">
        <f>SUMIFS('Calculation - &lt;Ignore&gt;'!J:J,'Calculation - &lt;Ignore&gt;'!A:A,Analysis!A88,'Calculation - &lt;Ignore&gt;'!$P:$P,Analysis!F$1)</f>
        <v>0</v>
      </c>
      <c r="H88" s="22">
        <f t="shared" si="10"/>
        <v>0</v>
      </c>
      <c r="I88" s="21">
        <f>SUMIFS('Calculation - &lt;Ignore&gt;'!G:G,'Calculation - &lt;Ignore&gt;'!A:A,Analysis!A88,'Calculation - &lt;Ignore&gt;'!$P:$P,Analysis!I$1)</f>
        <v>0</v>
      </c>
      <c r="J88" s="8">
        <f>SUMIFS('Calculation - &lt;Ignore&gt;'!J:J,'Calculation - &lt;Ignore&gt;'!A:A,Analysis!A88,'Calculation - &lt;Ignore&gt;'!$P:$P,Analysis!I$1)</f>
        <v>0</v>
      </c>
      <c r="K88" s="22">
        <f t="shared" si="11"/>
        <v>0</v>
      </c>
      <c r="L88" s="21">
        <f>SUMIFS('Calculation - &lt;Ignore&gt;'!G:G,'Calculation - &lt;Ignore&gt;'!A:A,Analysis!A88,'Calculation - &lt;Ignore&gt;'!$P:$P,Analysis!L$1)</f>
        <v>0</v>
      </c>
      <c r="M88" s="8">
        <f>SUMIFS('Calculation - &lt;Ignore&gt;'!J:J,'Calculation - &lt;Ignore&gt;'!A:A,Analysis!A88,'Calculation - &lt;Ignore&gt;'!$P:$P,Analysis!L$1)</f>
        <v>0</v>
      </c>
      <c r="N88" s="22">
        <f t="shared" si="12"/>
        <v>0</v>
      </c>
      <c r="O88" s="21">
        <f>SUMIFS('Calculation - &lt;Ignore&gt;'!G:G,'Calculation - &lt;Ignore&gt;'!A:A,Analysis!A88,'Calculation - &lt;Ignore&gt;'!$P:$P,Analysis!O$1)</f>
        <v>0</v>
      </c>
      <c r="P88" s="8">
        <f>SUMIFS('Calculation - &lt;Ignore&gt;'!J:J,'Calculation - &lt;Ignore&gt;'!A:A,Analysis!A88,'Calculation - &lt;Ignore&gt;'!$P:$P,Analysis!O$1)</f>
        <v>0</v>
      </c>
      <c r="Q88" s="22">
        <f t="shared" si="13"/>
        <v>0</v>
      </c>
    </row>
    <row r="89" spans="1:17" x14ac:dyDescent="0.3">
      <c r="A89" s="12" t="str">
        <f>IF('Calculation - &lt;Ignore&gt;'!AR89=0,"",'Calculation - &lt;Ignore&gt;'!AR89)</f>
        <v/>
      </c>
      <c r="B89" s="16" t="str">
        <f>IFERROR(UPPER(VLOOKUP(A89,Dump!A:B,2,0)),"")</f>
        <v/>
      </c>
      <c r="C89" s="31">
        <f>SUMIFS('Calculation - &lt;Ignore&gt;'!G:G,'Calculation - &lt;Ignore&gt;'!A:A,Analysis!A89)</f>
        <v>0</v>
      </c>
      <c r="D89" s="32">
        <f>SUMIFS('Calculation - &lt;Ignore&gt;'!J:J,'Calculation - &lt;Ignore&gt;'!A:A,Analysis!A89)</f>
        <v>0</v>
      </c>
      <c r="E89" s="33">
        <f t="shared" si="9"/>
        <v>0</v>
      </c>
      <c r="F89" s="21">
        <f>SUMIFS('Calculation - &lt;Ignore&gt;'!G:G,'Calculation - &lt;Ignore&gt;'!A:A,Analysis!A89,'Calculation - &lt;Ignore&gt;'!$P:$P,Analysis!F$1)</f>
        <v>0</v>
      </c>
      <c r="G89" s="8">
        <f>SUMIFS('Calculation - &lt;Ignore&gt;'!J:J,'Calculation - &lt;Ignore&gt;'!A:A,Analysis!A89,'Calculation - &lt;Ignore&gt;'!$P:$P,Analysis!F$1)</f>
        <v>0</v>
      </c>
      <c r="H89" s="22">
        <f t="shared" si="10"/>
        <v>0</v>
      </c>
      <c r="I89" s="21">
        <f>SUMIFS('Calculation - &lt;Ignore&gt;'!G:G,'Calculation - &lt;Ignore&gt;'!A:A,Analysis!A89,'Calculation - &lt;Ignore&gt;'!$P:$P,Analysis!I$1)</f>
        <v>0</v>
      </c>
      <c r="J89" s="8">
        <f>SUMIFS('Calculation - &lt;Ignore&gt;'!J:J,'Calculation - &lt;Ignore&gt;'!A:A,Analysis!A89,'Calculation - &lt;Ignore&gt;'!$P:$P,Analysis!I$1)</f>
        <v>0</v>
      </c>
      <c r="K89" s="22">
        <f t="shared" si="11"/>
        <v>0</v>
      </c>
      <c r="L89" s="21">
        <f>SUMIFS('Calculation - &lt;Ignore&gt;'!G:G,'Calculation - &lt;Ignore&gt;'!A:A,Analysis!A89,'Calculation - &lt;Ignore&gt;'!$P:$P,Analysis!L$1)</f>
        <v>0</v>
      </c>
      <c r="M89" s="8">
        <f>SUMIFS('Calculation - &lt;Ignore&gt;'!J:J,'Calculation - &lt;Ignore&gt;'!A:A,Analysis!A89,'Calculation - &lt;Ignore&gt;'!$P:$P,Analysis!L$1)</f>
        <v>0</v>
      </c>
      <c r="N89" s="22">
        <f t="shared" si="12"/>
        <v>0</v>
      </c>
      <c r="O89" s="21">
        <f>SUMIFS('Calculation - &lt;Ignore&gt;'!G:G,'Calculation - &lt;Ignore&gt;'!A:A,Analysis!A89,'Calculation - &lt;Ignore&gt;'!$P:$P,Analysis!O$1)</f>
        <v>0</v>
      </c>
      <c r="P89" s="8">
        <f>SUMIFS('Calculation - &lt;Ignore&gt;'!J:J,'Calculation - &lt;Ignore&gt;'!A:A,Analysis!A89,'Calculation - &lt;Ignore&gt;'!$P:$P,Analysis!O$1)</f>
        <v>0</v>
      </c>
      <c r="Q89" s="22">
        <f t="shared" si="13"/>
        <v>0</v>
      </c>
    </row>
    <row r="90" spans="1:17" x14ac:dyDescent="0.3">
      <c r="A90" s="12" t="str">
        <f>IF('Calculation - &lt;Ignore&gt;'!AR90=0,"",'Calculation - &lt;Ignore&gt;'!AR90)</f>
        <v/>
      </c>
      <c r="B90" s="16" t="str">
        <f>IFERROR(UPPER(VLOOKUP(A90,Dump!A:B,2,0)),"")</f>
        <v/>
      </c>
      <c r="C90" s="31">
        <f>SUMIFS('Calculation - &lt;Ignore&gt;'!G:G,'Calculation - &lt;Ignore&gt;'!A:A,Analysis!A90)</f>
        <v>0</v>
      </c>
      <c r="D90" s="32">
        <f>SUMIFS('Calculation - &lt;Ignore&gt;'!J:J,'Calculation - &lt;Ignore&gt;'!A:A,Analysis!A90)</f>
        <v>0</v>
      </c>
      <c r="E90" s="33">
        <f t="shared" si="9"/>
        <v>0</v>
      </c>
      <c r="F90" s="21">
        <f>SUMIFS('Calculation - &lt;Ignore&gt;'!G:G,'Calculation - &lt;Ignore&gt;'!A:A,Analysis!A90,'Calculation - &lt;Ignore&gt;'!$P:$P,Analysis!F$1)</f>
        <v>0</v>
      </c>
      <c r="G90" s="8">
        <f>SUMIFS('Calculation - &lt;Ignore&gt;'!J:J,'Calculation - &lt;Ignore&gt;'!A:A,Analysis!A90,'Calculation - &lt;Ignore&gt;'!$P:$P,Analysis!F$1)</f>
        <v>0</v>
      </c>
      <c r="H90" s="22">
        <f t="shared" si="10"/>
        <v>0</v>
      </c>
      <c r="I90" s="21">
        <f>SUMIFS('Calculation - &lt;Ignore&gt;'!G:G,'Calculation - &lt;Ignore&gt;'!A:A,Analysis!A90,'Calculation - &lt;Ignore&gt;'!$P:$P,Analysis!I$1)</f>
        <v>0</v>
      </c>
      <c r="J90" s="8">
        <f>SUMIFS('Calculation - &lt;Ignore&gt;'!J:J,'Calculation - &lt;Ignore&gt;'!A:A,Analysis!A90,'Calculation - &lt;Ignore&gt;'!$P:$P,Analysis!I$1)</f>
        <v>0</v>
      </c>
      <c r="K90" s="22">
        <f t="shared" si="11"/>
        <v>0</v>
      </c>
      <c r="L90" s="21">
        <f>SUMIFS('Calculation - &lt;Ignore&gt;'!G:G,'Calculation - &lt;Ignore&gt;'!A:A,Analysis!A90,'Calculation - &lt;Ignore&gt;'!$P:$P,Analysis!L$1)</f>
        <v>0</v>
      </c>
      <c r="M90" s="8">
        <f>SUMIFS('Calculation - &lt;Ignore&gt;'!J:J,'Calculation - &lt;Ignore&gt;'!A:A,Analysis!A90,'Calculation - &lt;Ignore&gt;'!$P:$P,Analysis!L$1)</f>
        <v>0</v>
      </c>
      <c r="N90" s="22">
        <f t="shared" si="12"/>
        <v>0</v>
      </c>
      <c r="O90" s="21">
        <f>SUMIFS('Calculation - &lt;Ignore&gt;'!G:G,'Calculation - &lt;Ignore&gt;'!A:A,Analysis!A90,'Calculation - &lt;Ignore&gt;'!$P:$P,Analysis!O$1)</f>
        <v>0</v>
      </c>
      <c r="P90" s="8">
        <f>SUMIFS('Calculation - &lt;Ignore&gt;'!J:J,'Calculation - &lt;Ignore&gt;'!A:A,Analysis!A90,'Calculation - &lt;Ignore&gt;'!$P:$P,Analysis!O$1)</f>
        <v>0</v>
      </c>
      <c r="Q90" s="22">
        <f t="shared" si="13"/>
        <v>0</v>
      </c>
    </row>
    <row r="91" spans="1:17" x14ac:dyDescent="0.3">
      <c r="A91" s="12" t="str">
        <f>IF('Calculation - &lt;Ignore&gt;'!AR91=0,"",'Calculation - &lt;Ignore&gt;'!AR91)</f>
        <v/>
      </c>
      <c r="B91" s="16" t="str">
        <f>IFERROR(UPPER(VLOOKUP(A91,Dump!A:B,2,0)),"")</f>
        <v/>
      </c>
      <c r="C91" s="31">
        <f>SUMIFS('Calculation - &lt;Ignore&gt;'!G:G,'Calculation - &lt;Ignore&gt;'!A:A,Analysis!A91)</f>
        <v>0</v>
      </c>
      <c r="D91" s="32">
        <f>SUMIFS('Calculation - &lt;Ignore&gt;'!J:J,'Calculation - &lt;Ignore&gt;'!A:A,Analysis!A91)</f>
        <v>0</v>
      </c>
      <c r="E91" s="33">
        <f t="shared" si="9"/>
        <v>0</v>
      </c>
      <c r="F91" s="21">
        <f>SUMIFS('Calculation - &lt;Ignore&gt;'!G:G,'Calculation - &lt;Ignore&gt;'!A:A,Analysis!A91,'Calculation - &lt;Ignore&gt;'!$P:$P,Analysis!F$1)</f>
        <v>0</v>
      </c>
      <c r="G91" s="8">
        <f>SUMIFS('Calculation - &lt;Ignore&gt;'!J:J,'Calculation - &lt;Ignore&gt;'!A:A,Analysis!A91,'Calculation - &lt;Ignore&gt;'!$P:$P,Analysis!F$1)</f>
        <v>0</v>
      </c>
      <c r="H91" s="22">
        <f t="shared" si="10"/>
        <v>0</v>
      </c>
      <c r="I91" s="21">
        <f>SUMIFS('Calculation - &lt;Ignore&gt;'!G:G,'Calculation - &lt;Ignore&gt;'!A:A,Analysis!A91,'Calculation - &lt;Ignore&gt;'!$P:$P,Analysis!I$1)</f>
        <v>0</v>
      </c>
      <c r="J91" s="8">
        <f>SUMIFS('Calculation - &lt;Ignore&gt;'!J:J,'Calculation - &lt;Ignore&gt;'!A:A,Analysis!A91,'Calculation - &lt;Ignore&gt;'!$P:$P,Analysis!I$1)</f>
        <v>0</v>
      </c>
      <c r="K91" s="22">
        <f t="shared" si="11"/>
        <v>0</v>
      </c>
      <c r="L91" s="21">
        <f>SUMIFS('Calculation - &lt;Ignore&gt;'!G:G,'Calculation - &lt;Ignore&gt;'!A:A,Analysis!A91,'Calculation - &lt;Ignore&gt;'!$P:$P,Analysis!L$1)</f>
        <v>0</v>
      </c>
      <c r="M91" s="8">
        <f>SUMIFS('Calculation - &lt;Ignore&gt;'!J:J,'Calculation - &lt;Ignore&gt;'!A:A,Analysis!A91,'Calculation - &lt;Ignore&gt;'!$P:$P,Analysis!L$1)</f>
        <v>0</v>
      </c>
      <c r="N91" s="22">
        <f t="shared" si="12"/>
        <v>0</v>
      </c>
      <c r="O91" s="21">
        <f>SUMIFS('Calculation - &lt;Ignore&gt;'!G:G,'Calculation - &lt;Ignore&gt;'!A:A,Analysis!A91,'Calculation - &lt;Ignore&gt;'!$P:$P,Analysis!O$1)</f>
        <v>0</v>
      </c>
      <c r="P91" s="8">
        <f>SUMIFS('Calculation - &lt;Ignore&gt;'!J:J,'Calculation - &lt;Ignore&gt;'!A:A,Analysis!A91,'Calculation - &lt;Ignore&gt;'!$P:$P,Analysis!O$1)</f>
        <v>0</v>
      </c>
      <c r="Q91" s="22">
        <f t="shared" si="13"/>
        <v>0</v>
      </c>
    </row>
    <row r="92" spans="1:17" x14ac:dyDescent="0.3">
      <c r="A92" s="12" t="str">
        <f>IF('Calculation - &lt;Ignore&gt;'!AR92=0,"",'Calculation - &lt;Ignore&gt;'!AR92)</f>
        <v/>
      </c>
      <c r="B92" s="16" t="str">
        <f>IFERROR(UPPER(VLOOKUP(A92,Dump!A:B,2,0)),"")</f>
        <v/>
      </c>
      <c r="C92" s="31">
        <f>SUMIFS('Calculation - &lt;Ignore&gt;'!G:G,'Calculation - &lt;Ignore&gt;'!A:A,Analysis!A92)</f>
        <v>0</v>
      </c>
      <c r="D92" s="32">
        <f>SUMIFS('Calculation - &lt;Ignore&gt;'!J:J,'Calculation - &lt;Ignore&gt;'!A:A,Analysis!A92)</f>
        <v>0</v>
      </c>
      <c r="E92" s="33">
        <f t="shared" si="9"/>
        <v>0</v>
      </c>
      <c r="F92" s="21">
        <f>SUMIFS('Calculation - &lt;Ignore&gt;'!G:G,'Calculation - &lt;Ignore&gt;'!A:A,Analysis!A92,'Calculation - &lt;Ignore&gt;'!$P:$P,Analysis!F$1)</f>
        <v>0</v>
      </c>
      <c r="G92" s="8">
        <f>SUMIFS('Calculation - &lt;Ignore&gt;'!J:J,'Calculation - &lt;Ignore&gt;'!A:A,Analysis!A92,'Calculation - &lt;Ignore&gt;'!$P:$P,Analysis!F$1)</f>
        <v>0</v>
      </c>
      <c r="H92" s="22">
        <f t="shared" si="10"/>
        <v>0</v>
      </c>
      <c r="I92" s="21">
        <f>SUMIFS('Calculation - &lt;Ignore&gt;'!G:G,'Calculation - &lt;Ignore&gt;'!A:A,Analysis!A92,'Calculation - &lt;Ignore&gt;'!$P:$P,Analysis!I$1)</f>
        <v>0</v>
      </c>
      <c r="J92" s="8">
        <f>SUMIFS('Calculation - &lt;Ignore&gt;'!J:J,'Calculation - &lt;Ignore&gt;'!A:A,Analysis!A92,'Calculation - &lt;Ignore&gt;'!$P:$P,Analysis!I$1)</f>
        <v>0</v>
      </c>
      <c r="K92" s="22">
        <f t="shared" si="11"/>
        <v>0</v>
      </c>
      <c r="L92" s="21">
        <f>SUMIFS('Calculation - &lt;Ignore&gt;'!G:G,'Calculation - &lt;Ignore&gt;'!A:A,Analysis!A92,'Calculation - &lt;Ignore&gt;'!$P:$P,Analysis!L$1)</f>
        <v>0</v>
      </c>
      <c r="M92" s="8">
        <f>SUMIFS('Calculation - &lt;Ignore&gt;'!J:J,'Calculation - &lt;Ignore&gt;'!A:A,Analysis!A92,'Calculation - &lt;Ignore&gt;'!$P:$P,Analysis!L$1)</f>
        <v>0</v>
      </c>
      <c r="N92" s="22">
        <f t="shared" si="12"/>
        <v>0</v>
      </c>
      <c r="O92" s="21">
        <f>SUMIFS('Calculation - &lt;Ignore&gt;'!G:G,'Calculation - &lt;Ignore&gt;'!A:A,Analysis!A92,'Calculation - &lt;Ignore&gt;'!$P:$P,Analysis!O$1)</f>
        <v>0</v>
      </c>
      <c r="P92" s="8">
        <f>SUMIFS('Calculation - &lt;Ignore&gt;'!J:J,'Calculation - &lt;Ignore&gt;'!A:A,Analysis!A92,'Calculation - &lt;Ignore&gt;'!$P:$P,Analysis!O$1)</f>
        <v>0</v>
      </c>
      <c r="Q92" s="22">
        <f t="shared" si="13"/>
        <v>0</v>
      </c>
    </row>
    <row r="93" spans="1:17" x14ac:dyDescent="0.3">
      <c r="A93" s="12" t="str">
        <f>IF('Calculation - &lt;Ignore&gt;'!AR93=0,"",'Calculation - &lt;Ignore&gt;'!AR93)</f>
        <v/>
      </c>
      <c r="B93" s="16" t="str">
        <f>IFERROR(UPPER(VLOOKUP(A93,Dump!A:B,2,0)),"")</f>
        <v/>
      </c>
      <c r="C93" s="31">
        <f>SUMIFS('Calculation - &lt;Ignore&gt;'!G:G,'Calculation - &lt;Ignore&gt;'!A:A,Analysis!A93)</f>
        <v>0</v>
      </c>
      <c r="D93" s="32">
        <f>SUMIFS('Calculation - &lt;Ignore&gt;'!J:J,'Calculation - &lt;Ignore&gt;'!A:A,Analysis!A93)</f>
        <v>0</v>
      </c>
      <c r="E93" s="33">
        <f t="shared" si="9"/>
        <v>0</v>
      </c>
      <c r="F93" s="21">
        <f>SUMIFS('Calculation - &lt;Ignore&gt;'!G:G,'Calculation - &lt;Ignore&gt;'!A:A,Analysis!A93,'Calculation - &lt;Ignore&gt;'!$P:$P,Analysis!F$1)</f>
        <v>0</v>
      </c>
      <c r="G93" s="8">
        <f>SUMIFS('Calculation - &lt;Ignore&gt;'!J:J,'Calculation - &lt;Ignore&gt;'!A:A,Analysis!A93,'Calculation - &lt;Ignore&gt;'!$P:$P,Analysis!F$1)</f>
        <v>0</v>
      </c>
      <c r="H93" s="22">
        <f t="shared" si="10"/>
        <v>0</v>
      </c>
      <c r="I93" s="21">
        <f>SUMIFS('Calculation - &lt;Ignore&gt;'!G:G,'Calculation - &lt;Ignore&gt;'!A:A,Analysis!A93,'Calculation - &lt;Ignore&gt;'!$P:$P,Analysis!I$1)</f>
        <v>0</v>
      </c>
      <c r="J93" s="8">
        <f>SUMIFS('Calculation - &lt;Ignore&gt;'!J:J,'Calculation - &lt;Ignore&gt;'!A:A,Analysis!A93,'Calculation - &lt;Ignore&gt;'!$P:$P,Analysis!I$1)</f>
        <v>0</v>
      </c>
      <c r="K93" s="22">
        <f t="shared" si="11"/>
        <v>0</v>
      </c>
      <c r="L93" s="21">
        <f>SUMIFS('Calculation - &lt;Ignore&gt;'!G:G,'Calculation - &lt;Ignore&gt;'!A:A,Analysis!A93,'Calculation - &lt;Ignore&gt;'!$P:$P,Analysis!L$1)</f>
        <v>0</v>
      </c>
      <c r="M93" s="8">
        <f>SUMIFS('Calculation - &lt;Ignore&gt;'!J:J,'Calculation - &lt;Ignore&gt;'!A:A,Analysis!A93,'Calculation - &lt;Ignore&gt;'!$P:$P,Analysis!L$1)</f>
        <v>0</v>
      </c>
      <c r="N93" s="22">
        <f t="shared" si="12"/>
        <v>0</v>
      </c>
      <c r="O93" s="21">
        <f>SUMIFS('Calculation - &lt;Ignore&gt;'!G:G,'Calculation - &lt;Ignore&gt;'!A:A,Analysis!A93,'Calculation - &lt;Ignore&gt;'!$P:$P,Analysis!O$1)</f>
        <v>0</v>
      </c>
      <c r="P93" s="8">
        <f>SUMIFS('Calculation - &lt;Ignore&gt;'!J:J,'Calculation - &lt;Ignore&gt;'!A:A,Analysis!A93,'Calculation - &lt;Ignore&gt;'!$P:$P,Analysis!O$1)</f>
        <v>0</v>
      </c>
      <c r="Q93" s="22">
        <f t="shared" si="13"/>
        <v>0</v>
      </c>
    </row>
    <row r="94" spans="1:17" x14ac:dyDescent="0.3">
      <c r="A94" s="12" t="str">
        <f>IF('Calculation - &lt;Ignore&gt;'!AR94=0,"",'Calculation - &lt;Ignore&gt;'!AR94)</f>
        <v/>
      </c>
      <c r="B94" s="16" t="str">
        <f>IFERROR(UPPER(VLOOKUP(A94,Dump!A:B,2,0)),"")</f>
        <v/>
      </c>
      <c r="C94" s="31">
        <f>SUMIFS('Calculation - &lt;Ignore&gt;'!G:G,'Calculation - &lt;Ignore&gt;'!A:A,Analysis!A94)</f>
        <v>0</v>
      </c>
      <c r="D94" s="32">
        <f>SUMIFS('Calculation - &lt;Ignore&gt;'!J:J,'Calculation - &lt;Ignore&gt;'!A:A,Analysis!A94)</f>
        <v>0</v>
      </c>
      <c r="E94" s="33">
        <f t="shared" si="9"/>
        <v>0</v>
      </c>
      <c r="F94" s="21">
        <f>SUMIFS('Calculation - &lt;Ignore&gt;'!G:G,'Calculation - &lt;Ignore&gt;'!A:A,Analysis!A94,'Calculation - &lt;Ignore&gt;'!$P:$P,Analysis!F$1)</f>
        <v>0</v>
      </c>
      <c r="G94" s="8">
        <f>SUMIFS('Calculation - &lt;Ignore&gt;'!J:J,'Calculation - &lt;Ignore&gt;'!A:A,Analysis!A94,'Calculation - &lt;Ignore&gt;'!$P:$P,Analysis!F$1)</f>
        <v>0</v>
      </c>
      <c r="H94" s="22">
        <f t="shared" si="10"/>
        <v>0</v>
      </c>
      <c r="I94" s="21">
        <f>SUMIFS('Calculation - &lt;Ignore&gt;'!G:G,'Calculation - &lt;Ignore&gt;'!A:A,Analysis!A94,'Calculation - &lt;Ignore&gt;'!$P:$P,Analysis!I$1)</f>
        <v>0</v>
      </c>
      <c r="J94" s="8">
        <f>SUMIFS('Calculation - &lt;Ignore&gt;'!J:J,'Calculation - &lt;Ignore&gt;'!A:A,Analysis!A94,'Calculation - &lt;Ignore&gt;'!$P:$P,Analysis!I$1)</f>
        <v>0</v>
      </c>
      <c r="K94" s="22">
        <f t="shared" si="11"/>
        <v>0</v>
      </c>
      <c r="L94" s="21">
        <f>SUMIFS('Calculation - &lt;Ignore&gt;'!G:G,'Calculation - &lt;Ignore&gt;'!A:A,Analysis!A94,'Calculation - &lt;Ignore&gt;'!$P:$P,Analysis!L$1)</f>
        <v>0</v>
      </c>
      <c r="M94" s="8">
        <f>SUMIFS('Calculation - &lt;Ignore&gt;'!J:J,'Calculation - &lt;Ignore&gt;'!A:A,Analysis!A94,'Calculation - &lt;Ignore&gt;'!$P:$P,Analysis!L$1)</f>
        <v>0</v>
      </c>
      <c r="N94" s="22">
        <f t="shared" si="12"/>
        <v>0</v>
      </c>
      <c r="O94" s="21">
        <f>SUMIFS('Calculation - &lt;Ignore&gt;'!G:G,'Calculation - &lt;Ignore&gt;'!A:A,Analysis!A94,'Calculation - &lt;Ignore&gt;'!$P:$P,Analysis!O$1)</f>
        <v>0</v>
      </c>
      <c r="P94" s="8">
        <f>SUMIFS('Calculation - &lt;Ignore&gt;'!J:J,'Calculation - &lt;Ignore&gt;'!A:A,Analysis!A94,'Calculation - &lt;Ignore&gt;'!$P:$P,Analysis!O$1)</f>
        <v>0</v>
      </c>
      <c r="Q94" s="22">
        <f t="shared" si="13"/>
        <v>0</v>
      </c>
    </row>
    <row r="95" spans="1:17" x14ac:dyDescent="0.3">
      <c r="A95" s="12" t="str">
        <f>IF('Calculation - &lt;Ignore&gt;'!AR95=0,"",'Calculation - &lt;Ignore&gt;'!AR95)</f>
        <v/>
      </c>
      <c r="B95" s="16" t="str">
        <f>IFERROR(UPPER(VLOOKUP(A95,Dump!A:B,2,0)),"")</f>
        <v/>
      </c>
      <c r="C95" s="31">
        <f>SUMIFS('Calculation - &lt;Ignore&gt;'!G:G,'Calculation - &lt;Ignore&gt;'!A:A,Analysis!A95)</f>
        <v>0</v>
      </c>
      <c r="D95" s="32">
        <f>SUMIFS('Calculation - &lt;Ignore&gt;'!J:J,'Calculation - &lt;Ignore&gt;'!A:A,Analysis!A95)</f>
        <v>0</v>
      </c>
      <c r="E95" s="33">
        <f t="shared" si="9"/>
        <v>0</v>
      </c>
      <c r="F95" s="21">
        <f>SUMIFS('Calculation - &lt;Ignore&gt;'!G:G,'Calculation - &lt;Ignore&gt;'!A:A,Analysis!A95,'Calculation - &lt;Ignore&gt;'!$P:$P,Analysis!F$1)</f>
        <v>0</v>
      </c>
      <c r="G95" s="8">
        <f>SUMIFS('Calculation - &lt;Ignore&gt;'!J:J,'Calculation - &lt;Ignore&gt;'!A:A,Analysis!A95,'Calculation - &lt;Ignore&gt;'!$P:$P,Analysis!F$1)</f>
        <v>0</v>
      </c>
      <c r="H95" s="22">
        <f t="shared" si="10"/>
        <v>0</v>
      </c>
      <c r="I95" s="21">
        <f>SUMIFS('Calculation - &lt;Ignore&gt;'!G:G,'Calculation - &lt;Ignore&gt;'!A:A,Analysis!A95,'Calculation - &lt;Ignore&gt;'!$P:$P,Analysis!I$1)</f>
        <v>0</v>
      </c>
      <c r="J95" s="8">
        <f>SUMIFS('Calculation - &lt;Ignore&gt;'!J:J,'Calculation - &lt;Ignore&gt;'!A:A,Analysis!A95,'Calculation - &lt;Ignore&gt;'!$P:$P,Analysis!I$1)</f>
        <v>0</v>
      </c>
      <c r="K95" s="22">
        <f t="shared" si="11"/>
        <v>0</v>
      </c>
      <c r="L95" s="21">
        <f>SUMIFS('Calculation - &lt;Ignore&gt;'!G:G,'Calculation - &lt;Ignore&gt;'!A:A,Analysis!A95,'Calculation - &lt;Ignore&gt;'!$P:$P,Analysis!L$1)</f>
        <v>0</v>
      </c>
      <c r="M95" s="8">
        <f>SUMIFS('Calculation - &lt;Ignore&gt;'!J:J,'Calculation - &lt;Ignore&gt;'!A:A,Analysis!A95,'Calculation - &lt;Ignore&gt;'!$P:$P,Analysis!L$1)</f>
        <v>0</v>
      </c>
      <c r="N95" s="22">
        <f t="shared" si="12"/>
        <v>0</v>
      </c>
      <c r="O95" s="21">
        <f>SUMIFS('Calculation - &lt;Ignore&gt;'!G:G,'Calculation - &lt;Ignore&gt;'!A:A,Analysis!A95,'Calculation - &lt;Ignore&gt;'!$P:$P,Analysis!O$1)</f>
        <v>0</v>
      </c>
      <c r="P95" s="8">
        <f>SUMIFS('Calculation - &lt;Ignore&gt;'!J:J,'Calculation - &lt;Ignore&gt;'!A:A,Analysis!A95,'Calculation - &lt;Ignore&gt;'!$P:$P,Analysis!O$1)</f>
        <v>0</v>
      </c>
      <c r="Q95" s="22">
        <f t="shared" si="13"/>
        <v>0</v>
      </c>
    </row>
    <row r="96" spans="1:17" x14ac:dyDescent="0.3">
      <c r="A96" s="12" t="str">
        <f>IF('Calculation - &lt;Ignore&gt;'!AR96=0,"",'Calculation - &lt;Ignore&gt;'!AR96)</f>
        <v/>
      </c>
      <c r="B96" s="16" t="str">
        <f>IFERROR(UPPER(VLOOKUP(A96,Dump!A:B,2,0)),"")</f>
        <v/>
      </c>
      <c r="C96" s="31">
        <f>SUMIFS('Calculation - &lt;Ignore&gt;'!G:G,'Calculation - &lt;Ignore&gt;'!A:A,Analysis!A96)</f>
        <v>0</v>
      </c>
      <c r="D96" s="32">
        <f>SUMIFS('Calculation - &lt;Ignore&gt;'!J:J,'Calculation - &lt;Ignore&gt;'!A:A,Analysis!A96)</f>
        <v>0</v>
      </c>
      <c r="E96" s="33">
        <f t="shared" si="9"/>
        <v>0</v>
      </c>
      <c r="F96" s="21">
        <f>SUMIFS('Calculation - &lt;Ignore&gt;'!G:G,'Calculation - &lt;Ignore&gt;'!A:A,Analysis!A96,'Calculation - &lt;Ignore&gt;'!$P:$P,Analysis!F$1)</f>
        <v>0</v>
      </c>
      <c r="G96" s="8">
        <f>SUMIFS('Calculation - &lt;Ignore&gt;'!J:J,'Calculation - &lt;Ignore&gt;'!A:A,Analysis!A96,'Calculation - &lt;Ignore&gt;'!$P:$P,Analysis!F$1)</f>
        <v>0</v>
      </c>
      <c r="H96" s="22">
        <f t="shared" si="10"/>
        <v>0</v>
      </c>
      <c r="I96" s="21">
        <f>SUMIFS('Calculation - &lt;Ignore&gt;'!G:G,'Calculation - &lt;Ignore&gt;'!A:A,Analysis!A96,'Calculation - &lt;Ignore&gt;'!$P:$P,Analysis!I$1)</f>
        <v>0</v>
      </c>
      <c r="J96" s="8">
        <f>SUMIFS('Calculation - &lt;Ignore&gt;'!J:J,'Calculation - &lt;Ignore&gt;'!A:A,Analysis!A96,'Calculation - &lt;Ignore&gt;'!$P:$P,Analysis!I$1)</f>
        <v>0</v>
      </c>
      <c r="K96" s="22">
        <f t="shared" si="11"/>
        <v>0</v>
      </c>
      <c r="L96" s="21">
        <f>SUMIFS('Calculation - &lt;Ignore&gt;'!G:G,'Calculation - &lt;Ignore&gt;'!A:A,Analysis!A96,'Calculation - &lt;Ignore&gt;'!$P:$P,Analysis!L$1)</f>
        <v>0</v>
      </c>
      <c r="M96" s="8">
        <f>SUMIFS('Calculation - &lt;Ignore&gt;'!J:J,'Calculation - &lt;Ignore&gt;'!A:A,Analysis!A96,'Calculation - &lt;Ignore&gt;'!$P:$P,Analysis!L$1)</f>
        <v>0</v>
      </c>
      <c r="N96" s="22">
        <f t="shared" si="12"/>
        <v>0</v>
      </c>
      <c r="O96" s="21">
        <f>SUMIFS('Calculation - &lt;Ignore&gt;'!G:G,'Calculation - &lt;Ignore&gt;'!A:A,Analysis!A96,'Calculation - &lt;Ignore&gt;'!$P:$P,Analysis!O$1)</f>
        <v>0</v>
      </c>
      <c r="P96" s="8">
        <f>SUMIFS('Calculation - &lt;Ignore&gt;'!J:J,'Calculation - &lt;Ignore&gt;'!A:A,Analysis!A96,'Calculation - &lt;Ignore&gt;'!$P:$P,Analysis!O$1)</f>
        <v>0</v>
      </c>
      <c r="Q96" s="22">
        <f t="shared" si="13"/>
        <v>0</v>
      </c>
    </row>
    <row r="97" spans="1:17" x14ac:dyDescent="0.3">
      <c r="A97" s="12" t="str">
        <f>IF('Calculation - &lt;Ignore&gt;'!AR97=0,"",'Calculation - &lt;Ignore&gt;'!AR97)</f>
        <v/>
      </c>
      <c r="B97" s="16" t="str">
        <f>IFERROR(UPPER(VLOOKUP(A97,Dump!A:B,2,0)),"")</f>
        <v/>
      </c>
      <c r="C97" s="31">
        <f>SUMIFS('Calculation - &lt;Ignore&gt;'!G:G,'Calculation - &lt;Ignore&gt;'!A:A,Analysis!A97)</f>
        <v>0</v>
      </c>
      <c r="D97" s="32">
        <f>SUMIFS('Calculation - &lt;Ignore&gt;'!J:J,'Calculation - &lt;Ignore&gt;'!A:A,Analysis!A97)</f>
        <v>0</v>
      </c>
      <c r="E97" s="33">
        <f t="shared" si="9"/>
        <v>0</v>
      </c>
      <c r="F97" s="21">
        <f>SUMIFS('Calculation - &lt;Ignore&gt;'!G:G,'Calculation - &lt;Ignore&gt;'!A:A,Analysis!A97,'Calculation - &lt;Ignore&gt;'!$P:$P,Analysis!F$1)</f>
        <v>0</v>
      </c>
      <c r="G97" s="8">
        <f>SUMIFS('Calculation - &lt;Ignore&gt;'!J:J,'Calculation - &lt;Ignore&gt;'!A:A,Analysis!A97,'Calculation - &lt;Ignore&gt;'!$P:$P,Analysis!F$1)</f>
        <v>0</v>
      </c>
      <c r="H97" s="22">
        <f t="shared" si="10"/>
        <v>0</v>
      </c>
      <c r="I97" s="21">
        <f>SUMIFS('Calculation - &lt;Ignore&gt;'!G:G,'Calculation - &lt;Ignore&gt;'!A:A,Analysis!A97,'Calculation - &lt;Ignore&gt;'!$P:$P,Analysis!I$1)</f>
        <v>0</v>
      </c>
      <c r="J97" s="8">
        <f>SUMIFS('Calculation - &lt;Ignore&gt;'!J:J,'Calculation - &lt;Ignore&gt;'!A:A,Analysis!A97,'Calculation - &lt;Ignore&gt;'!$P:$P,Analysis!I$1)</f>
        <v>0</v>
      </c>
      <c r="K97" s="22">
        <f t="shared" si="11"/>
        <v>0</v>
      </c>
      <c r="L97" s="21">
        <f>SUMIFS('Calculation - &lt;Ignore&gt;'!G:G,'Calculation - &lt;Ignore&gt;'!A:A,Analysis!A97,'Calculation - &lt;Ignore&gt;'!$P:$P,Analysis!L$1)</f>
        <v>0</v>
      </c>
      <c r="M97" s="8">
        <f>SUMIFS('Calculation - &lt;Ignore&gt;'!J:J,'Calculation - &lt;Ignore&gt;'!A:A,Analysis!A97,'Calculation - &lt;Ignore&gt;'!$P:$P,Analysis!L$1)</f>
        <v>0</v>
      </c>
      <c r="N97" s="22">
        <f t="shared" si="12"/>
        <v>0</v>
      </c>
      <c r="O97" s="21">
        <f>SUMIFS('Calculation - &lt;Ignore&gt;'!G:G,'Calculation - &lt;Ignore&gt;'!A:A,Analysis!A97,'Calculation - &lt;Ignore&gt;'!$P:$P,Analysis!O$1)</f>
        <v>0</v>
      </c>
      <c r="P97" s="8">
        <f>SUMIFS('Calculation - &lt;Ignore&gt;'!J:J,'Calculation - &lt;Ignore&gt;'!A:A,Analysis!A97,'Calculation - &lt;Ignore&gt;'!$P:$P,Analysis!O$1)</f>
        <v>0</v>
      </c>
      <c r="Q97" s="22">
        <f t="shared" si="13"/>
        <v>0</v>
      </c>
    </row>
    <row r="98" spans="1:17" x14ac:dyDescent="0.3">
      <c r="A98" s="12" t="str">
        <f>IF('Calculation - &lt;Ignore&gt;'!AR98=0,"",'Calculation - &lt;Ignore&gt;'!AR98)</f>
        <v/>
      </c>
      <c r="B98" s="16" t="str">
        <f>IFERROR(UPPER(VLOOKUP(A98,Dump!A:B,2,0)),"")</f>
        <v/>
      </c>
      <c r="C98" s="31">
        <f>SUMIFS('Calculation - &lt;Ignore&gt;'!G:G,'Calculation - &lt;Ignore&gt;'!A:A,Analysis!A98)</f>
        <v>0</v>
      </c>
      <c r="D98" s="32">
        <f>SUMIFS('Calculation - &lt;Ignore&gt;'!J:J,'Calculation - &lt;Ignore&gt;'!A:A,Analysis!A98)</f>
        <v>0</v>
      </c>
      <c r="E98" s="33">
        <f t="shared" si="9"/>
        <v>0</v>
      </c>
      <c r="F98" s="21">
        <f>SUMIFS('Calculation - &lt;Ignore&gt;'!G:G,'Calculation - &lt;Ignore&gt;'!A:A,Analysis!A98,'Calculation - &lt;Ignore&gt;'!$P:$P,Analysis!F$1)</f>
        <v>0</v>
      </c>
      <c r="G98" s="8">
        <f>SUMIFS('Calculation - &lt;Ignore&gt;'!J:J,'Calculation - &lt;Ignore&gt;'!A:A,Analysis!A98,'Calculation - &lt;Ignore&gt;'!$P:$P,Analysis!F$1)</f>
        <v>0</v>
      </c>
      <c r="H98" s="22">
        <f t="shared" si="10"/>
        <v>0</v>
      </c>
      <c r="I98" s="21">
        <f>SUMIFS('Calculation - &lt;Ignore&gt;'!G:G,'Calculation - &lt;Ignore&gt;'!A:A,Analysis!A98,'Calculation - &lt;Ignore&gt;'!$P:$P,Analysis!I$1)</f>
        <v>0</v>
      </c>
      <c r="J98" s="8">
        <f>SUMIFS('Calculation - &lt;Ignore&gt;'!J:J,'Calculation - &lt;Ignore&gt;'!A:A,Analysis!A98,'Calculation - &lt;Ignore&gt;'!$P:$P,Analysis!I$1)</f>
        <v>0</v>
      </c>
      <c r="K98" s="22">
        <f t="shared" si="11"/>
        <v>0</v>
      </c>
      <c r="L98" s="21">
        <f>SUMIFS('Calculation - &lt;Ignore&gt;'!G:G,'Calculation - &lt;Ignore&gt;'!A:A,Analysis!A98,'Calculation - &lt;Ignore&gt;'!$P:$P,Analysis!L$1)</f>
        <v>0</v>
      </c>
      <c r="M98" s="8">
        <f>SUMIFS('Calculation - &lt;Ignore&gt;'!J:J,'Calculation - &lt;Ignore&gt;'!A:A,Analysis!A98,'Calculation - &lt;Ignore&gt;'!$P:$P,Analysis!L$1)</f>
        <v>0</v>
      </c>
      <c r="N98" s="22">
        <f t="shared" si="12"/>
        <v>0</v>
      </c>
      <c r="O98" s="21">
        <f>SUMIFS('Calculation - &lt;Ignore&gt;'!G:G,'Calculation - &lt;Ignore&gt;'!A:A,Analysis!A98,'Calculation - &lt;Ignore&gt;'!$P:$P,Analysis!O$1)</f>
        <v>0</v>
      </c>
      <c r="P98" s="8">
        <f>SUMIFS('Calculation - &lt;Ignore&gt;'!J:J,'Calculation - &lt;Ignore&gt;'!A:A,Analysis!A98,'Calculation - &lt;Ignore&gt;'!$P:$P,Analysis!O$1)</f>
        <v>0</v>
      </c>
      <c r="Q98" s="22">
        <f t="shared" si="13"/>
        <v>0</v>
      </c>
    </row>
    <row r="99" spans="1:17" x14ac:dyDescent="0.3">
      <c r="A99" s="12" t="str">
        <f>IF('Calculation - &lt;Ignore&gt;'!AR99=0,"",'Calculation - &lt;Ignore&gt;'!AR99)</f>
        <v/>
      </c>
      <c r="B99" s="16" t="str">
        <f>IFERROR(UPPER(VLOOKUP(A99,Dump!A:B,2,0)),"")</f>
        <v/>
      </c>
      <c r="C99" s="31">
        <f>SUMIFS('Calculation - &lt;Ignore&gt;'!G:G,'Calculation - &lt;Ignore&gt;'!A:A,Analysis!A99)</f>
        <v>0</v>
      </c>
      <c r="D99" s="32">
        <f>SUMIFS('Calculation - &lt;Ignore&gt;'!J:J,'Calculation - &lt;Ignore&gt;'!A:A,Analysis!A99)</f>
        <v>0</v>
      </c>
      <c r="E99" s="33">
        <f t="shared" si="9"/>
        <v>0</v>
      </c>
      <c r="F99" s="21">
        <f>SUMIFS('Calculation - &lt;Ignore&gt;'!G:G,'Calculation - &lt;Ignore&gt;'!A:A,Analysis!A99,'Calculation - &lt;Ignore&gt;'!$P:$P,Analysis!F$1)</f>
        <v>0</v>
      </c>
      <c r="G99" s="8">
        <f>SUMIFS('Calculation - &lt;Ignore&gt;'!J:J,'Calculation - &lt;Ignore&gt;'!A:A,Analysis!A99,'Calculation - &lt;Ignore&gt;'!$P:$P,Analysis!F$1)</f>
        <v>0</v>
      </c>
      <c r="H99" s="22">
        <f t="shared" si="10"/>
        <v>0</v>
      </c>
      <c r="I99" s="21">
        <f>SUMIFS('Calculation - &lt;Ignore&gt;'!G:G,'Calculation - &lt;Ignore&gt;'!A:A,Analysis!A99,'Calculation - &lt;Ignore&gt;'!$P:$P,Analysis!I$1)</f>
        <v>0</v>
      </c>
      <c r="J99" s="8">
        <f>SUMIFS('Calculation - &lt;Ignore&gt;'!J:J,'Calculation - &lt;Ignore&gt;'!A:A,Analysis!A99,'Calculation - &lt;Ignore&gt;'!$P:$P,Analysis!I$1)</f>
        <v>0</v>
      </c>
      <c r="K99" s="22">
        <f t="shared" si="11"/>
        <v>0</v>
      </c>
      <c r="L99" s="21">
        <f>SUMIFS('Calculation - &lt;Ignore&gt;'!G:G,'Calculation - &lt;Ignore&gt;'!A:A,Analysis!A99,'Calculation - &lt;Ignore&gt;'!$P:$P,Analysis!L$1)</f>
        <v>0</v>
      </c>
      <c r="M99" s="8">
        <f>SUMIFS('Calculation - &lt;Ignore&gt;'!J:J,'Calculation - &lt;Ignore&gt;'!A:A,Analysis!A99,'Calculation - &lt;Ignore&gt;'!$P:$P,Analysis!L$1)</f>
        <v>0</v>
      </c>
      <c r="N99" s="22">
        <f t="shared" si="12"/>
        <v>0</v>
      </c>
      <c r="O99" s="21">
        <f>SUMIFS('Calculation - &lt;Ignore&gt;'!G:G,'Calculation - &lt;Ignore&gt;'!A:A,Analysis!A99,'Calculation - &lt;Ignore&gt;'!$P:$P,Analysis!O$1)</f>
        <v>0</v>
      </c>
      <c r="P99" s="8">
        <f>SUMIFS('Calculation - &lt;Ignore&gt;'!J:J,'Calculation - &lt;Ignore&gt;'!A:A,Analysis!A99,'Calculation - &lt;Ignore&gt;'!$P:$P,Analysis!O$1)</f>
        <v>0</v>
      </c>
      <c r="Q99" s="22">
        <f t="shared" si="13"/>
        <v>0</v>
      </c>
    </row>
    <row r="100" spans="1:17" x14ac:dyDescent="0.3">
      <c r="A100" s="12" t="str">
        <f>IF('Calculation - &lt;Ignore&gt;'!AR100=0,"",'Calculation - &lt;Ignore&gt;'!AR100)</f>
        <v/>
      </c>
      <c r="B100" s="16" t="str">
        <f>IFERROR(UPPER(VLOOKUP(A100,Dump!A:B,2,0)),"")</f>
        <v/>
      </c>
      <c r="C100" s="31">
        <f>SUMIFS('Calculation - &lt;Ignore&gt;'!G:G,'Calculation - &lt;Ignore&gt;'!A:A,Analysis!A100)</f>
        <v>0</v>
      </c>
      <c r="D100" s="32">
        <f>SUMIFS('Calculation - &lt;Ignore&gt;'!J:J,'Calculation - &lt;Ignore&gt;'!A:A,Analysis!A100)</f>
        <v>0</v>
      </c>
      <c r="E100" s="33">
        <f t="shared" si="9"/>
        <v>0</v>
      </c>
      <c r="F100" s="21">
        <f>SUMIFS('Calculation - &lt;Ignore&gt;'!G:G,'Calculation - &lt;Ignore&gt;'!A:A,Analysis!A100,'Calculation - &lt;Ignore&gt;'!$P:$P,Analysis!F$1)</f>
        <v>0</v>
      </c>
      <c r="G100" s="8">
        <f>SUMIFS('Calculation - &lt;Ignore&gt;'!J:J,'Calculation - &lt;Ignore&gt;'!A:A,Analysis!A100,'Calculation - &lt;Ignore&gt;'!$P:$P,Analysis!F$1)</f>
        <v>0</v>
      </c>
      <c r="H100" s="22">
        <f t="shared" si="10"/>
        <v>0</v>
      </c>
      <c r="I100" s="21">
        <f>SUMIFS('Calculation - &lt;Ignore&gt;'!G:G,'Calculation - &lt;Ignore&gt;'!A:A,Analysis!A100,'Calculation - &lt;Ignore&gt;'!$P:$P,Analysis!I$1)</f>
        <v>0</v>
      </c>
      <c r="J100" s="8">
        <f>SUMIFS('Calculation - &lt;Ignore&gt;'!J:J,'Calculation - &lt;Ignore&gt;'!A:A,Analysis!A100,'Calculation - &lt;Ignore&gt;'!$P:$P,Analysis!I$1)</f>
        <v>0</v>
      </c>
      <c r="K100" s="22">
        <f t="shared" si="11"/>
        <v>0</v>
      </c>
      <c r="L100" s="21">
        <f>SUMIFS('Calculation - &lt;Ignore&gt;'!G:G,'Calculation - &lt;Ignore&gt;'!A:A,Analysis!A100,'Calculation - &lt;Ignore&gt;'!$P:$P,Analysis!L$1)</f>
        <v>0</v>
      </c>
      <c r="M100" s="8">
        <f>SUMIFS('Calculation - &lt;Ignore&gt;'!J:J,'Calculation - &lt;Ignore&gt;'!A:A,Analysis!A100,'Calculation - &lt;Ignore&gt;'!$P:$P,Analysis!L$1)</f>
        <v>0</v>
      </c>
      <c r="N100" s="22">
        <f t="shared" si="12"/>
        <v>0</v>
      </c>
      <c r="O100" s="21">
        <f>SUMIFS('Calculation - &lt;Ignore&gt;'!G:G,'Calculation - &lt;Ignore&gt;'!A:A,Analysis!A100,'Calculation - &lt;Ignore&gt;'!$P:$P,Analysis!O$1)</f>
        <v>0</v>
      </c>
      <c r="P100" s="8">
        <f>SUMIFS('Calculation - &lt;Ignore&gt;'!J:J,'Calculation - &lt;Ignore&gt;'!A:A,Analysis!A100,'Calculation - &lt;Ignore&gt;'!$P:$P,Analysis!O$1)</f>
        <v>0</v>
      </c>
      <c r="Q100" s="22">
        <f t="shared" si="13"/>
        <v>0</v>
      </c>
    </row>
    <row r="101" spans="1:17" x14ac:dyDescent="0.3">
      <c r="A101" s="12" t="str">
        <f>IF('Calculation - &lt;Ignore&gt;'!AR101=0,"",'Calculation - &lt;Ignore&gt;'!AR101)</f>
        <v/>
      </c>
      <c r="B101" s="16" t="str">
        <f>IFERROR(UPPER(VLOOKUP(A101,Dump!A:B,2,0)),"")</f>
        <v/>
      </c>
      <c r="C101" s="31">
        <f>SUMIFS('Calculation - &lt;Ignore&gt;'!G:G,'Calculation - &lt;Ignore&gt;'!A:A,Analysis!A101)</f>
        <v>0</v>
      </c>
      <c r="D101" s="32">
        <f>SUMIFS('Calculation - &lt;Ignore&gt;'!J:J,'Calculation - &lt;Ignore&gt;'!A:A,Analysis!A101)</f>
        <v>0</v>
      </c>
      <c r="E101" s="33">
        <f t="shared" si="9"/>
        <v>0</v>
      </c>
      <c r="F101" s="21">
        <f>SUMIFS('Calculation - &lt;Ignore&gt;'!G:G,'Calculation - &lt;Ignore&gt;'!A:A,Analysis!A101,'Calculation - &lt;Ignore&gt;'!$P:$P,Analysis!F$1)</f>
        <v>0</v>
      </c>
      <c r="G101" s="8">
        <f>SUMIFS('Calculation - &lt;Ignore&gt;'!J:J,'Calculation - &lt;Ignore&gt;'!A:A,Analysis!A101,'Calculation - &lt;Ignore&gt;'!$P:$P,Analysis!F$1)</f>
        <v>0</v>
      </c>
      <c r="H101" s="22">
        <f t="shared" si="10"/>
        <v>0</v>
      </c>
      <c r="I101" s="21">
        <f>SUMIFS('Calculation - &lt;Ignore&gt;'!G:G,'Calculation - &lt;Ignore&gt;'!A:A,Analysis!A101,'Calculation - &lt;Ignore&gt;'!$P:$P,Analysis!I$1)</f>
        <v>0</v>
      </c>
      <c r="J101" s="8">
        <f>SUMIFS('Calculation - &lt;Ignore&gt;'!J:J,'Calculation - &lt;Ignore&gt;'!A:A,Analysis!A101,'Calculation - &lt;Ignore&gt;'!$P:$P,Analysis!I$1)</f>
        <v>0</v>
      </c>
      <c r="K101" s="22">
        <f t="shared" si="11"/>
        <v>0</v>
      </c>
      <c r="L101" s="21">
        <f>SUMIFS('Calculation - &lt;Ignore&gt;'!G:G,'Calculation - &lt;Ignore&gt;'!A:A,Analysis!A101,'Calculation - &lt;Ignore&gt;'!$P:$P,Analysis!L$1)</f>
        <v>0</v>
      </c>
      <c r="M101" s="8">
        <f>SUMIFS('Calculation - &lt;Ignore&gt;'!J:J,'Calculation - &lt;Ignore&gt;'!A:A,Analysis!A101,'Calculation - &lt;Ignore&gt;'!$P:$P,Analysis!L$1)</f>
        <v>0</v>
      </c>
      <c r="N101" s="22">
        <f t="shared" si="12"/>
        <v>0</v>
      </c>
      <c r="O101" s="21">
        <f>SUMIFS('Calculation - &lt;Ignore&gt;'!G:G,'Calculation - &lt;Ignore&gt;'!A:A,Analysis!A101,'Calculation - &lt;Ignore&gt;'!$P:$P,Analysis!O$1)</f>
        <v>0</v>
      </c>
      <c r="P101" s="8">
        <f>SUMIFS('Calculation - &lt;Ignore&gt;'!J:J,'Calculation - &lt;Ignore&gt;'!A:A,Analysis!A101,'Calculation - &lt;Ignore&gt;'!$P:$P,Analysis!O$1)</f>
        <v>0</v>
      </c>
      <c r="Q101" s="22">
        <f t="shared" si="13"/>
        <v>0</v>
      </c>
    </row>
    <row r="102" spans="1:17" x14ac:dyDescent="0.3">
      <c r="A102" s="12" t="str">
        <f>IF('Calculation - &lt;Ignore&gt;'!AR102=0,"",'Calculation - &lt;Ignore&gt;'!AR102)</f>
        <v/>
      </c>
      <c r="B102" s="16" t="str">
        <f>IFERROR(UPPER(VLOOKUP(A102,Dump!A:B,2,0)),"")</f>
        <v/>
      </c>
      <c r="C102" s="31">
        <f>SUMIFS('Calculation - &lt;Ignore&gt;'!G:G,'Calculation - &lt;Ignore&gt;'!A:A,Analysis!A102)</f>
        <v>0</v>
      </c>
      <c r="D102" s="32">
        <f>SUMIFS('Calculation - &lt;Ignore&gt;'!J:J,'Calculation - &lt;Ignore&gt;'!A:A,Analysis!A102)</f>
        <v>0</v>
      </c>
      <c r="E102" s="33">
        <f t="shared" si="9"/>
        <v>0</v>
      </c>
      <c r="F102" s="21">
        <f>SUMIFS('Calculation - &lt;Ignore&gt;'!G:G,'Calculation - &lt;Ignore&gt;'!A:A,Analysis!A102,'Calculation - &lt;Ignore&gt;'!$P:$P,Analysis!F$1)</f>
        <v>0</v>
      </c>
      <c r="G102" s="8">
        <f>SUMIFS('Calculation - &lt;Ignore&gt;'!J:J,'Calculation - &lt;Ignore&gt;'!A:A,Analysis!A102,'Calculation - &lt;Ignore&gt;'!$P:$P,Analysis!F$1)</f>
        <v>0</v>
      </c>
      <c r="H102" s="22">
        <f t="shared" si="10"/>
        <v>0</v>
      </c>
      <c r="I102" s="21">
        <f>SUMIFS('Calculation - &lt;Ignore&gt;'!G:G,'Calculation - &lt;Ignore&gt;'!A:A,Analysis!A102,'Calculation - &lt;Ignore&gt;'!$P:$P,Analysis!I$1)</f>
        <v>0</v>
      </c>
      <c r="J102" s="8">
        <f>SUMIFS('Calculation - &lt;Ignore&gt;'!J:J,'Calculation - &lt;Ignore&gt;'!A:A,Analysis!A102,'Calculation - &lt;Ignore&gt;'!$P:$P,Analysis!I$1)</f>
        <v>0</v>
      </c>
      <c r="K102" s="22">
        <f t="shared" si="11"/>
        <v>0</v>
      </c>
      <c r="L102" s="21">
        <f>SUMIFS('Calculation - &lt;Ignore&gt;'!G:G,'Calculation - &lt;Ignore&gt;'!A:A,Analysis!A102,'Calculation - &lt;Ignore&gt;'!$P:$P,Analysis!L$1)</f>
        <v>0</v>
      </c>
      <c r="M102" s="8">
        <f>SUMIFS('Calculation - &lt;Ignore&gt;'!J:J,'Calculation - &lt;Ignore&gt;'!A:A,Analysis!A102,'Calculation - &lt;Ignore&gt;'!$P:$P,Analysis!L$1)</f>
        <v>0</v>
      </c>
      <c r="N102" s="22">
        <f t="shared" si="12"/>
        <v>0</v>
      </c>
      <c r="O102" s="21">
        <f>SUMIFS('Calculation - &lt;Ignore&gt;'!G:G,'Calculation - &lt;Ignore&gt;'!A:A,Analysis!A102,'Calculation - &lt;Ignore&gt;'!$P:$P,Analysis!O$1)</f>
        <v>0</v>
      </c>
      <c r="P102" s="8">
        <f>SUMIFS('Calculation - &lt;Ignore&gt;'!J:J,'Calculation - &lt;Ignore&gt;'!A:A,Analysis!A102,'Calculation - &lt;Ignore&gt;'!$P:$P,Analysis!O$1)</f>
        <v>0</v>
      </c>
      <c r="Q102" s="22">
        <f t="shared" si="13"/>
        <v>0</v>
      </c>
    </row>
    <row r="103" spans="1:17" x14ac:dyDescent="0.3">
      <c r="A103" s="12" t="str">
        <f>IF('Calculation - &lt;Ignore&gt;'!AR103=0,"",'Calculation - &lt;Ignore&gt;'!AR103)</f>
        <v/>
      </c>
      <c r="B103" s="16" t="str">
        <f>IFERROR(UPPER(VLOOKUP(A103,Dump!A:B,2,0)),"")</f>
        <v/>
      </c>
      <c r="C103" s="31">
        <f>SUMIFS('Calculation - &lt;Ignore&gt;'!G:G,'Calculation - &lt;Ignore&gt;'!A:A,Analysis!A103)</f>
        <v>0</v>
      </c>
      <c r="D103" s="32">
        <f>SUMIFS('Calculation - &lt;Ignore&gt;'!J:J,'Calculation - &lt;Ignore&gt;'!A:A,Analysis!A103)</f>
        <v>0</v>
      </c>
      <c r="E103" s="33">
        <f t="shared" si="9"/>
        <v>0</v>
      </c>
      <c r="F103" s="21">
        <f>SUMIFS('Calculation - &lt;Ignore&gt;'!G:G,'Calculation - &lt;Ignore&gt;'!A:A,Analysis!A103,'Calculation - &lt;Ignore&gt;'!$P:$P,Analysis!F$1)</f>
        <v>0</v>
      </c>
      <c r="G103" s="8">
        <f>SUMIFS('Calculation - &lt;Ignore&gt;'!J:J,'Calculation - &lt;Ignore&gt;'!A:A,Analysis!A103,'Calculation - &lt;Ignore&gt;'!$P:$P,Analysis!F$1)</f>
        <v>0</v>
      </c>
      <c r="H103" s="22">
        <f t="shared" si="10"/>
        <v>0</v>
      </c>
      <c r="I103" s="21">
        <f>SUMIFS('Calculation - &lt;Ignore&gt;'!G:G,'Calculation - &lt;Ignore&gt;'!A:A,Analysis!A103,'Calculation - &lt;Ignore&gt;'!$P:$P,Analysis!I$1)</f>
        <v>0</v>
      </c>
      <c r="J103" s="8">
        <f>SUMIFS('Calculation - &lt;Ignore&gt;'!J:J,'Calculation - &lt;Ignore&gt;'!A:A,Analysis!A103,'Calculation - &lt;Ignore&gt;'!$P:$P,Analysis!I$1)</f>
        <v>0</v>
      </c>
      <c r="K103" s="22">
        <f t="shared" si="11"/>
        <v>0</v>
      </c>
      <c r="L103" s="21">
        <f>SUMIFS('Calculation - &lt;Ignore&gt;'!G:G,'Calculation - &lt;Ignore&gt;'!A:A,Analysis!A103,'Calculation - &lt;Ignore&gt;'!$P:$P,Analysis!L$1)</f>
        <v>0</v>
      </c>
      <c r="M103" s="8">
        <f>SUMIFS('Calculation - &lt;Ignore&gt;'!J:J,'Calculation - &lt;Ignore&gt;'!A:A,Analysis!A103,'Calculation - &lt;Ignore&gt;'!$P:$P,Analysis!L$1)</f>
        <v>0</v>
      </c>
      <c r="N103" s="22">
        <f t="shared" si="12"/>
        <v>0</v>
      </c>
      <c r="O103" s="21">
        <f>SUMIFS('Calculation - &lt;Ignore&gt;'!G:G,'Calculation - &lt;Ignore&gt;'!A:A,Analysis!A103,'Calculation - &lt;Ignore&gt;'!$P:$P,Analysis!O$1)</f>
        <v>0</v>
      </c>
      <c r="P103" s="8">
        <f>SUMIFS('Calculation - &lt;Ignore&gt;'!J:J,'Calculation - &lt;Ignore&gt;'!A:A,Analysis!A103,'Calculation - &lt;Ignore&gt;'!$P:$P,Analysis!O$1)</f>
        <v>0</v>
      </c>
      <c r="Q103" s="22">
        <f t="shared" si="13"/>
        <v>0</v>
      </c>
    </row>
    <row r="104" spans="1:17" x14ac:dyDescent="0.3">
      <c r="A104" s="12" t="str">
        <f>IF('Calculation - &lt;Ignore&gt;'!AR104=0,"",'Calculation - &lt;Ignore&gt;'!AR104)</f>
        <v/>
      </c>
      <c r="B104" s="16" t="str">
        <f>IFERROR(UPPER(VLOOKUP(A104,Dump!A:B,2,0)),"")</f>
        <v/>
      </c>
      <c r="C104" s="31">
        <f>SUMIFS('Calculation - &lt;Ignore&gt;'!G:G,'Calculation - &lt;Ignore&gt;'!A:A,Analysis!A104)</f>
        <v>0</v>
      </c>
      <c r="D104" s="32">
        <f>SUMIFS('Calculation - &lt;Ignore&gt;'!J:J,'Calculation - &lt;Ignore&gt;'!A:A,Analysis!A104)</f>
        <v>0</v>
      </c>
      <c r="E104" s="33">
        <f t="shared" si="9"/>
        <v>0</v>
      </c>
      <c r="F104" s="21">
        <f>SUMIFS('Calculation - &lt;Ignore&gt;'!G:G,'Calculation - &lt;Ignore&gt;'!A:A,Analysis!A104,'Calculation - &lt;Ignore&gt;'!$P:$P,Analysis!F$1)</f>
        <v>0</v>
      </c>
      <c r="G104" s="8">
        <f>SUMIFS('Calculation - &lt;Ignore&gt;'!J:J,'Calculation - &lt;Ignore&gt;'!A:A,Analysis!A104,'Calculation - &lt;Ignore&gt;'!$P:$P,Analysis!F$1)</f>
        <v>0</v>
      </c>
      <c r="H104" s="22">
        <f t="shared" si="10"/>
        <v>0</v>
      </c>
      <c r="I104" s="21">
        <f>SUMIFS('Calculation - &lt;Ignore&gt;'!G:G,'Calculation - &lt;Ignore&gt;'!A:A,Analysis!A104,'Calculation - &lt;Ignore&gt;'!$P:$P,Analysis!I$1)</f>
        <v>0</v>
      </c>
      <c r="J104" s="8">
        <f>SUMIFS('Calculation - &lt;Ignore&gt;'!J:J,'Calculation - &lt;Ignore&gt;'!A:A,Analysis!A104,'Calculation - &lt;Ignore&gt;'!$P:$P,Analysis!I$1)</f>
        <v>0</v>
      </c>
      <c r="K104" s="22">
        <f t="shared" si="11"/>
        <v>0</v>
      </c>
      <c r="L104" s="21">
        <f>SUMIFS('Calculation - &lt;Ignore&gt;'!G:G,'Calculation - &lt;Ignore&gt;'!A:A,Analysis!A104,'Calculation - &lt;Ignore&gt;'!$P:$P,Analysis!L$1)</f>
        <v>0</v>
      </c>
      <c r="M104" s="8">
        <f>SUMIFS('Calculation - &lt;Ignore&gt;'!J:J,'Calculation - &lt;Ignore&gt;'!A:A,Analysis!A104,'Calculation - &lt;Ignore&gt;'!$P:$P,Analysis!L$1)</f>
        <v>0</v>
      </c>
      <c r="N104" s="22">
        <f t="shared" si="12"/>
        <v>0</v>
      </c>
      <c r="O104" s="21">
        <f>SUMIFS('Calculation - &lt;Ignore&gt;'!G:G,'Calculation - &lt;Ignore&gt;'!A:A,Analysis!A104,'Calculation - &lt;Ignore&gt;'!$P:$P,Analysis!O$1)</f>
        <v>0</v>
      </c>
      <c r="P104" s="8">
        <f>SUMIFS('Calculation - &lt;Ignore&gt;'!J:J,'Calculation - &lt;Ignore&gt;'!A:A,Analysis!A104,'Calculation - &lt;Ignore&gt;'!$P:$P,Analysis!O$1)</f>
        <v>0</v>
      </c>
      <c r="Q104" s="22">
        <f t="shared" si="13"/>
        <v>0</v>
      </c>
    </row>
    <row r="105" spans="1:17" x14ac:dyDescent="0.3">
      <c r="A105" s="12" t="str">
        <f>IF('Calculation - &lt;Ignore&gt;'!AR105=0,"",'Calculation - &lt;Ignore&gt;'!AR105)</f>
        <v/>
      </c>
      <c r="B105" s="16" t="str">
        <f>IFERROR(UPPER(VLOOKUP(A105,Dump!A:B,2,0)),"")</f>
        <v/>
      </c>
      <c r="C105" s="31">
        <f>SUMIFS('Calculation - &lt;Ignore&gt;'!G:G,'Calculation - &lt;Ignore&gt;'!A:A,Analysis!A105)</f>
        <v>0</v>
      </c>
      <c r="D105" s="32">
        <f>SUMIFS('Calculation - &lt;Ignore&gt;'!J:J,'Calculation - &lt;Ignore&gt;'!A:A,Analysis!A105)</f>
        <v>0</v>
      </c>
      <c r="E105" s="33">
        <f t="shared" si="9"/>
        <v>0</v>
      </c>
      <c r="F105" s="21">
        <f>SUMIFS('Calculation - &lt;Ignore&gt;'!G:G,'Calculation - &lt;Ignore&gt;'!A:A,Analysis!A105,'Calculation - &lt;Ignore&gt;'!$P:$P,Analysis!F$1)</f>
        <v>0</v>
      </c>
      <c r="G105" s="8">
        <f>SUMIFS('Calculation - &lt;Ignore&gt;'!J:J,'Calculation - &lt;Ignore&gt;'!A:A,Analysis!A105,'Calculation - &lt;Ignore&gt;'!$P:$P,Analysis!F$1)</f>
        <v>0</v>
      </c>
      <c r="H105" s="22">
        <f t="shared" si="10"/>
        <v>0</v>
      </c>
      <c r="I105" s="21">
        <f>SUMIFS('Calculation - &lt;Ignore&gt;'!G:G,'Calculation - &lt;Ignore&gt;'!A:A,Analysis!A105,'Calculation - &lt;Ignore&gt;'!$P:$P,Analysis!I$1)</f>
        <v>0</v>
      </c>
      <c r="J105" s="8">
        <f>SUMIFS('Calculation - &lt;Ignore&gt;'!J:J,'Calculation - &lt;Ignore&gt;'!A:A,Analysis!A105,'Calculation - &lt;Ignore&gt;'!$P:$P,Analysis!I$1)</f>
        <v>0</v>
      </c>
      <c r="K105" s="22">
        <f t="shared" si="11"/>
        <v>0</v>
      </c>
      <c r="L105" s="21">
        <f>SUMIFS('Calculation - &lt;Ignore&gt;'!G:G,'Calculation - &lt;Ignore&gt;'!A:A,Analysis!A105,'Calculation - &lt;Ignore&gt;'!$P:$P,Analysis!L$1)</f>
        <v>0</v>
      </c>
      <c r="M105" s="8">
        <f>SUMIFS('Calculation - &lt;Ignore&gt;'!J:J,'Calculation - &lt;Ignore&gt;'!A:A,Analysis!A105,'Calculation - &lt;Ignore&gt;'!$P:$P,Analysis!L$1)</f>
        <v>0</v>
      </c>
      <c r="N105" s="22">
        <f t="shared" si="12"/>
        <v>0</v>
      </c>
      <c r="O105" s="21">
        <f>SUMIFS('Calculation - &lt;Ignore&gt;'!G:G,'Calculation - &lt;Ignore&gt;'!A:A,Analysis!A105,'Calculation - &lt;Ignore&gt;'!$P:$P,Analysis!O$1)</f>
        <v>0</v>
      </c>
      <c r="P105" s="8">
        <f>SUMIFS('Calculation - &lt;Ignore&gt;'!J:J,'Calculation - &lt;Ignore&gt;'!A:A,Analysis!A105,'Calculation - &lt;Ignore&gt;'!$P:$P,Analysis!O$1)</f>
        <v>0</v>
      </c>
      <c r="Q105" s="22">
        <f t="shared" si="13"/>
        <v>0</v>
      </c>
    </row>
    <row r="106" spans="1:17" x14ac:dyDescent="0.3">
      <c r="A106" s="12" t="str">
        <f>IF('Calculation - &lt;Ignore&gt;'!AR106=0,"",'Calculation - &lt;Ignore&gt;'!AR106)</f>
        <v/>
      </c>
      <c r="B106" s="16" t="str">
        <f>IFERROR(UPPER(VLOOKUP(A106,Dump!A:B,2,0)),"")</f>
        <v/>
      </c>
      <c r="C106" s="31">
        <f>SUMIFS('Calculation - &lt;Ignore&gt;'!G:G,'Calculation - &lt;Ignore&gt;'!A:A,Analysis!A106)</f>
        <v>0</v>
      </c>
      <c r="D106" s="32">
        <f>SUMIFS('Calculation - &lt;Ignore&gt;'!J:J,'Calculation - &lt;Ignore&gt;'!A:A,Analysis!A106)</f>
        <v>0</v>
      </c>
      <c r="E106" s="33">
        <f t="shared" si="9"/>
        <v>0</v>
      </c>
      <c r="F106" s="21">
        <f>SUMIFS('Calculation - &lt;Ignore&gt;'!G:G,'Calculation - &lt;Ignore&gt;'!A:A,Analysis!A106,'Calculation - &lt;Ignore&gt;'!$P:$P,Analysis!F$1)</f>
        <v>0</v>
      </c>
      <c r="G106" s="8">
        <f>SUMIFS('Calculation - &lt;Ignore&gt;'!J:J,'Calculation - &lt;Ignore&gt;'!A:A,Analysis!A106,'Calculation - &lt;Ignore&gt;'!$P:$P,Analysis!F$1)</f>
        <v>0</v>
      </c>
      <c r="H106" s="22">
        <f t="shared" si="10"/>
        <v>0</v>
      </c>
      <c r="I106" s="21">
        <f>SUMIFS('Calculation - &lt;Ignore&gt;'!G:G,'Calculation - &lt;Ignore&gt;'!A:A,Analysis!A106,'Calculation - &lt;Ignore&gt;'!$P:$P,Analysis!I$1)</f>
        <v>0</v>
      </c>
      <c r="J106" s="8">
        <f>SUMIFS('Calculation - &lt;Ignore&gt;'!J:J,'Calculation - &lt;Ignore&gt;'!A:A,Analysis!A106,'Calculation - &lt;Ignore&gt;'!$P:$P,Analysis!I$1)</f>
        <v>0</v>
      </c>
      <c r="K106" s="22">
        <f t="shared" si="11"/>
        <v>0</v>
      </c>
      <c r="L106" s="21">
        <f>SUMIFS('Calculation - &lt;Ignore&gt;'!G:G,'Calculation - &lt;Ignore&gt;'!A:A,Analysis!A106,'Calculation - &lt;Ignore&gt;'!$P:$P,Analysis!L$1)</f>
        <v>0</v>
      </c>
      <c r="M106" s="8">
        <f>SUMIFS('Calculation - &lt;Ignore&gt;'!J:J,'Calculation - &lt;Ignore&gt;'!A:A,Analysis!A106,'Calculation - &lt;Ignore&gt;'!$P:$P,Analysis!L$1)</f>
        <v>0</v>
      </c>
      <c r="N106" s="22">
        <f t="shared" si="12"/>
        <v>0</v>
      </c>
      <c r="O106" s="21">
        <f>SUMIFS('Calculation - &lt;Ignore&gt;'!G:G,'Calculation - &lt;Ignore&gt;'!A:A,Analysis!A106,'Calculation - &lt;Ignore&gt;'!$P:$P,Analysis!O$1)</f>
        <v>0</v>
      </c>
      <c r="P106" s="8">
        <f>SUMIFS('Calculation - &lt;Ignore&gt;'!J:J,'Calculation - &lt;Ignore&gt;'!A:A,Analysis!A106,'Calculation - &lt;Ignore&gt;'!$P:$P,Analysis!O$1)</f>
        <v>0</v>
      </c>
      <c r="Q106" s="22">
        <f t="shared" si="13"/>
        <v>0</v>
      </c>
    </row>
    <row r="107" spans="1:17" x14ac:dyDescent="0.3">
      <c r="A107" s="12" t="str">
        <f>IF('Calculation - &lt;Ignore&gt;'!AR107=0,"",'Calculation - &lt;Ignore&gt;'!AR107)</f>
        <v/>
      </c>
      <c r="B107" s="16" t="str">
        <f>IFERROR(UPPER(VLOOKUP(A107,Dump!A:B,2,0)),"")</f>
        <v/>
      </c>
      <c r="C107" s="31">
        <f>SUMIFS('Calculation - &lt;Ignore&gt;'!G:G,'Calculation - &lt;Ignore&gt;'!A:A,Analysis!A107)</f>
        <v>0</v>
      </c>
      <c r="D107" s="32">
        <f>SUMIFS('Calculation - &lt;Ignore&gt;'!J:J,'Calculation - &lt;Ignore&gt;'!A:A,Analysis!A107)</f>
        <v>0</v>
      </c>
      <c r="E107" s="33">
        <f t="shared" si="9"/>
        <v>0</v>
      </c>
      <c r="F107" s="21">
        <f>SUMIFS('Calculation - &lt;Ignore&gt;'!G:G,'Calculation - &lt;Ignore&gt;'!A:A,Analysis!A107,'Calculation - &lt;Ignore&gt;'!$P:$P,Analysis!F$1)</f>
        <v>0</v>
      </c>
      <c r="G107" s="8">
        <f>SUMIFS('Calculation - &lt;Ignore&gt;'!J:J,'Calculation - &lt;Ignore&gt;'!A:A,Analysis!A107,'Calculation - &lt;Ignore&gt;'!$P:$P,Analysis!F$1)</f>
        <v>0</v>
      </c>
      <c r="H107" s="22">
        <f t="shared" si="10"/>
        <v>0</v>
      </c>
      <c r="I107" s="21">
        <f>SUMIFS('Calculation - &lt;Ignore&gt;'!G:G,'Calculation - &lt;Ignore&gt;'!A:A,Analysis!A107,'Calculation - &lt;Ignore&gt;'!$P:$P,Analysis!I$1)</f>
        <v>0</v>
      </c>
      <c r="J107" s="8">
        <f>SUMIFS('Calculation - &lt;Ignore&gt;'!J:J,'Calculation - &lt;Ignore&gt;'!A:A,Analysis!A107,'Calculation - &lt;Ignore&gt;'!$P:$P,Analysis!I$1)</f>
        <v>0</v>
      </c>
      <c r="K107" s="22">
        <f t="shared" si="11"/>
        <v>0</v>
      </c>
      <c r="L107" s="21">
        <f>SUMIFS('Calculation - &lt;Ignore&gt;'!G:G,'Calculation - &lt;Ignore&gt;'!A:A,Analysis!A107,'Calculation - &lt;Ignore&gt;'!$P:$P,Analysis!L$1)</f>
        <v>0</v>
      </c>
      <c r="M107" s="8">
        <f>SUMIFS('Calculation - &lt;Ignore&gt;'!J:J,'Calculation - &lt;Ignore&gt;'!A:A,Analysis!A107,'Calculation - &lt;Ignore&gt;'!$P:$P,Analysis!L$1)</f>
        <v>0</v>
      </c>
      <c r="N107" s="22">
        <f t="shared" si="12"/>
        <v>0</v>
      </c>
      <c r="O107" s="21">
        <f>SUMIFS('Calculation - &lt;Ignore&gt;'!G:G,'Calculation - &lt;Ignore&gt;'!A:A,Analysis!A107,'Calculation - &lt;Ignore&gt;'!$P:$P,Analysis!O$1)</f>
        <v>0</v>
      </c>
      <c r="P107" s="8">
        <f>SUMIFS('Calculation - &lt;Ignore&gt;'!J:J,'Calculation - &lt;Ignore&gt;'!A:A,Analysis!A107,'Calculation - &lt;Ignore&gt;'!$P:$P,Analysis!O$1)</f>
        <v>0</v>
      </c>
      <c r="Q107" s="22">
        <f t="shared" si="13"/>
        <v>0</v>
      </c>
    </row>
    <row r="108" spans="1:17" x14ac:dyDescent="0.3">
      <c r="A108" s="12" t="str">
        <f>IF('Calculation - &lt;Ignore&gt;'!AR108=0,"",'Calculation - &lt;Ignore&gt;'!AR108)</f>
        <v/>
      </c>
      <c r="B108" s="16" t="str">
        <f>IFERROR(UPPER(VLOOKUP(A108,Dump!A:B,2,0)),"")</f>
        <v/>
      </c>
      <c r="C108" s="31">
        <f>SUMIFS('Calculation - &lt;Ignore&gt;'!G:G,'Calculation - &lt;Ignore&gt;'!A:A,Analysis!A108)</f>
        <v>0</v>
      </c>
      <c r="D108" s="32">
        <f>SUMIFS('Calculation - &lt;Ignore&gt;'!J:J,'Calculation - &lt;Ignore&gt;'!A:A,Analysis!A108)</f>
        <v>0</v>
      </c>
      <c r="E108" s="33">
        <f t="shared" si="9"/>
        <v>0</v>
      </c>
      <c r="F108" s="21">
        <f>SUMIFS('Calculation - &lt;Ignore&gt;'!G:G,'Calculation - &lt;Ignore&gt;'!A:A,Analysis!A108,'Calculation - &lt;Ignore&gt;'!$P:$P,Analysis!F$1)</f>
        <v>0</v>
      </c>
      <c r="G108" s="8">
        <f>SUMIFS('Calculation - &lt;Ignore&gt;'!J:J,'Calculation - &lt;Ignore&gt;'!A:A,Analysis!A108,'Calculation - &lt;Ignore&gt;'!$P:$P,Analysis!F$1)</f>
        <v>0</v>
      </c>
      <c r="H108" s="22">
        <f t="shared" si="10"/>
        <v>0</v>
      </c>
      <c r="I108" s="21">
        <f>SUMIFS('Calculation - &lt;Ignore&gt;'!G:G,'Calculation - &lt;Ignore&gt;'!A:A,Analysis!A108,'Calculation - &lt;Ignore&gt;'!$P:$P,Analysis!I$1)</f>
        <v>0</v>
      </c>
      <c r="J108" s="8">
        <f>SUMIFS('Calculation - &lt;Ignore&gt;'!J:J,'Calculation - &lt;Ignore&gt;'!A:A,Analysis!A108,'Calculation - &lt;Ignore&gt;'!$P:$P,Analysis!I$1)</f>
        <v>0</v>
      </c>
      <c r="K108" s="22">
        <f t="shared" si="11"/>
        <v>0</v>
      </c>
      <c r="L108" s="21">
        <f>SUMIFS('Calculation - &lt;Ignore&gt;'!G:G,'Calculation - &lt;Ignore&gt;'!A:A,Analysis!A108,'Calculation - &lt;Ignore&gt;'!$P:$P,Analysis!L$1)</f>
        <v>0</v>
      </c>
      <c r="M108" s="8">
        <f>SUMIFS('Calculation - &lt;Ignore&gt;'!J:J,'Calculation - &lt;Ignore&gt;'!A:A,Analysis!A108,'Calculation - &lt;Ignore&gt;'!$P:$P,Analysis!L$1)</f>
        <v>0</v>
      </c>
      <c r="N108" s="22">
        <f t="shared" si="12"/>
        <v>0</v>
      </c>
      <c r="O108" s="21">
        <f>SUMIFS('Calculation - &lt;Ignore&gt;'!G:G,'Calculation - &lt;Ignore&gt;'!A:A,Analysis!A108,'Calculation - &lt;Ignore&gt;'!$P:$P,Analysis!O$1)</f>
        <v>0</v>
      </c>
      <c r="P108" s="8">
        <f>SUMIFS('Calculation - &lt;Ignore&gt;'!J:J,'Calculation - &lt;Ignore&gt;'!A:A,Analysis!A108,'Calculation - &lt;Ignore&gt;'!$P:$P,Analysis!O$1)</f>
        <v>0</v>
      </c>
      <c r="Q108" s="22">
        <f t="shared" si="13"/>
        <v>0</v>
      </c>
    </row>
    <row r="109" spans="1:17" x14ac:dyDescent="0.3">
      <c r="A109" s="12" t="str">
        <f>IF('Calculation - &lt;Ignore&gt;'!AR109=0,"",'Calculation - &lt;Ignore&gt;'!AR109)</f>
        <v/>
      </c>
      <c r="B109" s="16" t="str">
        <f>IFERROR(UPPER(VLOOKUP(A109,Dump!A:B,2,0)),"")</f>
        <v/>
      </c>
      <c r="C109" s="31">
        <f>SUMIFS('Calculation - &lt;Ignore&gt;'!G:G,'Calculation - &lt;Ignore&gt;'!A:A,Analysis!A109)</f>
        <v>0</v>
      </c>
      <c r="D109" s="32">
        <f>SUMIFS('Calculation - &lt;Ignore&gt;'!J:J,'Calculation - &lt;Ignore&gt;'!A:A,Analysis!A109)</f>
        <v>0</v>
      </c>
      <c r="E109" s="33">
        <f t="shared" si="9"/>
        <v>0</v>
      </c>
      <c r="F109" s="21">
        <f>SUMIFS('Calculation - &lt;Ignore&gt;'!G:G,'Calculation - &lt;Ignore&gt;'!A:A,Analysis!A109,'Calculation - &lt;Ignore&gt;'!$P:$P,Analysis!F$1)</f>
        <v>0</v>
      </c>
      <c r="G109" s="8">
        <f>SUMIFS('Calculation - &lt;Ignore&gt;'!J:J,'Calculation - &lt;Ignore&gt;'!A:A,Analysis!A109,'Calculation - &lt;Ignore&gt;'!$P:$P,Analysis!F$1)</f>
        <v>0</v>
      </c>
      <c r="H109" s="22">
        <f t="shared" si="10"/>
        <v>0</v>
      </c>
      <c r="I109" s="21">
        <f>SUMIFS('Calculation - &lt;Ignore&gt;'!G:G,'Calculation - &lt;Ignore&gt;'!A:A,Analysis!A109,'Calculation - &lt;Ignore&gt;'!$P:$P,Analysis!I$1)</f>
        <v>0</v>
      </c>
      <c r="J109" s="8">
        <f>SUMIFS('Calculation - &lt;Ignore&gt;'!J:J,'Calculation - &lt;Ignore&gt;'!A:A,Analysis!A109,'Calculation - &lt;Ignore&gt;'!$P:$P,Analysis!I$1)</f>
        <v>0</v>
      </c>
      <c r="K109" s="22">
        <f t="shared" si="11"/>
        <v>0</v>
      </c>
      <c r="L109" s="21">
        <f>SUMIFS('Calculation - &lt;Ignore&gt;'!G:G,'Calculation - &lt;Ignore&gt;'!A:A,Analysis!A109,'Calculation - &lt;Ignore&gt;'!$P:$P,Analysis!L$1)</f>
        <v>0</v>
      </c>
      <c r="M109" s="8">
        <f>SUMIFS('Calculation - &lt;Ignore&gt;'!J:J,'Calculation - &lt;Ignore&gt;'!A:A,Analysis!A109,'Calculation - &lt;Ignore&gt;'!$P:$P,Analysis!L$1)</f>
        <v>0</v>
      </c>
      <c r="N109" s="22">
        <f t="shared" si="12"/>
        <v>0</v>
      </c>
      <c r="O109" s="21">
        <f>SUMIFS('Calculation - &lt;Ignore&gt;'!G:G,'Calculation - &lt;Ignore&gt;'!A:A,Analysis!A109,'Calculation - &lt;Ignore&gt;'!$P:$P,Analysis!O$1)</f>
        <v>0</v>
      </c>
      <c r="P109" s="8">
        <f>SUMIFS('Calculation - &lt;Ignore&gt;'!J:J,'Calculation - &lt;Ignore&gt;'!A:A,Analysis!A109,'Calculation - &lt;Ignore&gt;'!$P:$P,Analysis!O$1)</f>
        <v>0</v>
      </c>
      <c r="Q109" s="22">
        <f t="shared" si="13"/>
        <v>0</v>
      </c>
    </row>
    <row r="110" spans="1:17" x14ac:dyDescent="0.3">
      <c r="A110" s="12" t="str">
        <f>IF('Calculation - &lt;Ignore&gt;'!AR110=0,"",'Calculation - &lt;Ignore&gt;'!AR110)</f>
        <v/>
      </c>
      <c r="B110" s="16" t="str">
        <f>IFERROR(UPPER(VLOOKUP(A110,Dump!A:B,2,0)),"")</f>
        <v/>
      </c>
      <c r="C110" s="31">
        <f>SUMIFS('Calculation - &lt;Ignore&gt;'!G:G,'Calculation - &lt;Ignore&gt;'!A:A,Analysis!A110)</f>
        <v>0</v>
      </c>
      <c r="D110" s="32">
        <f>SUMIFS('Calculation - &lt;Ignore&gt;'!J:J,'Calculation - &lt;Ignore&gt;'!A:A,Analysis!A110)</f>
        <v>0</v>
      </c>
      <c r="E110" s="33">
        <f t="shared" si="9"/>
        <v>0</v>
      </c>
      <c r="F110" s="21">
        <f>SUMIFS('Calculation - &lt;Ignore&gt;'!G:G,'Calculation - &lt;Ignore&gt;'!A:A,Analysis!A110,'Calculation - &lt;Ignore&gt;'!$P:$P,Analysis!F$1)</f>
        <v>0</v>
      </c>
      <c r="G110" s="8">
        <f>SUMIFS('Calculation - &lt;Ignore&gt;'!J:J,'Calculation - &lt;Ignore&gt;'!A:A,Analysis!A110,'Calculation - &lt;Ignore&gt;'!$P:$P,Analysis!F$1)</f>
        <v>0</v>
      </c>
      <c r="H110" s="22">
        <f t="shared" si="10"/>
        <v>0</v>
      </c>
      <c r="I110" s="21">
        <f>SUMIFS('Calculation - &lt;Ignore&gt;'!G:G,'Calculation - &lt;Ignore&gt;'!A:A,Analysis!A110,'Calculation - &lt;Ignore&gt;'!$P:$P,Analysis!I$1)</f>
        <v>0</v>
      </c>
      <c r="J110" s="8">
        <f>SUMIFS('Calculation - &lt;Ignore&gt;'!J:J,'Calculation - &lt;Ignore&gt;'!A:A,Analysis!A110,'Calculation - &lt;Ignore&gt;'!$P:$P,Analysis!I$1)</f>
        <v>0</v>
      </c>
      <c r="K110" s="22">
        <f t="shared" si="11"/>
        <v>0</v>
      </c>
      <c r="L110" s="21">
        <f>SUMIFS('Calculation - &lt;Ignore&gt;'!G:G,'Calculation - &lt;Ignore&gt;'!A:A,Analysis!A110,'Calculation - &lt;Ignore&gt;'!$P:$P,Analysis!L$1)</f>
        <v>0</v>
      </c>
      <c r="M110" s="8">
        <f>SUMIFS('Calculation - &lt;Ignore&gt;'!J:J,'Calculation - &lt;Ignore&gt;'!A:A,Analysis!A110,'Calculation - &lt;Ignore&gt;'!$P:$P,Analysis!L$1)</f>
        <v>0</v>
      </c>
      <c r="N110" s="22">
        <f t="shared" si="12"/>
        <v>0</v>
      </c>
      <c r="O110" s="21">
        <f>SUMIFS('Calculation - &lt;Ignore&gt;'!G:G,'Calculation - &lt;Ignore&gt;'!A:A,Analysis!A110,'Calculation - &lt;Ignore&gt;'!$P:$P,Analysis!O$1)</f>
        <v>0</v>
      </c>
      <c r="P110" s="8">
        <f>SUMIFS('Calculation - &lt;Ignore&gt;'!J:J,'Calculation - &lt;Ignore&gt;'!A:A,Analysis!A110,'Calculation - &lt;Ignore&gt;'!$P:$P,Analysis!O$1)</f>
        <v>0</v>
      </c>
      <c r="Q110" s="22">
        <f t="shared" si="13"/>
        <v>0</v>
      </c>
    </row>
    <row r="111" spans="1:17" x14ac:dyDescent="0.3">
      <c r="A111" s="12" t="str">
        <f>IF('Calculation - &lt;Ignore&gt;'!AR111=0,"",'Calculation - &lt;Ignore&gt;'!AR111)</f>
        <v/>
      </c>
      <c r="B111" s="16" t="str">
        <f>IFERROR(UPPER(VLOOKUP(A111,Dump!A:B,2,0)),"")</f>
        <v/>
      </c>
      <c r="C111" s="31">
        <f>SUMIFS('Calculation - &lt;Ignore&gt;'!G:G,'Calculation - &lt;Ignore&gt;'!A:A,Analysis!A111)</f>
        <v>0</v>
      </c>
      <c r="D111" s="32">
        <f>SUMIFS('Calculation - &lt;Ignore&gt;'!J:J,'Calculation - &lt;Ignore&gt;'!A:A,Analysis!A111)</f>
        <v>0</v>
      </c>
      <c r="E111" s="33">
        <f t="shared" si="9"/>
        <v>0</v>
      </c>
      <c r="F111" s="21">
        <f>SUMIFS('Calculation - &lt;Ignore&gt;'!G:G,'Calculation - &lt;Ignore&gt;'!A:A,Analysis!A111,'Calculation - &lt;Ignore&gt;'!$P:$P,Analysis!F$1)</f>
        <v>0</v>
      </c>
      <c r="G111" s="8">
        <f>SUMIFS('Calculation - &lt;Ignore&gt;'!J:J,'Calculation - &lt;Ignore&gt;'!A:A,Analysis!A111,'Calculation - &lt;Ignore&gt;'!$P:$P,Analysis!F$1)</f>
        <v>0</v>
      </c>
      <c r="H111" s="22">
        <f t="shared" si="10"/>
        <v>0</v>
      </c>
      <c r="I111" s="21">
        <f>SUMIFS('Calculation - &lt;Ignore&gt;'!G:G,'Calculation - &lt;Ignore&gt;'!A:A,Analysis!A111,'Calculation - &lt;Ignore&gt;'!$P:$P,Analysis!I$1)</f>
        <v>0</v>
      </c>
      <c r="J111" s="8">
        <f>SUMIFS('Calculation - &lt;Ignore&gt;'!J:J,'Calculation - &lt;Ignore&gt;'!A:A,Analysis!A111,'Calculation - &lt;Ignore&gt;'!$P:$P,Analysis!I$1)</f>
        <v>0</v>
      </c>
      <c r="K111" s="22">
        <f t="shared" si="11"/>
        <v>0</v>
      </c>
      <c r="L111" s="21">
        <f>SUMIFS('Calculation - &lt;Ignore&gt;'!G:G,'Calculation - &lt;Ignore&gt;'!A:A,Analysis!A111,'Calculation - &lt;Ignore&gt;'!$P:$P,Analysis!L$1)</f>
        <v>0</v>
      </c>
      <c r="M111" s="8">
        <f>SUMIFS('Calculation - &lt;Ignore&gt;'!J:J,'Calculation - &lt;Ignore&gt;'!A:A,Analysis!A111,'Calculation - &lt;Ignore&gt;'!$P:$P,Analysis!L$1)</f>
        <v>0</v>
      </c>
      <c r="N111" s="22">
        <f t="shared" si="12"/>
        <v>0</v>
      </c>
      <c r="O111" s="21">
        <f>SUMIFS('Calculation - &lt;Ignore&gt;'!G:G,'Calculation - &lt;Ignore&gt;'!A:A,Analysis!A111,'Calculation - &lt;Ignore&gt;'!$P:$P,Analysis!O$1)</f>
        <v>0</v>
      </c>
      <c r="P111" s="8">
        <f>SUMIFS('Calculation - &lt;Ignore&gt;'!J:J,'Calculation - &lt;Ignore&gt;'!A:A,Analysis!A111,'Calculation - &lt;Ignore&gt;'!$P:$P,Analysis!O$1)</f>
        <v>0</v>
      </c>
      <c r="Q111" s="22">
        <f t="shared" si="13"/>
        <v>0</v>
      </c>
    </row>
    <row r="112" spans="1:17" x14ac:dyDescent="0.3">
      <c r="A112" s="12" t="str">
        <f>IF('Calculation - &lt;Ignore&gt;'!AR112=0,"",'Calculation - &lt;Ignore&gt;'!AR112)</f>
        <v/>
      </c>
      <c r="B112" s="16" t="str">
        <f>IFERROR(UPPER(VLOOKUP(A112,Dump!A:B,2,0)),"")</f>
        <v/>
      </c>
      <c r="C112" s="31">
        <f>SUMIFS('Calculation - &lt;Ignore&gt;'!G:G,'Calculation - &lt;Ignore&gt;'!A:A,Analysis!A112)</f>
        <v>0</v>
      </c>
      <c r="D112" s="32">
        <f>SUMIFS('Calculation - &lt;Ignore&gt;'!J:J,'Calculation - &lt;Ignore&gt;'!A:A,Analysis!A112)</f>
        <v>0</v>
      </c>
      <c r="E112" s="33">
        <f t="shared" ref="E112:E175" si="14">C112-D112</f>
        <v>0</v>
      </c>
      <c r="F112" s="21">
        <f>SUMIFS('Calculation - &lt;Ignore&gt;'!G:G,'Calculation - &lt;Ignore&gt;'!A:A,Analysis!A112,'Calculation - &lt;Ignore&gt;'!$P:$P,Analysis!F$1)</f>
        <v>0</v>
      </c>
      <c r="G112" s="8">
        <f>SUMIFS('Calculation - &lt;Ignore&gt;'!J:J,'Calculation - &lt;Ignore&gt;'!A:A,Analysis!A112,'Calculation - &lt;Ignore&gt;'!$P:$P,Analysis!F$1)</f>
        <v>0</v>
      </c>
      <c r="H112" s="22">
        <f t="shared" ref="H112:H175" si="15">F112-G112</f>
        <v>0</v>
      </c>
      <c r="I112" s="21">
        <f>SUMIFS('Calculation - &lt;Ignore&gt;'!G:G,'Calculation - &lt;Ignore&gt;'!A:A,Analysis!A112,'Calculation - &lt;Ignore&gt;'!$P:$P,Analysis!I$1)</f>
        <v>0</v>
      </c>
      <c r="J112" s="8">
        <f>SUMIFS('Calculation - &lt;Ignore&gt;'!J:J,'Calculation - &lt;Ignore&gt;'!A:A,Analysis!A112,'Calculation - &lt;Ignore&gt;'!$P:$P,Analysis!I$1)</f>
        <v>0</v>
      </c>
      <c r="K112" s="22">
        <f t="shared" ref="K112:K175" si="16">I112-J112</f>
        <v>0</v>
      </c>
      <c r="L112" s="21">
        <f>SUMIFS('Calculation - &lt;Ignore&gt;'!G:G,'Calculation - &lt;Ignore&gt;'!A:A,Analysis!A112,'Calculation - &lt;Ignore&gt;'!$P:$P,Analysis!L$1)</f>
        <v>0</v>
      </c>
      <c r="M112" s="8">
        <f>SUMIFS('Calculation - &lt;Ignore&gt;'!J:J,'Calculation - &lt;Ignore&gt;'!A:A,Analysis!A112,'Calculation - &lt;Ignore&gt;'!$P:$P,Analysis!L$1)</f>
        <v>0</v>
      </c>
      <c r="N112" s="22">
        <f t="shared" ref="N112:N175" si="17">L112-M112</f>
        <v>0</v>
      </c>
      <c r="O112" s="21">
        <f>SUMIFS('Calculation - &lt;Ignore&gt;'!G:G,'Calculation - &lt;Ignore&gt;'!A:A,Analysis!A112,'Calculation - &lt;Ignore&gt;'!$P:$P,Analysis!O$1)</f>
        <v>0</v>
      </c>
      <c r="P112" s="8">
        <f>SUMIFS('Calculation - &lt;Ignore&gt;'!J:J,'Calculation - &lt;Ignore&gt;'!A:A,Analysis!A112,'Calculation - &lt;Ignore&gt;'!$P:$P,Analysis!O$1)</f>
        <v>0</v>
      </c>
      <c r="Q112" s="22">
        <f t="shared" ref="Q112:Q175" si="18">O112-P112</f>
        <v>0</v>
      </c>
    </row>
    <row r="113" spans="1:17" x14ac:dyDescent="0.3">
      <c r="A113" s="12" t="str">
        <f>IF('Calculation - &lt;Ignore&gt;'!AR113=0,"",'Calculation - &lt;Ignore&gt;'!AR113)</f>
        <v/>
      </c>
      <c r="B113" s="16" t="str">
        <f>IFERROR(UPPER(VLOOKUP(A113,Dump!A:B,2,0)),"")</f>
        <v/>
      </c>
      <c r="C113" s="31">
        <f>SUMIFS('Calculation - &lt;Ignore&gt;'!G:G,'Calculation - &lt;Ignore&gt;'!A:A,Analysis!A113)</f>
        <v>0</v>
      </c>
      <c r="D113" s="32">
        <f>SUMIFS('Calculation - &lt;Ignore&gt;'!J:J,'Calculation - &lt;Ignore&gt;'!A:A,Analysis!A113)</f>
        <v>0</v>
      </c>
      <c r="E113" s="33">
        <f t="shared" si="14"/>
        <v>0</v>
      </c>
      <c r="F113" s="21">
        <f>SUMIFS('Calculation - &lt;Ignore&gt;'!G:G,'Calculation - &lt;Ignore&gt;'!A:A,Analysis!A113,'Calculation - &lt;Ignore&gt;'!$P:$P,Analysis!F$1)</f>
        <v>0</v>
      </c>
      <c r="G113" s="8">
        <f>SUMIFS('Calculation - &lt;Ignore&gt;'!J:J,'Calculation - &lt;Ignore&gt;'!A:A,Analysis!A113,'Calculation - &lt;Ignore&gt;'!$P:$P,Analysis!F$1)</f>
        <v>0</v>
      </c>
      <c r="H113" s="22">
        <f t="shared" si="15"/>
        <v>0</v>
      </c>
      <c r="I113" s="21">
        <f>SUMIFS('Calculation - &lt;Ignore&gt;'!G:G,'Calculation - &lt;Ignore&gt;'!A:A,Analysis!A113,'Calculation - &lt;Ignore&gt;'!$P:$P,Analysis!I$1)</f>
        <v>0</v>
      </c>
      <c r="J113" s="8">
        <f>SUMIFS('Calculation - &lt;Ignore&gt;'!J:J,'Calculation - &lt;Ignore&gt;'!A:A,Analysis!A113,'Calculation - &lt;Ignore&gt;'!$P:$P,Analysis!I$1)</f>
        <v>0</v>
      </c>
      <c r="K113" s="22">
        <f t="shared" si="16"/>
        <v>0</v>
      </c>
      <c r="L113" s="21">
        <f>SUMIFS('Calculation - &lt;Ignore&gt;'!G:G,'Calculation - &lt;Ignore&gt;'!A:A,Analysis!A113,'Calculation - &lt;Ignore&gt;'!$P:$P,Analysis!L$1)</f>
        <v>0</v>
      </c>
      <c r="M113" s="8">
        <f>SUMIFS('Calculation - &lt;Ignore&gt;'!J:J,'Calculation - &lt;Ignore&gt;'!A:A,Analysis!A113,'Calculation - &lt;Ignore&gt;'!$P:$P,Analysis!L$1)</f>
        <v>0</v>
      </c>
      <c r="N113" s="22">
        <f t="shared" si="17"/>
        <v>0</v>
      </c>
      <c r="O113" s="21">
        <f>SUMIFS('Calculation - &lt;Ignore&gt;'!G:G,'Calculation - &lt;Ignore&gt;'!A:A,Analysis!A113,'Calculation - &lt;Ignore&gt;'!$P:$P,Analysis!O$1)</f>
        <v>0</v>
      </c>
      <c r="P113" s="8">
        <f>SUMIFS('Calculation - &lt;Ignore&gt;'!J:J,'Calculation - &lt;Ignore&gt;'!A:A,Analysis!A113,'Calculation - &lt;Ignore&gt;'!$P:$P,Analysis!O$1)</f>
        <v>0</v>
      </c>
      <c r="Q113" s="22">
        <f t="shared" si="18"/>
        <v>0</v>
      </c>
    </row>
    <row r="114" spans="1:17" x14ac:dyDescent="0.3">
      <c r="A114" s="12" t="str">
        <f>IF('Calculation - &lt;Ignore&gt;'!AR114=0,"",'Calculation - &lt;Ignore&gt;'!AR114)</f>
        <v/>
      </c>
      <c r="B114" s="16" t="str">
        <f>IFERROR(UPPER(VLOOKUP(A114,Dump!A:B,2,0)),"")</f>
        <v/>
      </c>
      <c r="C114" s="31">
        <f>SUMIFS('Calculation - &lt;Ignore&gt;'!G:G,'Calculation - &lt;Ignore&gt;'!A:A,Analysis!A114)</f>
        <v>0</v>
      </c>
      <c r="D114" s="32">
        <f>SUMIFS('Calculation - &lt;Ignore&gt;'!J:J,'Calculation - &lt;Ignore&gt;'!A:A,Analysis!A114)</f>
        <v>0</v>
      </c>
      <c r="E114" s="33">
        <f t="shared" si="14"/>
        <v>0</v>
      </c>
      <c r="F114" s="21">
        <f>SUMIFS('Calculation - &lt;Ignore&gt;'!G:G,'Calculation - &lt;Ignore&gt;'!A:A,Analysis!A114,'Calculation - &lt;Ignore&gt;'!$P:$P,Analysis!F$1)</f>
        <v>0</v>
      </c>
      <c r="G114" s="8">
        <f>SUMIFS('Calculation - &lt;Ignore&gt;'!J:J,'Calculation - &lt;Ignore&gt;'!A:A,Analysis!A114,'Calculation - &lt;Ignore&gt;'!$P:$P,Analysis!F$1)</f>
        <v>0</v>
      </c>
      <c r="H114" s="22">
        <f t="shared" si="15"/>
        <v>0</v>
      </c>
      <c r="I114" s="21">
        <f>SUMIFS('Calculation - &lt;Ignore&gt;'!G:G,'Calculation - &lt;Ignore&gt;'!A:A,Analysis!A114,'Calculation - &lt;Ignore&gt;'!$P:$P,Analysis!I$1)</f>
        <v>0</v>
      </c>
      <c r="J114" s="8">
        <f>SUMIFS('Calculation - &lt;Ignore&gt;'!J:J,'Calculation - &lt;Ignore&gt;'!A:A,Analysis!A114,'Calculation - &lt;Ignore&gt;'!$P:$P,Analysis!I$1)</f>
        <v>0</v>
      </c>
      <c r="K114" s="22">
        <f t="shared" si="16"/>
        <v>0</v>
      </c>
      <c r="L114" s="21">
        <f>SUMIFS('Calculation - &lt;Ignore&gt;'!G:G,'Calculation - &lt;Ignore&gt;'!A:A,Analysis!A114,'Calculation - &lt;Ignore&gt;'!$P:$P,Analysis!L$1)</f>
        <v>0</v>
      </c>
      <c r="M114" s="8">
        <f>SUMIFS('Calculation - &lt;Ignore&gt;'!J:J,'Calculation - &lt;Ignore&gt;'!A:A,Analysis!A114,'Calculation - &lt;Ignore&gt;'!$P:$P,Analysis!L$1)</f>
        <v>0</v>
      </c>
      <c r="N114" s="22">
        <f t="shared" si="17"/>
        <v>0</v>
      </c>
      <c r="O114" s="21">
        <f>SUMIFS('Calculation - &lt;Ignore&gt;'!G:G,'Calculation - &lt;Ignore&gt;'!A:A,Analysis!A114,'Calculation - &lt;Ignore&gt;'!$P:$P,Analysis!O$1)</f>
        <v>0</v>
      </c>
      <c r="P114" s="8">
        <f>SUMIFS('Calculation - &lt;Ignore&gt;'!J:J,'Calculation - &lt;Ignore&gt;'!A:A,Analysis!A114,'Calculation - &lt;Ignore&gt;'!$P:$P,Analysis!O$1)</f>
        <v>0</v>
      </c>
      <c r="Q114" s="22">
        <f t="shared" si="18"/>
        <v>0</v>
      </c>
    </row>
    <row r="115" spans="1:17" x14ac:dyDescent="0.3">
      <c r="A115" s="12" t="str">
        <f>IF('Calculation - &lt;Ignore&gt;'!AR115=0,"",'Calculation - &lt;Ignore&gt;'!AR115)</f>
        <v/>
      </c>
      <c r="B115" s="16" t="str">
        <f>IFERROR(UPPER(VLOOKUP(A115,Dump!A:B,2,0)),"")</f>
        <v/>
      </c>
      <c r="C115" s="31">
        <f>SUMIFS('Calculation - &lt;Ignore&gt;'!G:G,'Calculation - &lt;Ignore&gt;'!A:A,Analysis!A115)</f>
        <v>0</v>
      </c>
      <c r="D115" s="32">
        <f>SUMIFS('Calculation - &lt;Ignore&gt;'!J:J,'Calculation - &lt;Ignore&gt;'!A:A,Analysis!A115)</f>
        <v>0</v>
      </c>
      <c r="E115" s="33">
        <f t="shared" si="14"/>
        <v>0</v>
      </c>
      <c r="F115" s="21">
        <f>SUMIFS('Calculation - &lt;Ignore&gt;'!G:G,'Calculation - &lt;Ignore&gt;'!A:A,Analysis!A115,'Calculation - &lt;Ignore&gt;'!$P:$P,Analysis!F$1)</f>
        <v>0</v>
      </c>
      <c r="G115" s="8">
        <f>SUMIFS('Calculation - &lt;Ignore&gt;'!J:J,'Calculation - &lt;Ignore&gt;'!A:A,Analysis!A115,'Calculation - &lt;Ignore&gt;'!$P:$P,Analysis!F$1)</f>
        <v>0</v>
      </c>
      <c r="H115" s="22">
        <f t="shared" si="15"/>
        <v>0</v>
      </c>
      <c r="I115" s="21">
        <f>SUMIFS('Calculation - &lt;Ignore&gt;'!G:G,'Calculation - &lt;Ignore&gt;'!A:A,Analysis!A115,'Calculation - &lt;Ignore&gt;'!$P:$P,Analysis!I$1)</f>
        <v>0</v>
      </c>
      <c r="J115" s="8">
        <f>SUMIFS('Calculation - &lt;Ignore&gt;'!J:J,'Calculation - &lt;Ignore&gt;'!A:A,Analysis!A115,'Calculation - &lt;Ignore&gt;'!$P:$P,Analysis!I$1)</f>
        <v>0</v>
      </c>
      <c r="K115" s="22">
        <f t="shared" si="16"/>
        <v>0</v>
      </c>
      <c r="L115" s="21">
        <f>SUMIFS('Calculation - &lt;Ignore&gt;'!G:G,'Calculation - &lt;Ignore&gt;'!A:A,Analysis!A115,'Calculation - &lt;Ignore&gt;'!$P:$P,Analysis!L$1)</f>
        <v>0</v>
      </c>
      <c r="M115" s="8">
        <f>SUMIFS('Calculation - &lt;Ignore&gt;'!J:J,'Calculation - &lt;Ignore&gt;'!A:A,Analysis!A115,'Calculation - &lt;Ignore&gt;'!$P:$P,Analysis!L$1)</f>
        <v>0</v>
      </c>
      <c r="N115" s="22">
        <f t="shared" si="17"/>
        <v>0</v>
      </c>
      <c r="O115" s="21">
        <f>SUMIFS('Calculation - &lt;Ignore&gt;'!G:G,'Calculation - &lt;Ignore&gt;'!A:A,Analysis!A115,'Calculation - &lt;Ignore&gt;'!$P:$P,Analysis!O$1)</f>
        <v>0</v>
      </c>
      <c r="P115" s="8">
        <f>SUMIFS('Calculation - &lt;Ignore&gt;'!J:J,'Calculation - &lt;Ignore&gt;'!A:A,Analysis!A115,'Calculation - &lt;Ignore&gt;'!$P:$P,Analysis!O$1)</f>
        <v>0</v>
      </c>
      <c r="Q115" s="22">
        <f t="shared" si="18"/>
        <v>0</v>
      </c>
    </row>
    <row r="116" spans="1:17" x14ac:dyDescent="0.3">
      <c r="A116" s="12" t="str">
        <f>IF('Calculation - &lt;Ignore&gt;'!AR116=0,"",'Calculation - &lt;Ignore&gt;'!AR116)</f>
        <v/>
      </c>
      <c r="B116" s="16" t="str">
        <f>IFERROR(UPPER(VLOOKUP(A116,Dump!A:B,2,0)),"")</f>
        <v/>
      </c>
      <c r="C116" s="31">
        <f>SUMIFS('Calculation - &lt;Ignore&gt;'!G:G,'Calculation - &lt;Ignore&gt;'!A:A,Analysis!A116)</f>
        <v>0</v>
      </c>
      <c r="D116" s="32">
        <f>SUMIFS('Calculation - &lt;Ignore&gt;'!J:J,'Calculation - &lt;Ignore&gt;'!A:A,Analysis!A116)</f>
        <v>0</v>
      </c>
      <c r="E116" s="33">
        <f t="shared" si="14"/>
        <v>0</v>
      </c>
      <c r="F116" s="21">
        <f>SUMIFS('Calculation - &lt;Ignore&gt;'!G:G,'Calculation - &lt;Ignore&gt;'!A:A,Analysis!A116,'Calculation - &lt;Ignore&gt;'!$P:$P,Analysis!F$1)</f>
        <v>0</v>
      </c>
      <c r="G116" s="8">
        <f>SUMIFS('Calculation - &lt;Ignore&gt;'!J:J,'Calculation - &lt;Ignore&gt;'!A:A,Analysis!A116,'Calculation - &lt;Ignore&gt;'!$P:$P,Analysis!F$1)</f>
        <v>0</v>
      </c>
      <c r="H116" s="22">
        <f t="shared" si="15"/>
        <v>0</v>
      </c>
      <c r="I116" s="21">
        <f>SUMIFS('Calculation - &lt;Ignore&gt;'!G:G,'Calculation - &lt;Ignore&gt;'!A:A,Analysis!A116,'Calculation - &lt;Ignore&gt;'!$P:$P,Analysis!I$1)</f>
        <v>0</v>
      </c>
      <c r="J116" s="8">
        <f>SUMIFS('Calculation - &lt;Ignore&gt;'!J:J,'Calculation - &lt;Ignore&gt;'!A:A,Analysis!A116,'Calculation - &lt;Ignore&gt;'!$P:$P,Analysis!I$1)</f>
        <v>0</v>
      </c>
      <c r="K116" s="22">
        <f t="shared" si="16"/>
        <v>0</v>
      </c>
      <c r="L116" s="21">
        <f>SUMIFS('Calculation - &lt;Ignore&gt;'!G:G,'Calculation - &lt;Ignore&gt;'!A:A,Analysis!A116,'Calculation - &lt;Ignore&gt;'!$P:$P,Analysis!L$1)</f>
        <v>0</v>
      </c>
      <c r="M116" s="8">
        <f>SUMIFS('Calculation - &lt;Ignore&gt;'!J:J,'Calculation - &lt;Ignore&gt;'!A:A,Analysis!A116,'Calculation - &lt;Ignore&gt;'!$P:$P,Analysis!L$1)</f>
        <v>0</v>
      </c>
      <c r="N116" s="22">
        <f t="shared" si="17"/>
        <v>0</v>
      </c>
      <c r="O116" s="21">
        <f>SUMIFS('Calculation - &lt;Ignore&gt;'!G:G,'Calculation - &lt;Ignore&gt;'!A:A,Analysis!A116,'Calculation - &lt;Ignore&gt;'!$P:$P,Analysis!O$1)</f>
        <v>0</v>
      </c>
      <c r="P116" s="8">
        <f>SUMIFS('Calculation - &lt;Ignore&gt;'!J:J,'Calculation - &lt;Ignore&gt;'!A:A,Analysis!A116,'Calculation - &lt;Ignore&gt;'!$P:$P,Analysis!O$1)</f>
        <v>0</v>
      </c>
      <c r="Q116" s="22">
        <f t="shared" si="18"/>
        <v>0</v>
      </c>
    </row>
    <row r="117" spans="1:17" x14ac:dyDescent="0.3">
      <c r="A117" s="12" t="str">
        <f>IF('Calculation - &lt;Ignore&gt;'!AR117=0,"",'Calculation - &lt;Ignore&gt;'!AR117)</f>
        <v/>
      </c>
      <c r="B117" s="16" t="str">
        <f>IFERROR(UPPER(VLOOKUP(A117,Dump!A:B,2,0)),"")</f>
        <v/>
      </c>
      <c r="C117" s="31">
        <f>SUMIFS('Calculation - &lt;Ignore&gt;'!G:G,'Calculation - &lt;Ignore&gt;'!A:A,Analysis!A117)</f>
        <v>0</v>
      </c>
      <c r="D117" s="32">
        <f>SUMIFS('Calculation - &lt;Ignore&gt;'!J:J,'Calculation - &lt;Ignore&gt;'!A:A,Analysis!A117)</f>
        <v>0</v>
      </c>
      <c r="E117" s="33">
        <f t="shared" si="14"/>
        <v>0</v>
      </c>
      <c r="F117" s="21">
        <f>SUMIFS('Calculation - &lt;Ignore&gt;'!G:G,'Calculation - &lt;Ignore&gt;'!A:A,Analysis!A117,'Calculation - &lt;Ignore&gt;'!$P:$P,Analysis!F$1)</f>
        <v>0</v>
      </c>
      <c r="G117" s="8">
        <f>SUMIFS('Calculation - &lt;Ignore&gt;'!J:J,'Calculation - &lt;Ignore&gt;'!A:A,Analysis!A117,'Calculation - &lt;Ignore&gt;'!$P:$P,Analysis!F$1)</f>
        <v>0</v>
      </c>
      <c r="H117" s="22">
        <f t="shared" si="15"/>
        <v>0</v>
      </c>
      <c r="I117" s="21">
        <f>SUMIFS('Calculation - &lt;Ignore&gt;'!G:G,'Calculation - &lt;Ignore&gt;'!A:A,Analysis!A117,'Calculation - &lt;Ignore&gt;'!$P:$P,Analysis!I$1)</f>
        <v>0</v>
      </c>
      <c r="J117" s="8">
        <f>SUMIFS('Calculation - &lt;Ignore&gt;'!J:J,'Calculation - &lt;Ignore&gt;'!A:A,Analysis!A117,'Calculation - &lt;Ignore&gt;'!$P:$P,Analysis!I$1)</f>
        <v>0</v>
      </c>
      <c r="K117" s="22">
        <f t="shared" si="16"/>
        <v>0</v>
      </c>
      <c r="L117" s="21">
        <f>SUMIFS('Calculation - &lt;Ignore&gt;'!G:G,'Calculation - &lt;Ignore&gt;'!A:A,Analysis!A117,'Calculation - &lt;Ignore&gt;'!$P:$P,Analysis!L$1)</f>
        <v>0</v>
      </c>
      <c r="M117" s="8">
        <f>SUMIFS('Calculation - &lt;Ignore&gt;'!J:J,'Calculation - &lt;Ignore&gt;'!A:A,Analysis!A117,'Calculation - &lt;Ignore&gt;'!$P:$P,Analysis!L$1)</f>
        <v>0</v>
      </c>
      <c r="N117" s="22">
        <f t="shared" si="17"/>
        <v>0</v>
      </c>
      <c r="O117" s="21">
        <f>SUMIFS('Calculation - &lt;Ignore&gt;'!G:G,'Calculation - &lt;Ignore&gt;'!A:A,Analysis!A117,'Calculation - &lt;Ignore&gt;'!$P:$P,Analysis!O$1)</f>
        <v>0</v>
      </c>
      <c r="P117" s="8">
        <f>SUMIFS('Calculation - &lt;Ignore&gt;'!J:J,'Calculation - &lt;Ignore&gt;'!A:A,Analysis!A117,'Calculation - &lt;Ignore&gt;'!$P:$P,Analysis!O$1)</f>
        <v>0</v>
      </c>
      <c r="Q117" s="22">
        <f t="shared" si="18"/>
        <v>0</v>
      </c>
    </row>
    <row r="118" spans="1:17" x14ac:dyDescent="0.3">
      <c r="A118" s="12" t="str">
        <f>IF('Calculation - &lt;Ignore&gt;'!AR118=0,"",'Calculation - &lt;Ignore&gt;'!AR118)</f>
        <v/>
      </c>
      <c r="B118" s="16" t="str">
        <f>IFERROR(UPPER(VLOOKUP(A118,Dump!A:B,2,0)),"")</f>
        <v/>
      </c>
      <c r="C118" s="31">
        <f>SUMIFS('Calculation - &lt;Ignore&gt;'!G:G,'Calculation - &lt;Ignore&gt;'!A:A,Analysis!A118)</f>
        <v>0</v>
      </c>
      <c r="D118" s="32">
        <f>SUMIFS('Calculation - &lt;Ignore&gt;'!J:J,'Calculation - &lt;Ignore&gt;'!A:A,Analysis!A118)</f>
        <v>0</v>
      </c>
      <c r="E118" s="33">
        <f t="shared" si="14"/>
        <v>0</v>
      </c>
      <c r="F118" s="21">
        <f>SUMIFS('Calculation - &lt;Ignore&gt;'!G:G,'Calculation - &lt;Ignore&gt;'!A:A,Analysis!A118,'Calculation - &lt;Ignore&gt;'!$P:$P,Analysis!F$1)</f>
        <v>0</v>
      </c>
      <c r="G118" s="8">
        <f>SUMIFS('Calculation - &lt;Ignore&gt;'!J:J,'Calculation - &lt;Ignore&gt;'!A:A,Analysis!A118,'Calculation - &lt;Ignore&gt;'!$P:$P,Analysis!F$1)</f>
        <v>0</v>
      </c>
      <c r="H118" s="22">
        <f t="shared" si="15"/>
        <v>0</v>
      </c>
      <c r="I118" s="21">
        <f>SUMIFS('Calculation - &lt;Ignore&gt;'!G:G,'Calculation - &lt;Ignore&gt;'!A:A,Analysis!A118,'Calculation - &lt;Ignore&gt;'!$P:$P,Analysis!I$1)</f>
        <v>0</v>
      </c>
      <c r="J118" s="8">
        <f>SUMIFS('Calculation - &lt;Ignore&gt;'!J:J,'Calculation - &lt;Ignore&gt;'!A:A,Analysis!A118,'Calculation - &lt;Ignore&gt;'!$P:$P,Analysis!I$1)</f>
        <v>0</v>
      </c>
      <c r="K118" s="22">
        <f t="shared" si="16"/>
        <v>0</v>
      </c>
      <c r="L118" s="21">
        <f>SUMIFS('Calculation - &lt;Ignore&gt;'!G:G,'Calculation - &lt;Ignore&gt;'!A:A,Analysis!A118,'Calculation - &lt;Ignore&gt;'!$P:$P,Analysis!L$1)</f>
        <v>0</v>
      </c>
      <c r="M118" s="8">
        <f>SUMIFS('Calculation - &lt;Ignore&gt;'!J:J,'Calculation - &lt;Ignore&gt;'!A:A,Analysis!A118,'Calculation - &lt;Ignore&gt;'!$P:$P,Analysis!L$1)</f>
        <v>0</v>
      </c>
      <c r="N118" s="22">
        <f t="shared" si="17"/>
        <v>0</v>
      </c>
      <c r="O118" s="21">
        <f>SUMIFS('Calculation - &lt;Ignore&gt;'!G:G,'Calculation - &lt;Ignore&gt;'!A:A,Analysis!A118,'Calculation - &lt;Ignore&gt;'!$P:$P,Analysis!O$1)</f>
        <v>0</v>
      </c>
      <c r="P118" s="8">
        <f>SUMIFS('Calculation - &lt;Ignore&gt;'!J:J,'Calculation - &lt;Ignore&gt;'!A:A,Analysis!A118,'Calculation - &lt;Ignore&gt;'!$P:$P,Analysis!O$1)</f>
        <v>0</v>
      </c>
      <c r="Q118" s="22">
        <f t="shared" si="18"/>
        <v>0</v>
      </c>
    </row>
    <row r="119" spans="1:17" x14ac:dyDescent="0.3">
      <c r="A119" s="12" t="str">
        <f>IF('Calculation - &lt;Ignore&gt;'!AR119=0,"",'Calculation - &lt;Ignore&gt;'!AR119)</f>
        <v/>
      </c>
      <c r="B119" s="16" t="str">
        <f>IFERROR(UPPER(VLOOKUP(A119,Dump!A:B,2,0)),"")</f>
        <v/>
      </c>
      <c r="C119" s="31">
        <f>SUMIFS('Calculation - &lt;Ignore&gt;'!G:G,'Calculation - &lt;Ignore&gt;'!A:A,Analysis!A119)</f>
        <v>0</v>
      </c>
      <c r="D119" s="32">
        <f>SUMIFS('Calculation - &lt;Ignore&gt;'!J:J,'Calculation - &lt;Ignore&gt;'!A:A,Analysis!A119)</f>
        <v>0</v>
      </c>
      <c r="E119" s="33">
        <f t="shared" si="14"/>
        <v>0</v>
      </c>
      <c r="F119" s="21">
        <f>SUMIFS('Calculation - &lt;Ignore&gt;'!G:G,'Calculation - &lt;Ignore&gt;'!A:A,Analysis!A119,'Calculation - &lt;Ignore&gt;'!$P:$P,Analysis!F$1)</f>
        <v>0</v>
      </c>
      <c r="G119" s="8">
        <f>SUMIFS('Calculation - &lt;Ignore&gt;'!J:J,'Calculation - &lt;Ignore&gt;'!A:A,Analysis!A119,'Calculation - &lt;Ignore&gt;'!$P:$P,Analysis!F$1)</f>
        <v>0</v>
      </c>
      <c r="H119" s="22">
        <f t="shared" si="15"/>
        <v>0</v>
      </c>
      <c r="I119" s="21">
        <f>SUMIFS('Calculation - &lt;Ignore&gt;'!G:G,'Calculation - &lt;Ignore&gt;'!A:A,Analysis!A119,'Calculation - &lt;Ignore&gt;'!$P:$P,Analysis!I$1)</f>
        <v>0</v>
      </c>
      <c r="J119" s="8">
        <f>SUMIFS('Calculation - &lt;Ignore&gt;'!J:J,'Calculation - &lt;Ignore&gt;'!A:A,Analysis!A119,'Calculation - &lt;Ignore&gt;'!$P:$P,Analysis!I$1)</f>
        <v>0</v>
      </c>
      <c r="K119" s="22">
        <f t="shared" si="16"/>
        <v>0</v>
      </c>
      <c r="L119" s="21">
        <f>SUMIFS('Calculation - &lt;Ignore&gt;'!G:G,'Calculation - &lt;Ignore&gt;'!A:A,Analysis!A119,'Calculation - &lt;Ignore&gt;'!$P:$P,Analysis!L$1)</f>
        <v>0</v>
      </c>
      <c r="M119" s="8">
        <f>SUMIFS('Calculation - &lt;Ignore&gt;'!J:J,'Calculation - &lt;Ignore&gt;'!A:A,Analysis!A119,'Calculation - &lt;Ignore&gt;'!$P:$P,Analysis!L$1)</f>
        <v>0</v>
      </c>
      <c r="N119" s="22">
        <f t="shared" si="17"/>
        <v>0</v>
      </c>
      <c r="O119" s="21">
        <f>SUMIFS('Calculation - &lt;Ignore&gt;'!G:G,'Calculation - &lt;Ignore&gt;'!A:A,Analysis!A119,'Calculation - &lt;Ignore&gt;'!$P:$P,Analysis!O$1)</f>
        <v>0</v>
      </c>
      <c r="P119" s="8">
        <f>SUMIFS('Calculation - &lt;Ignore&gt;'!J:J,'Calculation - &lt;Ignore&gt;'!A:A,Analysis!A119,'Calculation - &lt;Ignore&gt;'!$P:$P,Analysis!O$1)</f>
        <v>0</v>
      </c>
      <c r="Q119" s="22">
        <f t="shared" si="18"/>
        <v>0</v>
      </c>
    </row>
    <row r="120" spans="1:17" x14ac:dyDescent="0.3">
      <c r="A120" s="12" t="str">
        <f>IF('Calculation - &lt;Ignore&gt;'!AR120=0,"",'Calculation - &lt;Ignore&gt;'!AR120)</f>
        <v/>
      </c>
      <c r="B120" s="16" t="str">
        <f>IFERROR(UPPER(VLOOKUP(A120,Dump!A:B,2,0)),"")</f>
        <v/>
      </c>
      <c r="C120" s="31">
        <f>SUMIFS('Calculation - &lt;Ignore&gt;'!G:G,'Calculation - &lt;Ignore&gt;'!A:A,Analysis!A120)</f>
        <v>0</v>
      </c>
      <c r="D120" s="32">
        <f>SUMIFS('Calculation - &lt;Ignore&gt;'!J:J,'Calculation - &lt;Ignore&gt;'!A:A,Analysis!A120)</f>
        <v>0</v>
      </c>
      <c r="E120" s="33">
        <f t="shared" si="14"/>
        <v>0</v>
      </c>
      <c r="F120" s="21">
        <f>SUMIFS('Calculation - &lt;Ignore&gt;'!G:G,'Calculation - &lt;Ignore&gt;'!A:A,Analysis!A120,'Calculation - &lt;Ignore&gt;'!$P:$P,Analysis!F$1)</f>
        <v>0</v>
      </c>
      <c r="G120" s="8">
        <f>SUMIFS('Calculation - &lt;Ignore&gt;'!J:J,'Calculation - &lt;Ignore&gt;'!A:A,Analysis!A120,'Calculation - &lt;Ignore&gt;'!$P:$P,Analysis!F$1)</f>
        <v>0</v>
      </c>
      <c r="H120" s="22">
        <f t="shared" si="15"/>
        <v>0</v>
      </c>
      <c r="I120" s="21">
        <f>SUMIFS('Calculation - &lt;Ignore&gt;'!G:G,'Calculation - &lt;Ignore&gt;'!A:A,Analysis!A120,'Calculation - &lt;Ignore&gt;'!$P:$P,Analysis!I$1)</f>
        <v>0</v>
      </c>
      <c r="J120" s="8">
        <f>SUMIFS('Calculation - &lt;Ignore&gt;'!J:J,'Calculation - &lt;Ignore&gt;'!A:A,Analysis!A120,'Calculation - &lt;Ignore&gt;'!$P:$P,Analysis!I$1)</f>
        <v>0</v>
      </c>
      <c r="K120" s="22">
        <f t="shared" si="16"/>
        <v>0</v>
      </c>
      <c r="L120" s="21">
        <f>SUMIFS('Calculation - &lt;Ignore&gt;'!G:G,'Calculation - &lt;Ignore&gt;'!A:A,Analysis!A120,'Calculation - &lt;Ignore&gt;'!$P:$P,Analysis!L$1)</f>
        <v>0</v>
      </c>
      <c r="M120" s="8">
        <f>SUMIFS('Calculation - &lt;Ignore&gt;'!J:J,'Calculation - &lt;Ignore&gt;'!A:A,Analysis!A120,'Calculation - &lt;Ignore&gt;'!$P:$P,Analysis!L$1)</f>
        <v>0</v>
      </c>
      <c r="N120" s="22">
        <f t="shared" si="17"/>
        <v>0</v>
      </c>
      <c r="O120" s="21">
        <f>SUMIFS('Calculation - &lt;Ignore&gt;'!G:G,'Calculation - &lt;Ignore&gt;'!A:A,Analysis!A120,'Calculation - &lt;Ignore&gt;'!$P:$P,Analysis!O$1)</f>
        <v>0</v>
      </c>
      <c r="P120" s="8">
        <f>SUMIFS('Calculation - &lt;Ignore&gt;'!J:J,'Calculation - &lt;Ignore&gt;'!A:A,Analysis!A120,'Calculation - &lt;Ignore&gt;'!$P:$P,Analysis!O$1)</f>
        <v>0</v>
      </c>
      <c r="Q120" s="22">
        <f t="shared" si="18"/>
        <v>0</v>
      </c>
    </row>
    <row r="121" spans="1:17" x14ac:dyDescent="0.3">
      <c r="A121" s="12" t="str">
        <f>IF('Calculation - &lt;Ignore&gt;'!AR121=0,"",'Calculation - &lt;Ignore&gt;'!AR121)</f>
        <v/>
      </c>
      <c r="B121" s="16" t="str">
        <f>IFERROR(UPPER(VLOOKUP(A121,Dump!A:B,2,0)),"")</f>
        <v/>
      </c>
      <c r="C121" s="31">
        <f>SUMIFS('Calculation - &lt;Ignore&gt;'!G:G,'Calculation - &lt;Ignore&gt;'!A:A,Analysis!A121)</f>
        <v>0</v>
      </c>
      <c r="D121" s="32">
        <f>SUMIFS('Calculation - &lt;Ignore&gt;'!J:J,'Calculation - &lt;Ignore&gt;'!A:A,Analysis!A121)</f>
        <v>0</v>
      </c>
      <c r="E121" s="33">
        <f t="shared" si="14"/>
        <v>0</v>
      </c>
      <c r="F121" s="21">
        <f>SUMIFS('Calculation - &lt;Ignore&gt;'!G:G,'Calculation - &lt;Ignore&gt;'!A:A,Analysis!A121,'Calculation - &lt;Ignore&gt;'!$P:$P,Analysis!F$1)</f>
        <v>0</v>
      </c>
      <c r="G121" s="8">
        <f>SUMIFS('Calculation - &lt;Ignore&gt;'!J:J,'Calculation - &lt;Ignore&gt;'!A:A,Analysis!A121,'Calculation - &lt;Ignore&gt;'!$P:$P,Analysis!F$1)</f>
        <v>0</v>
      </c>
      <c r="H121" s="22">
        <f t="shared" si="15"/>
        <v>0</v>
      </c>
      <c r="I121" s="21">
        <f>SUMIFS('Calculation - &lt;Ignore&gt;'!G:G,'Calculation - &lt;Ignore&gt;'!A:A,Analysis!A121,'Calculation - &lt;Ignore&gt;'!$P:$P,Analysis!I$1)</f>
        <v>0</v>
      </c>
      <c r="J121" s="8">
        <f>SUMIFS('Calculation - &lt;Ignore&gt;'!J:J,'Calculation - &lt;Ignore&gt;'!A:A,Analysis!A121,'Calculation - &lt;Ignore&gt;'!$P:$P,Analysis!I$1)</f>
        <v>0</v>
      </c>
      <c r="K121" s="22">
        <f t="shared" si="16"/>
        <v>0</v>
      </c>
      <c r="L121" s="21">
        <f>SUMIFS('Calculation - &lt;Ignore&gt;'!G:G,'Calculation - &lt;Ignore&gt;'!A:A,Analysis!A121,'Calculation - &lt;Ignore&gt;'!$P:$P,Analysis!L$1)</f>
        <v>0</v>
      </c>
      <c r="M121" s="8">
        <f>SUMIFS('Calculation - &lt;Ignore&gt;'!J:J,'Calculation - &lt;Ignore&gt;'!A:A,Analysis!A121,'Calculation - &lt;Ignore&gt;'!$P:$P,Analysis!L$1)</f>
        <v>0</v>
      </c>
      <c r="N121" s="22">
        <f t="shared" si="17"/>
        <v>0</v>
      </c>
      <c r="O121" s="21">
        <f>SUMIFS('Calculation - &lt;Ignore&gt;'!G:G,'Calculation - &lt;Ignore&gt;'!A:A,Analysis!A121,'Calculation - &lt;Ignore&gt;'!$P:$P,Analysis!O$1)</f>
        <v>0</v>
      </c>
      <c r="P121" s="8">
        <f>SUMIFS('Calculation - &lt;Ignore&gt;'!J:J,'Calculation - &lt;Ignore&gt;'!A:A,Analysis!A121,'Calculation - &lt;Ignore&gt;'!$P:$P,Analysis!O$1)</f>
        <v>0</v>
      </c>
      <c r="Q121" s="22">
        <f t="shared" si="18"/>
        <v>0</v>
      </c>
    </row>
    <row r="122" spans="1:17" x14ac:dyDescent="0.3">
      <c r="A122" s="12" t="str">
        <f>IF('Calculation - &lt;Ignore&gt;'!AR122=0,"",'Calculation - &lt;Ignore&gt;'!AR122)</f>
        <v/>
      </c>
      <c r="B122" s="16" t="str">
        <f>IFERROR(UPPER(VLOOKUP(A122,Dump!A:B,2,0)),"")</f>
        <v/>
      </c>
      <c r="C122" s="31">
        <f>SUMIFS('Calculation - &lt;Ignore&gt;'!G:G,'Calculation - &lt;Ignore&gt;'!A:A,Analysis!A122)</f>
        <v>0</v>
      </c>
      <c r="D122" s="32">
        <f>SUMIFS('Calculation - &lt;Ignore&gt;'!J:J,'Calculation - &lt;Ignore&gt;'!A:A,Analysis!A122)</f>
        <v>0</v>
      </c>
      <c r="E122" s="33">
        <f t="shared" si="14"/>
        <v>0</v>
      </c>
      <c r="F122" s="21">
        <f>SUMIFS('Calculation - &lt;Ignore&gt;'!G:G,'Calculation - &lt;Ignore&gt;'!A:A,Analysis!A122,'Calculation - &lt;Ignore&gt;'!$P:$P,Analysis!F$1)</f>
        <v>0</v>
      </c>
      <c r="G122" s="8">
        <f>SUMIFS('Calculation - &lt;Ignore&gt;'!J:J,'Calculation - &lt;Ignore&gt;'!A:A,Analysis!A122,'Calculation - &lt;Ignore&gt;'!$P:$P,Analysis!F$1)</f>
        <v>0</v>
      </c>
      <c r="H122" s="22">
        <f t="shared" si="15"/>
        <v>0</v>
      </c>
      <c r="I122" s="21">
        <f>SUMIFS('Calculation - &lt;Ignore&gt;'!G:G,'Calculation - &lt;Ignore&gt;'!A:A,Analysis!A122,'Calculation - &lt;Ignore&gt;'!$P:$P,Analysis!I$1)</f>
        <v>0</v>
      </c>
      <c r="J122" s="8">
        <f>SUMIFS('Calculation - &lt;Ignore&gt;'!J:J,'Calculation - &lt;Ignore&gt;'!A:A,Analysis!A122,'Calculation - &lt;Ignore&gt;'!$P:$P,Analysis!I$1)</f>
        <v>0</v>
      </c>
      <c r="K122" s="22">
        <f t="shared" si="16"/>
        <v>0</v>
      </c>
      <c r="L122" s="21">
        <f>SUMIFS('Calculation - &lt;Ignore&gt;'!G:G,'Calculation - &lt;Ignore&gt;'!A:A,Analysis!A122,'Calculation - &lt;Ignore&gt;'!$P:$P,Analysis!L$1)</f>
        <v>0</v>
      </c>
      <c r="M122" s="8">
        <f>SUMIFS('Calculation - &lt;Ignore&gt;'!J:J,'Calculation - &lt;Ignore&gt;'!A:A,Analysis!A122,'Calculation - &lt;Ignore&gt;'!$P:$P,Analysis!L$1)</f>
        <v>0</v>
      </c>
      <c r="N122" s="22">
        <f t="shared" si="17"/>
        <v>0</v>
      </c>
      <c r="O122" s="21">
        <f>SUMIFS('Calculation - &lt;Ignore&gt;'!G:G,'Calculation - &lt;Ignore&gt;'!A:A,Analysis!A122,'Calculation - &lt;Ignore&gt;'!$P:$P,Analysis!O$1)</f>
        <v>0</v>
      </c>
      <c r="P122" s="8">
        <f>SUMIFS('Calculation - &lt;Ignore&gt;'!J:J,'Calculation - &lt;Ignore&gt;'!A:A,Analysis!A122,'Calculation - &lt;Ignore&gt;'!$P:$P,Analysis!O$1)</f>
        <v>0</v>
      </c>
      <c r="Q122" s="22">
        <f t="shared" si="18"/>
        <v>0</v>
      </c>
    </row>
    <row r="123" spans="1:17" x14ac:dyDescent="0.3">
      <c r="A123" s="12" t="str">
        <f>IF('Calculation - &lt;Ignore&gt;'!AR123=0,"",'Calculation - &lt;Ignore&gt;'!AR123)</f>
        <v/>
      </c>
      <c r="B123" s="16" t="str">
        <f>IFERROR(UPPER(VLOOKUP(A123,Dump!A:B,2,0)),"")</f>
        <v/>
      </c>
      <c r="C123" s="31">
        <f>SUMIFS('Calculation - &lt;Ignore&gt;'!G:G,'Calculation - &lt;Ignore&gt;'!A:A,Analysis!A123)</f>
        <v>0</v>
      </c>
      <c r="D123" s="32">
        <f>SUMIFS('Calculation - &lt;Ignore&gt;'!J:J,'Calculation - &lt;Ignore&gt;'!A:A,Analysis!A123)</f>
        <v>0</v>
      </c>
      <c r="E123" s="33">
        <f t="shared" si="14"/>
        <v>0</v>
      </c>
      <c r="F123" s="21">
        <f>SUMIFS('Calculation - &lt;Ignore&gt;'!G:G,'Calculation - &lt;Ignore&gt;'!A:A,Analysis!A123,'Calculation - &lt;Ignore&gt;'!$P:$P,Analysis!F$1)</f>
        <v>0</v>
      </c>
      <c r="G123" s="8">
        <f>SUMIFS('Calculation - &lt;Ignore&gt;'!J:J,'Calculation - &lt;Ignore&gt;'!A:A,Analysis!A123,'Calculation - &lt;Ignore&gt;'!$P:$P,Analysis!F$1)</f>
        <v>0</v>
      </c>
      <c r="H123" s="22">
        <f t="shared" si="15"/>
        <v>0</v>
      </c>
      <c r="I123" s="21">
        <f>SUMIFS('Calculation - &lt;Ignore&gt;'!G:G,'Calculation - &lt;Ignore&gt;'!A:A,Analysis!A123,'Calculation - &lt;Ignore&gt;'!$P:$P,Analysis!I$1)</f>
        <v>0</v>
      </c>
      <c r="J123" s="8">
        <f>SUMIFS('Calculation - &lt;Ignore&gt;'!J:J,'Calculation - &lt;Ignore&gt;'!A:A,Analysis!A123,'Calculation - &lt;Ignore&gt;'!$P:$P,Analysis!I$1)</f>
        <v>0</v>
      </c>
      <c r="K123" s="22">
        <f t="shared" si="16"/>
        <v>0</v>
      </c>
      <c r="L123" s="21">
        <f>SUMIFS('Calculation - &lt;Ignore&gt;'!G:G,'Calculation - &lt;Ignore&gt;'!A:A,Analysis!A123,'Calculation - &lt;Ignore&gt;'!$P:$P,Analysis!L$1)</f>
        <v>0</v>
      </c>
      <c r="M123" s="8">
        <f>SUMIFS('Calculation - &lt;Ignore&gt;'!J:J,'Calculation - &lt;Ignore&gt;'!A:A,Analysis!A123,'Calculation - &lt;Ignore&gt;'!$P:$P,Analysis!L$1)</f>
        <v>0</v>
      </c>
      <c r="N123" s="22">
        <f t="shared" si="17"/>
        <v>0</v>
      </c>
      <c r="O123" s="21">
        <f>SUMIFS('Calculation - &lt;Ignore&gt;'!G:G,'Calculation - &lt;Ignore&gt;'!A:A,Analysis!A123,'Calculation - &lt;Ignore&gt;'!$P:$P,Analysis!O$1)</f>
        <v>0</v>
      </c>
      <c r="P123" s="8">
        <f>SUMIFS('Calculation - &lt;Ignore&gt;'!J:J,'Calculation - &lt;Ignore&gt;'!A:A,Analysis!A123,'Calculation - &lt;Ignore&gt;'!$P:$P,Analysis!O$1)</f>
        <v>0</v>
      </c>
      <c r="Q123" s="22">
        <f t="shared" si="18"/>
        <v>0</v>
      </c>
    </row>
    <row r="124" spans="1:17" x14ac:dyDescent="0.3">
      <c r="A124" s="12" t="str">
        <f>IF('Calculation - &lt;Ignore&gt;'!AR124=0,"",'Calculation - &lt;Ignore&gt;'!AR124)</f>
        <v/>
      </c>
      <c r="B124" s="16" t="str">
        <f>IFERROR(UPPER(VLOOKUP(A124,Dump!A:B,2,0)),"")</f>
        <v/>
      </c>
      <c r="C124" s="31">
        <f>SUMIFS('Calculation - &lt;Ignore&gt;'!G:G,'Calculation - &lt;Ignore&gt;'!A:A,Analysis!A124)</f>
        <v>0</v>
      </c>
      <c r="D124" s="32">
        <f>SUMIFS('Calculation - &lt;Ignore&gt;'!J:J,'Calculation - &lt;Ignore&gt;'!A:A,Analysis!A124)</f>
        <v>0</v>
      </c>
      <c r="E124" s="33">
        <f t="shared" si="14"/>
        <v>0</v>
      </c>
      <c r="F124" s="21">
        <f>SUMIFS('Calculation - &lt;Ignore&gt;'!G:G,'Calculation - &lt;Ignore&gt;'!A:A,Analysis!A124,'Calculation - &lt;Ignore&gt;'!$P:$P,Analysis!F$1)</f>
        <v>0</v>
      </c>
      <c r="G124" s="8">
        <f>SUMIFS('Calculation - &lt;Ignore&gt;'!J:J,'Calculation - &lt;Ignore&gt;'!A:A,Analysis!A124,'Calculation - &lt;Ignore&gt;'!$P:$P,Analysis!F$1)</f>
        <v>0</v>
      </c>
      <c r="H124" s="22">
        <f t="shared" si="15"/>
        <v>0</v>
      </c>
      <c r="I124" s="21">
        <f>SUMIFS('Calculation - &lt;Ignore&gt;'!G:G,'Calculation - &lt;Ignore&gt;'!A:A,Analysis!A124,'Calculation - &lt;Ignore&gt;'!$P:$P,Analysis!I$1)</f>
        <v>0</v>
      </c>
      <c r="J124" s="8">
        <f>SUMIFS('Calculation - &lt;Ignore&gt;'!J:J,'Calculation - &lt;Ignore&gt;'!A:A,Analysis!A124,'Calculation - &lt;Ignore&gt;'!$P:$P,Analysis!I$1)</f>
        <v>0</v>
      </c>
      <c r="K124" s="22">
        <f t="shared" si="16"/>
        <v>0</v>
      </c>
      <c r="L124" s="21">
        <f>SUMIFS('Calculation - &lt;Ignore&gt;'!G:G,'Calculation - &lt;Ignore&gt;'!A:A,Analysis!A124,'Calculation - &lt;Ignore&gt;'!$P:$P,Analysis!L$1)</f>
        <v>0</v>
      </c>
      <c r="M124" s="8">
        <f>SUMIFS('Calculation - &lt;Ignore&gt;'!J:J,'Calculation - &lt;Ignore&gt;'!A:A,Analysis!A124,'Calculation - &lt;Ignore&gt;'!$P:$P,Analysis!L$1)</f>
        <v>0</v>
      </c>
      <c r="N124" s="22">
        <f t="shared" si="17"/>
        <v>0</v>
      </c>
      <c r="O124" s="21">
        <f>SUMIFS('Calculation - &lt;Ignore&gt;'!G:G,'Calculation - &lt;Ignore&gt;'!A:A,Analysis!A124,'Calculation - &lt;Ignore&gt;'!$P:$P,Analysis!O$1)</f>
        <v>0</v>
      </c>
      <c r="P124" s="8">
        <f>SUMIFS('Calculation - &lt;Ignore&gt;'!J:J,'Calculation - &lt;Ignore&gt;'!A:A,Analysis!A124,'Calculation - &lt;Ignore&gt;'!$P:$P,Analysis!O$1)</f>
        <v>0</v>
      </c>
      <c r="Q124" s="22">
        <f t="shared" si="18"/>
        <v>0</v>
      </c>
    </row>
    <row r="125" spans="1:17" x14ac:dyDescent="0.3">
      <c r="A125" s="12" t="str">
        <f>IF('Calculation - &lt;Ignore&gt;'!AR125=0,"",'Calculation - &lt;Ignore&gt;'!AR125)</f>
        <v/>
      </c>
      <c r="B125" s="16" t="str">
        <f>IFERROR(UPPER(VLOOKUP(A125,Dump!A:B,2,0)),"")</f>
        <v/>
      </c>
      <c r="C125" s="31">
        <f>SUMIFS('Calculation - &lt;Ignore&gt;'!G:G,'Calculation - &lt;Ignore&gt;'!A:A,Analysis!A125)</f>
        <v>0</v>
      </c>
      <c r="D125" s="32">
        <f>SUMIFS('Calculation - &lt;Ignore&gt;'!J:J,'Calculation - &lt;Ignore&gt;'!A:A,Analysis!A125)</f>
        <v>0</v>
      </c>
      <c r="E125" s="33">
        <f t="shared" si="14"/>
        <v>0</v>
      </c>
      <c r="F125" s="21">
        <f>SUMIFS('Calculation - &lt;Ignore&gt;'!G:G,'Calculation - &lt;Ignore&gt;'!A:A,Analysis!A125,'Calculation - &lt;Ignore&gt;'!$P:$P,Analysis!F$1)</f>
        <v>0</v>
      </c>
      <c r="G125" s="8">
        <f>SUMIFS('Calculation - &lt;Ignore&gt;'!J:J,'Calculation - &lt;Ignore&gt;'!A:A,Analysis!A125,'Calculation - &lt;Ignore&gt;'!$P:$P,Analysis!F$1)</f>
        <v>0</v>
      </c>
      <c r="H125" s="22">
        <f t="shared" si="15"/>
        <v>0</v>
      </c>
      <c r="I125" s="21">
        <f>SUMIFS('Calculation - &lt;Ignore&gt;'!G:G,'Calculation - &lt;Ignore&gt;'!A:A,Analysis!A125,'Calculation - &lt;Ignore&gt;'!$P:$P,Analysis!I$1)</f>
        <v>0</v>
      </c>
      <c r="J125" s="8">
        <f>SUMIFS('Calculation - &lt;Ignore&gt;'!J:J,'Calculation - &lt;Ignore&gt;'!A:A,Analysis!A125,'Calculation - &lt;Ignore&gt;'!$P:$P,Analysis!I$1)</f>
        <v>0</v>
      </c>
      <c r="K125" s="22">
        <f t="shared" si="16"/>
        <v>0</v>
      </c>
      <c r="L125" s="21">
        <f>SUMIFS('Calculation - &lt;Ignore&gt;'!G:G,'Calculation - &lt;Ignore&gt;'!A:A,Analysis!A125,'Calculation - &lt;Ignore&gt;'!$P:$P,Analysis!L$1)</f>
        <v>0</v>
      </c>
      <c r="M125" s="8">
        <f>SUMIFS('Calculation - &lt;Ignore&gt;'!J:J,'Calculation - &lt;Ignore&gt;'!A:A,Analysis!A125,'Calculation - &lt;Ignore&gt;'!$P:$P,Analysis!L$1)</f>
        <v>0</v>
      </c>
      <c r="N125" s="22">
        <f t="shared" si="17"/>
        <v>0</v>
      </c>
      <c r="O125" s="21">
        <f>SUMIFS('Calculation - &lt;Ignore&gt;'!G:G,'Calculation - &lt;Ignore&gt;'!A:A,Analysis!A125,'Calculation - &lt;Ignore&gt;'!$P:$P,Analysis!O$1)</f>
        <v>0</v>
      </c>
      <c r="P125" s="8">
        <f>SUMIFS('Calculation - &lt;Ignore&gt;'!J:J,'Calculation - &lt;Ignore&gt;'!A:A,Analysis!A125,'Calculation - &lt;Ignore&gt;'!$P:$P,Analysis!O$1)</f>
        <v>0</v>
      </c>
      <c r="Q125" s="22">
        <f t="shared" si="18"/>
        <v>0</v>
      </c>
    </row>
    <row r="126" spans="1:17" x14ac:dyDescent="0.3">
      <c r="A126" s="12" t="str">
        <f>IF('Calculation - &lt;Ignore&gt;'!AR126=0,"",'Calculation - &lt;Ignore&gt;'!AR126)</f>
        <v/>
      </c>
      <c r="B126" s="16" t="str">
        <f>IFERROR(UPPER(VLOOKUP(A126,Dump!A:B,2,0)),"")</f>
        <v/>
      </c>
      <c r="C126" s="31">
        <f>SUMIFS('Calculation - &lt;Ignore&gt;'!G:G,'Calculation - &lt;Ignore&gt;'!A:A,Analysis!A126)</f>
        <v>0</v>
      </c>
      <c r="D126" s="32">
        <f>SUMIFS('Calculation - &lt;Ignore&gt;'!J:J,'Calculation - &lt;Ignore&gt;'!A:A,Analysis!A126)</f>
        <v>0</v>
      </c>
      <c r="E126" s="33">
        <f t="shared" si="14"/>
        <v>0</v>
      </c>
      <c r="F126" s="21">
        <f>SUMIFS('Calculation - &lt;Ignore&gt;'!G:G,'Calculation - &lt;Ignore&gt;'!A:A,Analysis!A126,'Calculation - &lt;Ignore&gt;'!$P:$P,Analysis!F$1)</f>
        <v>0</v>
      </c>
      <c r="G126" s="8">
        <f>SUMIFS('Calculation - &lt;Ignore&gt;'!J:J,'Calculation - &lt;Ignore&gt;'!A:A,Analysis!A126,'Calculation - &lt;Ignore&gt;'!$P:$P,Analysis!F$1)</f>
        <v>0</v>
      </c>
      <c r="H126" s="22">
        <f t="shared" si="15"/>
        <v>0</v>
      </c>
      <c r="I126" s="21">
        <f>SUMIFS('Calculation - &lt;Ignore&gt;'!G:G,'Calculation - &lt;Ignore&gt;'!A:A,Analysis!A126,'Calculation - &lt;Ignore&gt;'!$P:$P,Analysis!I$1)</f>
        <v>0</v>
      </c>
      <c r="J126" s="8">
        <f>SUMIFS('Calculation - &lt;Ignore&gt;'!J:J,'Calculation - &lt;Ignore&gt;'!A:A,Analysis!A126,'Calculation - &lt;Ignore&gt;'!$P:$P,Analysis!I$1)</f>
        <v>0</v>
      </c>
      <c r="K126" s="22">
        <f t="shared" si="16"/>
        <v>0</v>
      </c>
      <c r="L126" s="21">
        <f>SUMIFS('Calculation - &lt;Ignore&gt;'!G:G,'Calculation - &lt;Ignore&gt;'!A:A,Analysis!A126,'Calculation - &lt;Ignore&gt;'!$P:$P,Analysis!L$1)</f>
        <v>0</v>
      </c>
      <c r="M126" s="8">
        <f>SUMIFS('Calculation - &lt;Ignore&gt;'!J:J,'Calculation - &lt;Ignore&gt;'!A:A,Analysis!A126,'Calculation - &lt;Ignore&gt;'!$P:$P,Analysis!L$1)</f>
        <v>0</v>
      </c>
      <c r="N126" s="22">
        <f t="shared" si="17"/>
        <v>0</v>
      </c>
      <c r="O126" s="21">
        <f>SUMIFS('Calculation - &lt;Ignore&gt;'!G:G,'Calculation - &lt;Ignore&gt;'!A:A,Analysis!A126,'Calculation - &lt;Ignore&gt;'!$P:$P,Analysis!O$1)</f>
        <v>0</v>
      </c>
      <c r="P126" s="8">
        <f>SUMIFS('Calculation - &lt;Ignore&gt;'!J:J,'Calculation - &lt;Ignore&gt;'!A:A,Analysis!A126,'Calculation - &lt;Ignore&gt;'!$P:$P,Analysis!O$1)</f>
        <v>0</v>
      </c>
      <c r="Q126" s="22">
        <f t="shared" si="18"/>
        <v>0</v>
      </c>
    </row>
    <row r="127" spans="1:17" x14ac:dyDescent="0.3">
      <c r="A127" s="12" t="str">
        <f>IF('Calculation - &lt;Ignore&gt;'!AR127=0,"",'Calculation - &lt;Ignore&gt;'!AR127)</f>
        <v/>
      </c>
      <c r="B127" s="16" t="str">
        <f>IFERROR(UPPER(VLOOKUP(A127,Dump!A:B,2,0)),"")</f>
        <v/>
      </c>
      <c r="C127" s="31">
        <f>SUMIFS('Calculation - &lt;Ignore&gt;'!G:G,'Calculation - &lt;Ignore&gt;'!A:A,Analysis!A127)</f>
        <v>0</v>
      </c>
      <c r="D127" s="32">
        <f>SUMIFS('Calculation - &lt;Ignore&gt;'!J:J,'Calculation - &lt;Ignore&gt;'!A:A,Analysis!A127)</f>
        <v>0</v>
      </c>
      <c r="E127" s="33">
        <f t="shared" si="14"/>
        <v>0</v>
      </c>
      <c r="F127" s="21">
        <f>SUMIFS('Calculation - &lt;Ignore&gt;'!G:G,'Calculation - &lt;Ignore&gt;'!A:A,Analysis!A127,'Calculation - &lt;Ignore&gt;'!$P:$P,Analysis!F$1)</f>
        <v>0</v>
      </c>
      <c r="G127" s="8">
        <f>SUMIFS('Calculation - &lt;Ignore&gt;'!J:J,'Calculation - &lt;Ignore&gt;'!A:A,Analysis!A127,'Calculation - &lt;Ignore&gt;'!$P:$P,Analysis!F$1)</f>
        <v>0</v>
      </c>
      <c r="H127" s="22">
        <f t="shared" si="15"/>
        <v>0</v>
      </c>
      <c r="I127" s="21">
        <f>SUMIFS('Calculation - &lt;Ignore&gt;'!G:G,'Calculation - &lt;Ignore&gt;'!A:A,Analysis!A127,'Calculation - &lt;Ignore&gt;'!$P:$P,Analysis!I$1)</f>
        <v>0</v>
      </c>
      <c r="J127" s="8">
        <f>SUMIFS('Calculation - &lt;Ignore&gt;'!J:J,'Calculation - &lt;Ignore&gt;'!A:A,Analysis!A127,'Calculation - &lt;Ignore&gt;'!$P:$P,Analysis!I$1)</f>
        <v>0</v>
      </c>
      <c r="K127" s="22">
        <f t="shared" si="16"/>
        <v>0</v>
      </c>
      <c r="L127" s="21">
        <f>SUMIFS('Calculation - &lt;Ignore&gt;'!G:G,'Calculation - &lt;Ignore&gt;'!A:A,Analysis!A127,'Calculation - &lt;Ignore&gt;'!$P:$P,Analysis!L$1)</f>
        <v>0</v>
      </c>
      <c r="M127" s="8">
        <f>SUMIFS('Calculation - &lt;Ignore&gt;'!J:J,'Calculation - &lt;Ignore&gt;'!A:A,Analysis!A127,'Calculation - &lt;Ignore&gt;'!$P:$P,Analysis!L$1)</f>
        <v>0</v>
      </c>
      <c r="N127" s="22">
        <f t="shared" si="17"/>
        <v>0</v>
      </c>
      <c r="O127" s="21">
        <f>SUMIFS('Calculation - &lt;Ignore&gt;'!G:G,'Calculation - &lt;Ignore&gt;'!A:A,Analysis!A127,'Calculation - &lt;Ignore&gt;'!$P:$P,Analysis!O$1)</f>
        <v>0</v>
      </c>
      <c r="P127" s="8">
        <f>SUMIFS('Calculation - &lt;Ignore&gt;'!J:J,'Calculation - &lt;Ignore&gt;'!A:A,Analysis!A127,'Calculation - &lt;Ignore&gt;'!$P:$P,Analysis!O$1)</f>
        <v>0</v>
      </c>
      <c r="Q127" s="22">
        <f t="shared" si="18"/>
        <v>0</v>
      </c>
    </row>
    <row r="128" spans="1:17" x14ac:dyDescent="0.3">
      <c r="A128" s="12" t="str">
        <f>IF('Calculation - &lt;Ignore&gt;'!AR128=0,"",'Calculation - &lt;Ignore&gt;'!AR128)</f>
        <v/>
      </c>
      <c r="B128" s="16" t="str">
        <f>IFERROR(UPPER(VLOOKUP(A128,Dump!A:B,2,0)),"")</f>
        <v/>
      </c>
      <c r="C128" s="31">
        <f>SUMIFS('Calculation - &lt;Ignore&gt;'!G:G,'Calculation - &lt;Ignore&gt;'!A:A,Analysis!A128)</f>
        <v>0</v>
      </c>
      <c r="D128" s="32">
        <f>SUMIFS('Calculation - &lt;Ignore&gt;'!J:J,'Calculation - &lt;Ignore&gt;'!A:A,Analysis!A128)</f>
        <v>0</v>
      </c>
      <c r="E128" s="33">
        <f t="shared" si="14"/>
        <v>0</v>
      </c>
      <c r="F128" s="21">
        <f>SUMIFS('Calculation - &lt;Ignore&gt;'!G:G,'Calculation - &lt;Ignore&gt;'!A:A,Analysis!A128,'Calculation - &lt;Ignore&gt;'!$P:$P,Analysis!F$1)</f>
        <v>0</v>
      </c>
      <c r="G128" s="8">
        <f>SUMIFS('Calculation - &lt;Ignore&gt;'!J:J,'Calculation - &lt;Ignore&gt;'!A:A,Analysis!A128,'Calculation - &lt;Ignore&gt;'!$P:$P,Analysis!F$1)</f>
        <v>0</v>
      </c>
      <c r="H128" s="22">
        <f t="shared" si="15"/>
        <v>0</v>
      </c>
      <c r="I128" s="21">
        <f>SUMIFS('Calculation - &lt;Ignore&gt;'!G:G,'Calculation - &lt;Ignore&gt;'!A:A,Analysis!A128,'Calculation - &lt;Ignore&gt;'!$P:$P,Analysis!I$1)</f>
        <v>0</v>
      </c>
      <c r="J128" s="8">
        <f>SUMIFS('Calculation - &lt;Ignore&gt;'!J:J,'Calculation - &lt;Ignore&gt;'!A:A,Analysis!A128,'Calculation - &lt;Ignore&gt;'!$P:$P,Analysis!I$1)</f>
        <v>0</v>
      </c>
      <c r="K128" s="22">
        <f t="shared" si="16"/>
        <v>0</v>
      </c>
      <c r="L128" s="21">
        <f>SUMIFS('Calculation - &lt;Ignore&gt;'!G:G,'Calculation - &lt;Ignore&gt;'!A:A,Analysis!A128,'Calculation - &lt;Ignore&gt;'!$P:$P,Analysis!L$1)</f>
        <v>0</v>
      </c>
      <c r="M128" s="8">
        <f>SUMIFS('Calculation - &lt;Ignore&gt;'!J:J,'Calculation - &lt;Ignore&gt;'!A:A,Analysis!A128,'Calculation - &lt;Ignore&gt;'!$P:$P,Analysis!L$1)</f>
        <v>0</v>
      </c>
      <c r="N128" s="22">
        <f t="shared" si="17"/>
        <v>0</v>
      </c>
      <c r="O128" s="21">
        <f>SUMIFS('Calculation - &lt;Ignore&gt;'!G:G,'Calculation - &lt;Ignore&gt;'!A:A,Analysis!A128,'Calculation - &lt;Ignore&gt;'!$P:$P,Analysis!O$1)</f>
        <v>0</v>
      </c>
      <c r="P128" s="8">
        <f>SUMIFS('Calculation - &lt;Ignore&gt;'!J:J,'Calculation - &lt;Ignore&gt;'!A:A,Analysis!A128,'Calculation - &lt;Ignore&gt;'!$P:$P,Analysis!O$1)</f>
        <v>0</v>
      </c>
      <c r="Q128" s="22">
        <f t="shared" si="18"/>
        <v>0</v>
      </c>
    </row>
    <row r="129" spans="1:17" x14ac:dyDescent="0.3">
      <c r="A129" s="12" t="str">
        <f>IF('Calculation - &lt;Ignore&gt;'!AR129=0,"",'Calculation - &lt;Ignore&gt;'!AR129)</f>
        <v/>
      </c>
      <c r="B129" s="16" t="str">
        <f>IFERROR(UPPER(VLOOKUP(A129,Dump!A:B,2,0)),"")</f>
        <v/>
      </c>
      <c r="C129" s="31">
        <f>SUMIFS('Calculation - &lt;Ignore&gt;'!G:G,'Calculation - &lt;Ignore&gt;'!A:A,Analysis!A129)</f>
        <v>0</v>
      </c>
      <c r="D129" s="32">
        <f>SUMIFS('Calculation - &lt;Ignore&gt;'!J:J,'Calculation - &lt;Ignore&gt;'!A:A,Analysis!A129)</f>
        <v>0</v>
      </c>
      <c r="E129" s="33">
        <f t="shared" si="14"/>
        <v>0</v>
      </c>
      <c r="F129" s="21">
        <f>SUMIFS('Calculation - &lt;Ignore&gt;'!G:G,'Calculation - &lt;Ignore&gt;'!A:A,Analysis!A129,'Calculation - &lt;Ignore&gt;'!$P:$P,Analysis!F$1)</f>
        <v>0</v>
      </c>
      <c r="G129" s="8">
        <f>SUMIFS('Calculation - &lt;Ignore&gt;'!J:J,'Calculation - &lt;Ignore&gt;'!A:A,Analysis!A129,'Calculation - &lt;Ignore&gt;'!$P:$P,Analysis!F$1)</f>
        <v>0</v>
      </c>
      <c r="H129" s="22">
        <f t="shared" si="15"/>
        <v>0</v>
      </c>
      <c r="I129" s="21">
        <f>SUMIFS('Calculation - &lt;Ignore&gt;'!G:G,'Calculation - &lt;Ignore&gt;'!A:A,Analysis!A129,'Calculation - &lt;Ignore&gt;'!$P:$P,Analysis!I$1)</f>
        <v>0</v>
      </c>
      <c r="J129" s="8">
        <f>SUMIFS('Calculation - &lt;Ignore&gt;'!J:J,'Calculation - &lt;Ignore&gt;'!A:A,Analysis!A129,'Calculation - &lt;Ignore&gt;'!$P:$P,Analysis!I$1)</f>
        <v>0</v>
      </c>
      <c r="K129" s="22">
        <f t="shared" si="16"/>
        <v>0</v>
      </c>
      <c r="L129" s="21">
        <f>SUMIFS('Calculation - &lt;Ignore&gt;'!G:G,'Calculation - &lt;Ignore&gt;'!A:A,Analysis!A129,'Calculation - &lt;Ignore&gt;'!$P:$P,Analysis!L$1)</f>
        <v>0</v>
      </c>
      <c r="M129" s="8">
        <f>SUMIFS('Calculation - &lt;Ignore&gt;'!J:J,'Calculation - &lt;Ignore&gt;'!A:A,Analysis!A129,'Calculation - &lt;Ignore&gt;'!$P:$P,Analysis!L$1)</f>
        <v>0</v>
      </c>
      <c r="N129" s="22">
        <f t="shared" si="17"/>
        <v>0</v>
      </c>
      <c r="O129" s="21">
        <f>SUMIFS('Calculation - &lt;Ignore&gt;'!G:G,'Calculation - &lt;Ignore&gt;'!A:A,Analysis!A129,'Calculation - &lt;Ignore&gt;'!$P:$P,Analysis!O$1)</f>
        <v>0</v>
      </c>
      <c r="P129" s="8">
        <f>SUMIFS('Calculation - &lt;Ignore&gt;'!J:J,'Calculation - &lt;Ignore&gt;'!A:A,Analysis!A129,'Calculation - &lt;Ignore&gt;'!$P:$P,Analysis!O$1)</f>
        <v>0</v>
      </c>
      <c r="Q129" s="22">
        <f t="shared" si="18"/>
        <v>0</v>
      </c>
    </row>
    <row r="130" spans="1:17" x14ac:dyDescent="0.3">
      <c r="A130" s="12" t="str">
        <f>IF('Calculation - &lt;Ignore&gt;'!AR130=0,"",'Calculation - &lt;Ignore&gt;'!AR130)</f>
        <v/>
      </c>
      <c r="B130" s="16" t="str">
        <f>IFERROR(UPPER(VLOOKUP(A130,Dump!A:B,2,0)),"")</f>
        <v/>
      </c>
      <c r="C130" s="31">
        <f>SUMIFS('Calculation - &lt;Ignore&gt;'!G:G,'Calculation - &lt;Ignore&gt;'!A:A,Analysis!A130)</f>
        <v>0</v>
      </c>
      <c r="D130" s="32">
        <f>SUMIFS('Calculation - &lt;Ignore&gt;'!J:J,'Calculation - &lt;Ignore&gt;'!A:A,Analysis!A130)</f>
        <v>0</v>
      </c>
      <c r="E130" s="33">
        <f t="shared" si="14"/>
        <v>0</v>
      </c>
      <c r="F130" s="21">
        <f>SUMIFS('Calculation - &lt;Ignore&gt;'!G:G,'Calculation - &lt;Ignore&gt;'!A:A,Analysis!A130,'Calculation - &lt;Ignore&gt;'!$P:$P,Analysis!F$1)</f>
        <v>0</v>
      </c>
      <c r="G130" s="8">
        <f>SUMIFS('Calculation - &lt;Ignore&gt;'!J:J,'Calculation - &lt;Ignore&gt;'!A:A,Analysis!A130,'Calculation - &lt;Ignore&gt;'!$P:$P,Analysis!F$1)</f>
        <v>0</v>
      </c>
      <c r="H130" s="22">
        <f t="shared" si="15"/>
        <v>0</v>
      </c>
      <c r="I130" s="21">
        <f>SUMIFS('Calculation - &lt;Ignore&gt;'!G:G,'Calculation - &lt;Ignore&gt;'!A:A,Analysis!A130,'Calculation - &lt;Ignore&gt;'!$P:$P,Analysis!I$1)</f>
        <v>0</v>
      </c>
      <c r="J130" s="8">
        <f>SUMIFS('Calculation - &lt;Ignore&gt;'!J:J,'Calculation - &lt;Ignore&gt;'!A:A,Analysis!A130,'Calculation - &lt;Ignore&gt;'!$P:$P,Analysis!I$1)</f>
        <v>0</v>
      </c>
      <c r="K130" s="22">
        <f t="shared" si="16"/>
        <v>0</v>
      </c>
      <c r="L130" s="21">
        <f>SUMIFS('Calculation - &lt;Ignore&gt;'!G:G,'Calculation - &lt;Ignore&gt;'!A:A,Analysis!A130,'Calculation - &lt;Ignore&gt;'!$P:$P,Analysis!L$1)</f>
        <v>0</v>
      </c>
      <c r="M130" s="8">
        <f>SUMIFS('Calculation - &lt;Ignore&gt;'!J:J,'Calculation - &lt;Ignore&gt;'!A:A,Analysis!A130,'Calculation - &lt;Ignore&gt;'!$P:$P,Analysis!L$1)</f>
        <v>0</v>
      </c>
      <c r="N130" s="22">
        <f t="shared" si="17"/>
        <v>0</v>
      </c>
      <c r="O130" s="21">
        <f>SUMIFS('Calculation - &lt;Ignore&gt;'!G:G,'Calculation - &lt;Ignore&gt;'!A:A,Analysis!A130,'Calculation - &lt;Ignore&gt;'!$P:$P,Analysis!O$1)</f>
        <v>0</v>
      </c>
      <c r="P130" s="8">
        <f>SUMIFS('Calculation - &lt;Ignore&gt;'!J:J,'Calculation - &lt;Ignore&gt;'!A:A,Analysis!A130,'Calculation - &lt;Ignore&gt;'!$P:$P,Analysis!O$1)</f>
        <v>0</v>
      </c>
      <c r="Q130" s="22">
        <f t="shared" si="18"/>
        <v>0</v>
      </c>
    </row>
    <row r="131" spans="1:17" x14ac:dyDescent="0.3">
      <c r="A131" s="12" t="str">
        <f>IF('Calculation - &lt;Ignore&gt;'!AR131=0,"",'Calculation - &lt;Ignore&gt;'!AR131)</f>
        <v/>
      </c>
      <c r="B131" s="16" t="str">
        <f>IFERROR(UPPER(VLOOKUP(A131,Dump!A:B,2,0)),"")</f>
        <v/>
      </c>
      <c r="C131" s="31">
        <f>SUMIFS('Calculation - &lt;Ignore&gt;'!G:G,'Calculation - &lt;Ignore&gt;'!A:A,Analysis!A131)</f>
        <v>0</v>
      </c>
      <c r="D131" s="32">
        <f>SUMIFS('Calculation - &lt;Ignore&gt;'!J:J,'Calculation - &lt;Ignore&gt;'!A:A,Analysis!A131)</f>
        <v>0</v>
      </c>
      <c r="E131" s="33">
        <f t="shared" si="14"/>
        <v>0</v>
      </c>
      <c r="F131" s="21">
        <f>SUMIFS('Calculation - &lt;Ignore&gt;'!G:G,'Calculation - &lt;Ignore&gt;'!A:A,Analysis!A131,'Calculation - &lt;Ignore&gt;'!$P:$P,Analysis!F$1)</f>
        <v>0</v>
      </c>
      <c r="G131" s="8">
        <f>SUMIFS('Calculation - &lt;Ignore&gt;'!J:J,'Calculation - &lt;Ignore&gt;'!A:A,Analysis!A131,'Calculation - &lt;Ignore&gt;'!$P:$P,Analysis!F$1)</f>
        <v>0</v>
      </c>
      <c r="H131" s="22">
        <f t="shared" si="15"/>
        <v>0</v>
      </c>
      <c r="I131" s="21">
        <f>SUMIFS('Calculation - &lt;Ignore&gt;'!G:G,'Calculation - &lt;Ignore&gt;'!A:A,Analysis!A131,'Calculation - &lt;Ignore&gt;'!$P:$P,Analysis!I$1)</f>
        <v>0</v>
      </c>
      <c r="J131" s="8">
        <f>SUMIFS('Calculation - &lt;Ignore&gt;'!J:J,'Calculation - &lt;Ignore&gt;'!A:A,Analysis!A131,'Calculation - &lt;Ignore&gt;'!$P:$P,Analysis!I$1)</f>
        <v>0</v>
      </c>
      <c r="K131" s="22">
        <f t="shared" si="16"/>
        <v>0</v>
      </c>
      <c r="L131" s="21">
        <f>SUMIFS('Calculation - &lt;Ignore&gt;'!G:G,'Calculation - &lt;Ignore&gt;'!A:A,Analysis!A131,'Calculation - &lt;Ignore&gt;'!$P:$P,Analysis!L$1)</f>
        <v>0</v>
      </c>
      <c r="M131" s="8">
        <f>SUMIFS('Calculation - &lt;Ignore&gt;'!J:J,'Calculation - &lt;Ignore&gt;'!A:A,Analysis!A131,'Calculation - &lt;Ignore&gt;'!$P:$P,Analysis!L$1)</f>
        <v>0</v>
      </c>
      <c r="N131" s="22">
        <f t="shared" si="17"/>
        <v>0</v>
      </c>
      <c r="O131" s="21">
        <f>SUMIFS('Calculation - &lt;Ignore&gt;'!G:G,'Calculation - &lt;Ignore&gt;'!A:A,Analysis!A131,'Calculation - &lt;Ignore&gt;'!$P:$P,Analysis!O$1)</f>
        <v>0</v>
      </c>
      <c r="P131" s="8">
        <f>SUMIFS('Calculation - &lt;Ignore&gt;'!J:J,'Calculation - &lt;Ignore&gt;'!A:A,Analysis!A131,'Calculation - &lt;Ignore&gt;'!$P:$P,Analysis!O$1)</f>
        <v>0</v>
      </c>
      <c r="Q131" s="22">
        <f t="shared" si="18"/>
        <v>0</v>
      </c>
    </row>
    <row r="132" spans="1:17" x14ac:dyDescent="0.3">
      <c r="A132" s="12" t="str">
        <f>IF('Calculation - &lt;Ignore&gt;'!AR132=0,"",'Calculation - &lt;Ignore&gt;'!AR132)</f>
        <v/>
      </c>
      <c r="B132" s="16" t="str">
        <f>IFERROR(UPPER(VLOOKUP(A132,Dump!A:B,2,0)),"")</f>
        <v/>
      </c>
      <c r="C132" s="31">
        <f>SUMIFS('Calculation - &lt;Ignore&gt;'!G:G,'Calculation - &lt;Ignore&gt;'!A:A,Analysis!A132)</f>
        <v>0</v>
      </c>
      <c r="D132" s="32">
        <f>SUMIFS('Calculation - &lt;Ignore&gt;'!J:J,'Calculation - &lt;Ignore&gt;'!A:A,Analysis!A132)</f>
        <v>0</v>
      </c>
      <c r="E132" s="33">
        <f t="shared" si="14"/>
        <v>0</v>
      </c>
      <c r="F132" s="21">
        <f>SUMIFS('Calculation - &lt;Ignore&gt;'!G:G,'Calculation - &lt;Ignore&gt;'!A:A,Analysis!A132,'Calculation - &lt;Ignore&gt;'!$P:$P,Analysis!F$1)</f>
        <v>0</v>
      </c>
      <c r="G132" s="8">
        <f>SUMIFS('Calculation - &lt;Ignore&gt;'!J:J,'Calculation - &lt;Ignore&gt;'!A:A,Analysis!A132,'Calculation - &lt;Ignore&gt;'!$P:$P,Analysis!F$1)</f>
        <v>0</v>
      </c>
      <c r="H132" s="22">
        <f t="shared" si="15"/>
        <v>0</v>
      </c>
      <c r="I132" s="21">
        <f>SUMIFS('Calculation - &lt;Ignore&gt;'!G:G,'Calculation - &lt;Ignore&gt;'!A:A,Analysis!A132,'Calculation - &lt;Ignore&gt;'!$P:$P,Analysis!I$1)</f>
        <v>0</v>
      </c>
      <c r="J132" s="8">
        <f>SUMIFS('Calculation - &lt;Ignore&gt;'!J:J,'Calculation - &lt;Ignore&gt;'!A:A,Analysis!A132,'Calculation - &lt;Ignore&gt;'!$P:$P,Analysis!I$1)</f>
        <v>0</v>
      </c>
      <c r="K132" s="22">
        <f t="shared" si="16"/>
        <v>0</v>
      </c>
      <c r="L132" s="21">
        <f>SUMIFS('Calculation - &lt;Ignore&gt;'!G:G,'Calculation - &lt;Ignore&gt;'!A:A,Analysis!A132,'Calculation - &lt;Ignore&gt;'!$P:$P,Analysis!L$1)</f>
        <v>0</v>
      </c>
      <c r="M132" s="8">
        <f>SUMIFS('Calculation - &lt;Ignore&gt;'!J:J,'Calculation - &lt;Ignore&gt;'!A:A,Analysis!A132,'Calculation - &lt;Ignore&gt;'!$P:$P,Analysis!L$1)</f>
        <v>0</v>
      </c>
      <c r="N132" s="22">
        <f t="shared" si="17"/>
        <v>0</v>
      </c>
      <c r="O132" s="21">
        <f>SUMIFS('Calculation - &lt;Ignore&gt;'!G:G,'Calculation - &lt;Ignore&gt;'!A:A,Analysis!A132,'Calculation - &lt;Ignore&gt;'!$P:$P,Analysis!O$1)</f>
        <v>0</v>
      </c>
      <c r="P132" s="8">
        <f>SUMIFS('Calculation - &lt;Ignore&gt;'!J:J,'Calculation - &lt;Ignore&gt;'!A:A,Analysis!A132,'Calculation - &lt;Ignore&gt;'!$P:$P,Analysis!O$1)</f>
        <v>0</v>
      </c>
      <c r="Q132" s="22">
        <f t="shared" si="18"/>
        <v>0</v>
      </c>
    </row>
    <row r="133" spans="1:17" x14ac:dyDescent="0.3">
      <c r="A133" s="12" t="str">
        <f>IF('Calculation - &lt;Ignore&gt;'!AR133=0,"",'Calculation - &lt;Ignore&gt;'!AR133)</f>
        <v/>
      </c>
      <c r="B133" s="16" t="str">
        <f>IFERROR(UPPER(VLOOKUP(A133,Dump!A:B,2,0)),"")</f>
        <v/>
      </c>
      <c r="C133" s="31">
        <f>SUMIFS('Calculation - &lt;Ignore&gt;'!G:G,'Calculation - &lt;Ignore&gt;'!A:A,Analysis!A133)</f>
        <v>0</v>
      </c>
      <c r="D133" s="32">
        <f>SUMIFS('Calculation - &lt;Ignore&gt;'!J:J,'Calculation - &lt;Ignore&gt;'!A:A,Analysis!A133)</f>
        <v>0</v>
      </c>
      <c r="E133" s="33">
        <f t="shared" si="14"/>
        <v>0</v>
      </c>
      <c r="F133" s="21">
        <f>SUMIFS('Calculation - &lt;Ignore&gt;'!G:G,'Calculation - &lt;Ignore&gt;'!A:A,Analysis!A133,'Calculation - &lt;Ignore&gt;'!$P:$P,Analysis!F$1)</f>
        <v>0</v>
      </c>
      <c r="G133" s="8">
        <f>SUMIFS('Calculation - &lt;Ignore&gt;'!J:J,'Calculation - &lt;Ignore&gt;'!A:A,Analysis!A133,'Calculation - &lt;Ignore&gt;'!$P:$P,Analysis!F$1)</f>
        <v>0</v>
      </c>
      <c r="H133" s="22">
        <f t="shared" si="15"/>
        <v>0</v>
      </c>
      <c r="I133" s="21">
        <f>SUMIFS('Calculation - &lt;Ignore&gt;'!G:G,'Calculation - &lt;Ignore&gt;'!A:A,Analysis!A133,'Calculation - &lt;Ignore&gt;'!$P:$P,Analysis!I$1)</f>
        <v>0</v>
      </c>
      <c r="J133" s="8">
        <f>SUMIFS('Calculation - &lt;Ignore&gt;'!J:J,'Calculation - &lt;Ignore&gt;'!A:A,Analysis!A133,'Calculation - &lt;Ignore&gt;'!$P:$P,Analysis!I$1)</f>
        <v>0</v>
      </c>
      <c r="K133" s="22">
        <f t="shared" si="16"/>
        <v>0</v>
      </c>
      <c r="L133" s="21">
        <f>SUMIFS('Calculation - &lt;Ignore&gt;'!G:G,'Calculation - &lt;Ignore&gt;'!A:A,Analysis!A133,'Calculation - &lt;Ignore&gt;'!$P:$P,Analysis!L$1)</f>
        <v>0</v>
      </c>
      <c r="M133" s="8">
        <f>SUMIFS('Calculation - &lt;Ignore&gt;'!J:J,'Calculation - &lt;Ignore&gt;'!A:A,Analysis!A133,'Calculation - &lt;Ignore&gt;'!$P:$P,Analysis!L$1)</f>
        <v>0</v>
      </c>
      <c r="N133" s="22">
        <f t="shared" si="17"/>
        <v>0</v>
      </c>
      <c r="O133" s="21">
        <f>SUMIFS('Calculation - &lt;Ignore&gt;'!G:G,'Calculation - &lt;Ignore&gt;'!A:A,Analysis!A133,'Calculation - &lt;Ignore&gt;'!$P:$P,Analysis!O$1)</f>
        <v>0</v>
      </c>
      <c r="P133" s="8">
        <f>SUMIFS('Calculation - &lt;Ignore&gt;'!J:J,'Calculation - &lt;Ignore&gt;'!A:A,Analysis!A133,'Calculation - &lt;Ignore&gt;'!$P:$P,Analysis!O$1)</f>
        <v>0</v>
      </c>
      <c r="Q133" s="22">
        <f t="shared" si="18"/>
        <v>0</v>
      </c>
    </row>
    <row r="134" spans="1:17" x14ac:dyDescent="0.3">
      <c r="A134" s="12" t="str">
        <f>IF('Calculation - &lt;Ignore&gt;'!AR134=0,"",'Calculation - &lt;Ignore&gt;'!AR134)</f>
        <v/>
      </c>
      <c r="B134" s="16" t="str">
        <f>IFERROR(UPPER(VLOOKUP(A134,Dump!A:B,2,0)),"")</f>
        <v/>
      </c>
      <c r="C134" s="31">
        <f>SUMIFS('Calculation - &lt;Ignore&gt;'!G:G,'Calculation - &lt;Ignore&gt;'!A:A,Analysis!A134)</f>
        <v>0</v>
      </c>
      <c r="D134" s="32">
        <f>SUMIFS('Calculation - &lt;Ignore&gt;'!J:J,'Calculation - &lt;Ignore&gt;'!A:A,Analysis!A134)</f>
        <v>0</v>
      </c>
      <c r="E134" s="33">
        <f t="shared" si="14"/>
        <v>0</v>
      </c>
      <c r="F134" s="21">
        <f>SUMIFS('Calculation - &lt;Ignore&gt;'!G:G,'Calculation - &lt;Ignore&gt;'!A:A,Analysis!A134,'Calculation - &lt;Ignore&gt;'!$P:$P,Analysis!F$1)</f>
        <v>0</v>
      </c>
      <c r="G134" s="8">
        <f>SUMIFS('Calculation - &lt;Ignore&gt;'!J:J,'Calculation - &lt;Ignore&gt;'!A:A,Analysis!A134,'Calculation - &lt;Ignore&gt;'!$P:$P,Analysis!F$1)</f>
        <v>0</v>
      </c>
      <c r="H134" s="22">
        <f t="shared" si="15"/>
        <v>0</v>
      </c>
      <c r="I134" s="21">
        <f>SUMIFS('Calculation - &lt;Ignore&gt;'!G:G,'Calculation - &lt;Ignore&gt;'!A:A,Analysis!A134,'Calculation - &lt;Ignore&gt;'!$P:$P,Analysis!I$1)</f>
        <v>0</v>
      </c>
      <c r="J134" s="8">
        <f>SUMIFS('Calculation - &lt;Ignore&gt;'!J:J,'Calculation - &lt;Ignore&gt;'!A:A,Analysis!A134,'Calculation - &lt;Ignore&gt;'!$P:$P,Analysis!I$1)</f>
        <v>0</v>
      </c>
      <c r="K134" s="22">
        <f t="shared" si="16"/>
        <v>0</v>
      </c>
      <c r="L134" s="21">
        <f>SUMIFS('Calculation - &lt;Ignore&gt;'!G:G,'Calculation - &lt;Ignore&gt;'!A:A,Analysis!A134,'Calculation - &lt;Ignore&gt;'!$P:$P,Analysis!L$1)</f>
        <v>0</v>
      </c>
      <c r="M134" s="8">
        <f>SUMIFS('Calculation - &lt;Ignore&gt;'!J:J,'Calculation - &lt;Ignore&gt;'!A:A,Analysis!A134,'Calculation - &lt;Ignore&gt;'!$P:$P,Analysis!L$1)</f>
        <v>0</v>
      </c>
      <c r="N134" s="22">
        <f t="shared" si="17"/>
        <v>0</v>
      </c>
      <c r="O134" s="21">
        <f>SUMIFS('Calculation - &lt;Ignore&gt;'!G:G,'Calculation - &lt;Ignore&gt;'!A:A,Analysis!A134,'Calculation - &lt;Ignore&gt;'!$P:$P,Analysis!O$1)</f>
        <v>0</v>
      </c>
      <c r="P134" s="8">
        <f>SUMIFS('Calculation - &lt;Ignore&gt;'!J:J,'Calculation - &lt;Ignore&gt;'!A:A,Analysis!A134,'Calculation - &lt;Ignore&gt;'!$P:$P,Analysis!O$1)</f>
        <v>0</v>
      </c>
      <c r="Q134" s="22">
        <f t="shared" si="18"/>
        <v>0</v>
      </c>
    </row>
    <row r="135" spans="1:17" x14ac:dyDescent="0.3">
      <c r="A135" s="12" t="str">
        <f>IF('Calculation - &lt;Ignore&gt;'!AR135=0,"",'Calculation - &lt;Ignore&gt;'!AR135)</f>
        <v/>
      </c>
      <c r="B135" s="16" t="str">
        <f>IFERROR(UPPER(VLOOKUP(A135,Dump!A:B,2,0)),"")</f>
        <v/>
      </c>
      <c r="C135" s="31">
        <f>SUMIFS('Calculation - &lt;Ignore&gt;'!G:G,'Calculation - &lt;Ignore&gt;'!A:A,Analysis!A135)</f>
        <v>0</v>
      </c>
      <c r="D135" s="32">
        <f>SUMIFS('Calculation - &lt;Ignore&gt;'!J:J,'Calculation - &lt;Ignore&gt;'!A:A,Analysis!A135)</f>
        <v>0</v>
      </c>
      <c r="E135" s="33">
        <f t="shared" si="14"/>
        <v>0</v>
      </c>
      <c r="F135" s="21">
        <f>SUMIFS('Calculation - &lt;Ignore&gt;'!G:G,'Calculation - &lt;Ignore&gt;'!A:A,Analysis!A135,'Calculation - &lt;Ignore&gt;'!$P:$P,Analysis!F$1)</f>
        <v>0</v>
      </c>
      <c r="G135" s="8">
        <f>SUMIFS('Calculation - &lt;Ignore&gt;'!J:J,'Calculation - &lt;Ignore&gt;'!A:A,Analysis!A135,'Calculation - &lt;Ignore&gt;'!$P:$P,Analysis!F$1)</f>
        <v>0</v>
      </c>
      <c r="H135" s="22">
        <f t="shared" si="15"/>
        <v>0</v>
      </c>
      <c r="I135" s="21">
        <f>SUMIFS('Calculation - &lt;Ignore&gt;'!G:G,'Calculation - &lt;Ignore&gt;'!A:A,Analysis!A135,'Calculation - &lt;Ignore&gt;'!$P:$P,Analysis!I$1)</f>
        <v>0</v>
      </c>
      <c r="J135" s="8">
        <f>SUMIFS('Calculation - &lt;Ignore&gt;'!J:J,'Calculation - &lt;Ignore&gt;'!A:A,Analysis!A135,'Calculation - &lt;Ignore&gt;'!$P:$P,Analysis!I$1)</f>
        <v>0</v>
      </c>
      <c r="K135" s="22">
        <f t="shared" si="16"/>
        <v>0</v>
      </c>
      <c r="L135" s="21">
        <f>SUMIFS('Calculation - &lt;Ignore&gt;'!G:G,'Calculation - &lt;Ignore&gt;'!A:A,Analysis!A135,'Calculation - &lt;Ignore&gt;'!$P:$P,Analysis!L$1)</f>
        <v>0</v>
      </c>
      <c r="M135" s="8">
        <f>SUMIFS('Calculation - &lt;Ignore&gt;'!J:J,'Calculation - &lt;Ignore&gt;'!A:A,Analysis!A135,'Calculation - &lt;Ignore&gt;'!$P:$P,Analysis!L$1)</f>
        <v>0</v>
      </c>
      <c r="N135" s="22">
        <f t="shared" si="17"/>
        <v>0</v>
      </c>
      <c r="O135" s="21">
        <f>SUMIFS('Calculation - &lt;Ignore&gt;'!G:G,'Calculation - &lt;Ignore&gt;'!A:A,Analysis!A135,'Calculation - &lt;Ignore&gt;'!$P:$P,Analysis!O$1)</f>
        <v>0</v>
      </c>
      <c r="P135" s="8">
        <f>SUMIFS('Calculation - &lt;Ignore&gt;'!J:J,'Calculation - &lt;Ignore&gt;'!A:A,Analysis!A135,'Calculation - &lt;Ignore&gt;'!$P:$P,Analysis!O$1)</f>
        <v>0</v>
      </c>
      <c r="Q135" s="22">
        <f t="shared" si="18"/>
        <v>0</v>
      </c>
    </row>
    <row r="136" spans="1:17" x14ac:dyDescent="0.3">
      <c r="A136" s="12" t="str">
        <f>IF('Calculation - &lt;Ignore&gt;'!AR136=0,"",'Calculation - &lt;Ignore&gt;'!AR136)</f>
        <v/>
      </c>
      <c r="B136" s="16" t="str">
        <f>IFERROR(UPPER(VLOOKUP(A136,Dump!A:B,2,0)),"")</f>
        <v/>
      </c>
      <c r="C136" s="31">
        <f>SUMIFS('Calculation - &lt;Ignore&gt;'!G:G,'Calculation - &lt;Ignore&gt;'!A:A,Analysis!A136)</f>
        <v>0</v>
      </c>
      <c r="D136" s="32">
        <f>SUMIFS('Calculation - &lt;Ignore&gt;'!J:J,'Calculation - &lt;Ignore&gt;'!A:A,Analysis!A136)</f>
        <v>0</v>
      </c>
      <c r="E136" s="33">
        <f t="shared" si="14"/>
        <v>0</v>
      </c>
      <c r="F136" s="21">
        <f>SUMIFS('Calculation - &lt;Ignore&gt;'!G:G,'Calculation - &lt;Ignore&gt;'!A:A,Analysis!A136,'Calculation - &lt;Ignore&gt;'!$P:$P,Analysis!F$1)</f>
        <v>0</v>
      </c>
      <c r="G136" s="8">
        <f>SUMIFS('Calculation - &lt;Ignore&gt;'!J:J,'Calculation - &lt;Ignore&gt;'!A:A,Analysis!A136,'Calculation - &lt;Ignore&gt;'!$P:$P,Analysis!F$1)</f>
        <v>0</v>
      </c>
      <c r="H136" s="22">
        <f t="shared" si="15"/>
        <v>0</v>
      </c>
      <c r="I136" s="21">
        <f>SUMIFS('Calculation - &lt;Ignore&gt;'!G:G,'Calculation - &lt;Ignore&gt;'!A:A,Analysis!A136,'Calculation - &lt;Ignore&gt;'!$P:$P,Analysis!I$1)</f>
        <v>0</v>
      </c>
      <c r="J136" s="8">
        <f>SUMIFS('Calculation - &lt;Ignore&gt;'!J:J,'Calculation - &lt;Ignore&gt;'!A:A,Analysis!A136,'Calculation - &lt;Ignore&gt;'!$P:$P,Analysis!I$1)</f>
        <v>0</v>
      </c>
      <c r="K136" s="22">
        <f t="shared" si="16"/>
        <v>0</v>
      </c>
      <c r="L136" s="21">
        <f>SUMIFS('Calculation - &lt;Ignore&gt;'!G:G,'Calculation - &lt;Ignore&gt;'!A:A,Analysis!A136,'Calculation - &lt;Ignore&gt;'!$P:$P,Analysis!L$1)</f>
        <v>0</v>
      </c>
      <c r="M136" s="8">
        <f>SUMIFS('Calculation - &lt;Ignore&gt;'!J:J,'Calculation - &lt;Ignore&gt;'!A:A,Analysis!A136,'Calculation - &lt;Ignore&gt;'!$P:$P,Analysis!L$1)</f>
        <v>0</v>
      </c>
      <c r="N136" s="22">
        <f t="shared" si="17"/>
        <v>0</v>
      </c>
      <c r="O136" s="21">
        <f>SUMIFS('Calculation - &lt;Ignore&gt;'!G:G,'Calculation - &lt;Ignore&gt;'!A:A,Analysis!A136,'Calculation - &lt;Ignore&gt;'!$P:$P,Analysis!O$1)</f>
        <v>0</v>
      </c>
      <c r="P136" s="8">
        <f>SUMIFS('Calculation - &lt;Ignore&gt;'!J:J,'Calculation - &lt;Ignore&gt;'!A:A,Analysis!A136,'Calculation - &lt;Ignore&gt;'!$P:$P,Analysis!O$1)</f>
        <v>0</v>
      </c>
      <c r="Q136" s="22">
        <f t="shared" si="18"/>
        <v>0</v>
      </c>
    </row>
    <row r="137" spans="1:17" x14ac:dyDescent="0.3">
      <c r="A137" s="12" t="str">
        <f>IF('Calculation - &lt;Ignore&gt;'!AR137=0,"",'Calculation - &lt;Ignore&gt;'!AR137)</f>
        <v/>
      </c>
      <c r="B137" s="16" t="str">
        <f>IFERROR(UPPER(VLOOKUP(A137,Dump!A:B,2,0)),"")</f>
        <v/>
      </c>
      <c r="C137" s="31">
        <f>SUMIFS('Calculation - &lt;Ignore&gt;'!G:G,'Calculation - &lt;Ignore&gt;'!A:A,Analysis!A137)</f>
        <v>0</v>
      </c>
      <c r="D137" s="32">
        <f>SUMIFS('Calculation - &lt;Ignore&gt;'!J:J,'Calculation - &lt;Ignore&gt;'!A:A,Analysis!A137)</f>
        <v>0</v>
      </c>
      <c r="E137" s="33">
        <f t="shared" si="14"/>
        <v>0</v>
      </c>
      <c r="F137" s="21">
        <f>SUMIFS('Calculation - &lt;Ignore&gt;'!G:G,'Calculation - &lt;Ignore&gt;'!A:A,Analysis!A137,'Calculation - &lt;Ignore&gt;'!$P:$P,Analysis!F$1)</f>
        <v>0</v>
      </c>
      <c r="G137" s="8">
        <f>SUMIFS('Calculation - &lt;Ignore&gt;'!J:J,'Calculation - &lt;Ignore&gt;'!A:A,Analysis!A137,'Calculation - &lt;Ignore&gt;'!$P:$P,Analysis!F$1)</f>
        <v>0</v>
      </c>
      <c r="H137" s="22">
        <f t="shared" si="15"/>
        <v>0</v>
      </c>
      <c r="I137" s="21">
        <f>SUMIFS('Calculation - &lt;Ignore&gt;'!G:G,'Calculation - &lt;Ignore&gt;'!A:A,Analysis!A137,'Calculation - &lt;Ignore&gt;'!$P:$P,Analysis!I$1)</f>
        <v>0</v>
      </c>
      <c r="J137" s="8">
        <f>SUMIFS('Calculation - &lt;Ignore&gt;'!J:J,'Calculation - &lt;Ignore&gt;'!A:A,Analysis!A137,'Calculation - &lt;Ignore&gt;'!$P:$P,Analysis!I$1)</f>
        <v>0</v>
      </c>
      <c r="K137" s="22">
        <f t="shared" si="16"/>
        <v>0</v>
      </c>
      <c r="L137" s="21">
        <f>SUMIFS('Calculation - &lt;Ignore&gt;'!G:G,'Calculation - &lt;Ignore&gt;'!A:A,Analysis!A137,'Calculation - &lt;Ignore&gt;'!$P:$P,Analysis!L$1)</f>
        <v>0</v>
      </c>
      <c r="M137" s="8">
        <f>SUMIFS('Calculation - &lt;Ignore&gt;'!J:J,'Calculation - &lt;Ignore&gt;'!A:A,Analysis!A137,'Calculation - &lt;Ignore&gt;'!$P:$P,Analysis!L$1)</f>
        <v>0</v>
      </c>
      <c r="N137" s="22">
        <f t="shared" si="17"/>
        <v>0</v>
      </c>
      <c r="O137" s="21">
        <f>SUMIFS('Calculation - &lt;Ignore&gt;'!G:G,'Calculation - &lt;Ignore&gt;'!A:A,Analysis!A137,'Calculation - &lt;Ignore&gt;'!$P:$P,Analysis!O$1)</f>
        <v>0</v>
      </c>
      <c r="P137" s="8">
        <f>SUMIFS('Calculation - &lt;Ignore&gt;'!J:J,'Calculation - &lt;Ignore&gt;'!A:A,Analysis!A137,'Calculation - &lt;Ignore&gt;'!$P:$P,Analysis!O$1)</f>
        <v>0</v>
      </c>
      <c r="Q137" s="22">
        <f t="shared" si="18"/>
        <v>0</v>
      </c>
    </row>
    <row r="138" spans="1:17" x14ac:dyDescent="0.3">
      <c r="A138" s="12" t="str">
        <f>IF('Calculation - &lt;Ignore&gt;'!AR138=0,"",'Calculation - &lt;Ignore&gt;'!AR138)</f>
        <v/>
      </c>
      <c r="B138" s="16" t="str">
        <f>IFERROR(UPPER(VLOOKUP(A138,Dump!A:B,2,0)),"")</f>
        <v/>
      </c>
      <c r="C138" s="31">
        <f>SUMIFS('Calculation - &lt;Ignore&gt;'!G:G,'Calculation - &lt;Ignore&gt;'!A:A,Analysis!A138)</f>
        <v>0</v>
      </c>
      <c r="D138" s="32">
        <f>SUMIFS('Calculation - &lt;Ignore&gt;'!J:J,'Calculation - &lt;Ignore&gt;'!A:A,Analysis!A138)</f>
        <v>0</v>
      </c>
      <c r="E138" s="33">
        <f t="shared" si="14"/>
        <v>0</v>
      </c>
      <c r="F138" s="21">
        <f>SUMIFS('Calculation - &lt;Ignore&gt;'!G:G,'Calculation - &lt;Ignore&gt;'!A:A,Analysis!A138,'Calculation - &lt;Ignore&gt;'!$P:$P,Analysis!F$1)</f>
        <v>0</v>
      </c>
      <c r="G138" s="8">
        <f>SUMIFS('Calculation - &lt;Ignore&gt;'!J:J,'Calculation - &lt;Ignore&gt;'!A:A,Analysis!A138,'Calculation - &lt;Ignore&gt;'!$P:$P,Analysis!F$1)</f>
        <v>0</v>
      </c>
      <c r="H138" s="22">
        <f t="shared" si="15"/>
        <v>0</v>
      </c>
      <c r="I138" s="21">
        <f>SUMIFS('Calculation - &lt;Ignore&gt;'!G:G,'Calculation - &lt;Ignore&gt;'!A:A,Analysis!A138,'Calculation - &lt;Ignore&gt;'!$P:$P,Analysis!I$1)</f>
        <v>0</v>
      </c>
      <c r="J138" s="8">
        <f>SUMIFS('Calculation - &lt;Ignore&gt;'!J:J,'Calculation - &lt;Ignore&gt;'!A:A,Analysis!A138,'Calculation - &lt;Ignore&gt;'!$P:$P,Analysis!I$1)</f>
        <v>0</v>
      </c>
      <c r="K138" s="22">
        <f t="shared" si="16"/>
        <v>0</v>
      </c>
      <c r="L138" s="21">
        <f>SUMIFS('Calculation - &lt;Ignore&gt;'!G:G,'Calculation - &lt;Ignore&gt;'!A:A,Analysis!A138,'Calculation - &lt;Ignore&gt;'!$P:$P,Analysis!L$1)</f>
        <v>0</v>
      </c>
      <c r="M138" s="8">
        <f>SUMIFS('Calculation - &lt;Ignore&gt;'!J:J,'Calculation - &lt;Ignore&gt;'!A:A,Analysis!A138,'Calculation - &lt;Ignore&gt;'!$P:$P,Analysis!L$1)</f>
        <v>0</v>
      </c>
      <c r="N138" s="22">
        <f t="shared" si="17"/>
        <v>0</v>
      </c>
      <c r="O138" s="21">
        <f>SUMIFS('Calculation - &lt;Ignore&gt;'!G:G,'Calculation - &lt;Ignore&gt;'!A:A,Analysis!A138,'Calculation - &lt;Ignore&gt;'!$P:$P,Analysis!O$1)</f>
        <v>0</v>
      </c>
      <c r="P138" s="8">
        <f>SUMIFS('Calculation - &lt;Ignore&gt;'!J:J,'Calculation - &lt;Ignore&gt;'!A:A,Analysis!A138,'Calculation - &lt;Ignore&gt;'!$P:$P,Analysis!O$1)</f>
        <v>0</v>
      </c>
      <c r="Q138" s="22">
        <f t="shared" si="18"/>
        <v>0</v>
      </c>
    </row>
    <row r="139" spans="1:17" x14ac:dyDescent="0.3">
      <c r="A139" s="12" t="str">
        <f>IF('Calculation - &lt;Ignore&gt;'!AR139=0,"",'Calculation - &lt;Ignore&gt;'!AR139)</f>
        <v/>
      </c>
      <c r="B139" s="16" t="str">
        <f>IFERROR(UPPER(VLOOKUP(A139,Dump!A:B,2,0)),"")</f>
        <v/>
      </c>
      <c r="C139" s="31">
        <f>SUMIFS('Calculation - &lt;Ignore&gt;'!G:G,'Calculation - &lt;Ignore&gt;'!A:A,Analysis!A139)</f>
        <v>0</v>
      </c>
      <c r="D139" s="32">
        <f>SUMIFS('Calculation - &lt;Ignore&gt;'!J:J,'Calculation - &lt;Ignore&gt;'!A:A,Analysis!A139)</f>
        <v>0</v>
      </c>
      <c r="E139" s="33">
        <f t="shared" si="14"/>
        <v>0</v>
      </c>
      <c r="F139" s="21">
        <f>SUMIFS('Calculation - &lt;Ignore&gt;'!G:G,'Calculation - &lt;Ignore&gt;'!A:A,Analysis!A139,'Calculation - &lt;Ignore&gt;'!$P:$P,Analysis!F$1)</f>
        <v>0</v>
      </c>
      <c r="G139" s="8">
        <f>SUMIFS('Calculation - &lt;Ignore&gt;'!J:J,'Calculation - &lt;Ignore&gt;'!A:A,Analysis!A139,'Calculation - &lt;Ignore&gt;'!$P:$P,Analysis!F$1)</f>
        <v>0</v>
      </c>
      <c r="H139" s="22">
        <f t="shared" si="15"/>
        <v>0</v>
      </c>
      <c r="I139" s="21">
        <f>SUMIFS('Calculation - &lt;Ignore&gt;'!G:G,'Calculation - &lt;Ignore&gt;'!A:A,Analysis!A139,'Calculation - &lt;Ignore&gt;'!$P:$P,Analysis!I$1)</f>
        <v>0</v>
      </c>
      <c r="J139" s="8">
        <f>SUMIFS('Calculation - &lt;Ignore&gt;'!J:J,'Calculation - &lt;Ignore&gt;'!A:A,Analysis!A139,'Calculation - &lt;Ignore&gt;'!$P:$P,Analysis!I$1)</f>
        <v>0</v>
      </c>
      <c r="K139" s="22">
        <f t="shared" si="16"/>
        <v>0</v>
      </c>
      <c r="L139" s="21">
        <f>SUMIFS('Calculation - &lt;Ignore&gt;'!G:G,'Calculation - &lt;Ignore&gt;'!A:A,Analysis!A139,'Calculation - &lt;Ignore&gt;'!$P:$P,Analysis!L$1)</f>
        <v>0</v>
      </c>
      <c r="M139" s="8">
        <f>SUMIFS('Calculation - &lt;Ignore&gt;'!J:J,'Calculation - &lt;Ignore&gt;'!A:A,Analysis!A139,'Calculation - &lt;Ignore&gt;'!$P:$P,Analysis!L$1)</f>
        <v>0</v>
      </c>
      <c r="N139" s="22">
        <f t="shared" si="17"/>
        <v>0</v>
      </c>
      <c r="O139" s="21">
        <f>SUMIFS('Calculation - &lt;Ignore&gt;'!G:G,'Calculation - &lt;Ignore&gt;'!A:A,Analysis!A139,'Calculation - &lt;Ignore&gt;'!$P:$P,Analysis!O$1)</f>
        <v>0</v>
      </c>
      <c r="P139" s="8">
        <f>SUMIFS('Calculation - &lt;Ignore&gt;'!J:J,'Calculation - &lt;Ignore&gt;'!A:A,Analysis!A139,'Calculation - &lt;Ignore&gt;'!$P:$P,Analysis!O$1)</f>
        <v>0</v>
      </c>
      <c r="Q139" s="22">
        <f t="shared" si="18"/>
        <v>0</v>
      </c>
    </row>
    <row r="140" spans="1:17" x14ac:dyDescent="0.3">
      <c r="A140" s="12" t="str">
        <f>IF('Calculation - &lt;Ignore&gt;'!AR140=0,"",'Calculation - &lt;Ignore&gt;'!AR140)</f>
        <v/>
      </c>
      <c r="B140" s="16" t="str">
        <f>IFERROR(UPPER(VLOOKUP(A140,Dump!A:B,2,0)),"")</f>
        <v/>
      </c>
      <c r="C140" s="31">
        <f>SUMIFS('Calculation - &lt;Ignore&gt;'!G:G,'Calculation - &lt;Ignore&gt;'!A:A,Analysis!A140)</f>
        <v>0</v>
      </c>
      <c r="D140" s="32">
        <f>SUMIFS('Calculation - &lt;Ignore&gt;'!J:J,'Calculation - &lt;Ignore&gt;'!A:A,Analysis!A140)</f>
        <v>0</v>
      </c>
      <c r="E140" s="33">
        <f t="shared" si="14"/>
        <v>0</v>
      </c>
      <c r="F140" s="21">
        <f>SUMIFS('Calculation - &lt;Ignore&gt;'!G:G,'Calculation - &lt;Ignore&gt;'!A:A,Analysis!A140,'Calculation - &lt;Ignore&gt;'!$P:$P,Analysis!F$1)</f>
        <v>0</v>
      </c>
      <c r="G140" s="8">
        <f>SUMIFS('Calculation - &lt;Ignore&gt;'!J:J,'Calculation - &lt;Ignore&gt;'!A:A,Analysis!A140,'Calculation - &lt;Ignore&gt;'!$P:$P,Analysis!F$1)</f>
        <v>0</v>
      </c>
      <c r="H140" s="22">
        <f t="shared" si="15"/>
        <v>0</v>
      </c>
      <c r="I140" s="21">
        <f>SUMIFS('Calculation - &lt;Ignore&gt;'!G:G,'Calculation - &lt;Ignore&gt;'!A:A,Analysis!A140,'Calculation - &lt;Ignore&gt;'!$P:$P,Analysis!I$1)</f>
        <v>0</v>
      </c>
      <c r="J140" s="8">
        <f>SUMIFS('Calculation - &lt;Ignore&gt;'!J:J,'Calculation - &lt;Ignore&gt;'!A:A,Analysis!A140,'Calculation - &lt;Ignore&gt;'!$P:$P,Analysis!I$1)</f>
        <v>0</v>
      </c>
      <c r="K140" s="22">
        <f t="shared" si="16"/>
        <v>0</v>
      </c>
      <c r="L140" s="21">
        <f>SUMIFS('Calculation - &lt;Ignore&gt;'!G:G,'Calculation - &lt;Ignore&gt;'!A:A,Analysis!A140,'Calculation - &lt;Ignore&gt;'!$P:$P,Analysis!L$1)</f>
        <v>0</v>
      </c>
      <c r="M140" s="8">
        <f>SUMIFS('Calculation - &lt;Ignore&gt;'!J:J,'Calculation - &lt;Ignore&gt;'!A:A,Analysis!A140,'Calculation - &lt;Ignore&gt;'!$P:$P,Analysis!L$1)</f>
        <v>0</v>
      </c>
      <c r="N140" s="22">
        <f t="shared" si="17"/>
        <v>0</v>
      </c>
      <c r="O140" s="21">
        <f>SUMIFS('Calculation - &lt;Ignore&gt;'!G:G,'Calculation - &lt;Ignore&gt;'!A:A,Analysis!A140,'Calculation - &lt;Ignore&gt;'!$P:$P,Analysis!O$1)</f>
        <v>0</v>
      </c>
      <c r="P140" s="8">
        <f>SUMIFS('Calculation - &lt;Ignore&gt;'!J:J,'Calculation - &lt;Ignore&gt;'!A:A,Analysis!A140,'Calculation - &lt;Ignore&gt;'!$P:$P,Analysis!O$1)</f>
        <v>0</v>
      </c>
      <c r="Q140" s="22">
        <f t="shared" si="18"/>
        <v>0</v>
      </c>
    </row>
    <row r="141" spans="1:17" x14ac:dyDescent="0.3">
      <c r="A141" s="12" t="str">
        <f>IF('Calculation - &lt;Ignore&gt;'!AR141=0,"",'Calculation - &lt;Ignore&gt;'!AR141)</f>
        <v/>
      </c>
      <c r="B141" s="16" t="str">
        <f>IFERROR(UPPER(VLOOKUP(A141,Dump!A:B,2,0)),"")</f>
        <v/>
      </c>
      <c r="C141" s="31">
        <f>SUMIFS('Calculation - &lt;Ignore&gt;'!G:G,'Calculation - &lt;Ignore&gt;'!A:A,Analysis!A141)</f>
        <v>0</v>
      </c>
      <c r="D141" s="32">
        <f>SUMIFS('Calculation - &lt;Ignore&gt;'!J:J,'Calculation - &lt;Ignore&gt;'!A:A,Analysis!A141)</f>
        <v>0</v>
      </c>
      <c r="E141" s="33">
        <f t="shared" si="14"/>
        <v>0</v>
      </c>
      <c r="F141" s="21">
        <f>SUMIFS('Calculation - &lt;Ignore&gt;'!G:G,'Calculation - &lt;Ignore&gt;'!A:A,Analysis!A141,'Calculation - &lt;Ignore&gt;'!$P:$P,Analysis!F$1)</f>
        <v>0</v>
      </c>
      <c r="G141" s="8">
        <f>SUMIFS('Calculation - &lt;Ignore&gt;'!J:J,'Calculation - &lt;Ignore&gt;'!A:A,Analysis!A141,'Calculation - &lt;Ignore&gt;'!$P:$P,Analysis!F$1)</f>
        <v>0</v>
      </c>
      <c r="H141" s="22">
        <f t="shared" si="15"/>
        <v>0</v>
      </c>
      <c r="I141" s="21">
        <f>SUMIFS('Calculation - &lt;Ignore&gt;'!G:G,'Calculation - &lt;Ignore&gt;'!A:A,Analysis!A141,'Calculation - &lt;Ignore&gt;'!$P:$P,Analysis!I$1)</f>
        <v>0</v>
      </c>
      <c r="J141" s="8">
        <f>SUMIFS('Calculation - &lt;Ignore&gt;'!J:J,'Calculation - &lt;Ignore&gt;'!A:A,Analysis!A141,'Calculation - &lt;Ignore&gt;'!$P:$P,Analysis!I$1)</f>
        <v>0</v>
      </c>
      <c r="K141" s="22">
        <f t="shared" si="16"/>
        <v>0</v>
      </c>
      <c r="L141" s="21">
        <f>SUMIFS('Calculation - &lt;Ignore&gt;'!G:G,'Calculation - &lt;Ignore&gt;'!A:A,Analysis!A141,'Calculation - &lt;Ignore&gt;'!$P:$P,Analysis!L$1)</f>
        <v>0</v>
      </c>
      <c r="M141" s="8">
        <f>SUMIFS('Calculation - &lt;Ignore&gt;'!J:J,'Calculation - &lt;Ignore&gt;'!A:A,Analysis!A141,'Calculation - &lt;Ignore&gt;'!$P:$P,Analysis!L$1)</f>
        <v>0</v>
      </c>
      <c r="N141" s="22">
        <f t="shared" si="17"/>
        <v>0</v>
      </c>
      <c r="O141" s="21">
        <f>SUMIFS('Calculation - &lt;Ignore&gt;'!G:G,'Calculation - &lt;Ignore&gt;'!A:A,Analysis!A141,'Calculation - &lt;Ignore&gt;'!$P:$P,Analysis!O$1)</f>
        <v>0</v>
      </c>
      <c r="P141" s="8">
        <f>SUMIFS('Calculation - &lt;Ignore&gt;'!J:J,'Calculation - &lt;Ignore&gt;'!A:A,Analysis!A141,'Calculation - &lt;Ignore&gt;'!$P:$P,Analysis!O$1)</f>
        <v>0</v>
      </c>
      <c r="Q141" s="22">
        <f t="shared" si="18"/>
        <v>0</v>
      </c>
    </row>
    <row r="142" spans="1:17" x14ac:dyDescent="0.3">
      <c r="A142" s="12" t="str">
        <f>IF('Calculation - &lt;Ignore&gt;'!AR142=0,"",'Calculation - &lt;Ignore&gt;'!AR142)</f>
        <v/>
      </c>
      <c r="B142" s="16" t="str">
        <f>IFERROR(UPPER(VLOOKUP(A142,Dump!A:B,2,0)),"")</f>
        <v/>
      </c>
      <c r="C142" s="31">
        <f>SUMIFS('Calculation - &lt;Ignore&gt;'!G:G,'Calculation - &lt;Ignore&gt;'!A:A,Analysis!A142)</f>
        <v>0</v>
      </c>
      <c r="D142" s="32">
        <f>SUMIFS('Calculation - &lt;Ignore&gt;'!J:J,'Calculation - &lt;Ignore&gt;'!A:A,Analysis!A142)</f>
        <v>0</v>
      </c>
      <c r="E142" s="33">
        <f t="shared" si="14"/>
        <v>0</v>
      </c>
      <c r="F142" s="21">
        <f>SUMIFS('Calculation - &lt;Ignore&gt;'!G:G,'Calculation - &lt;Ignore&gt;'!A:A,Analysis!A142,'Calculation - &lt;Ignore&gt;'!$P:$P,Analysis!F$1)</f>
        <v>0</v>
      </c>
      <c r="G142" s="8">
        <f>SUMIFS('Calculation - &lt;Ignore&gt;'!J:J,'Calculation - &lt;Ignore&gt;'!A:A,Analysis!A142,'Calculation - &lt;Ignore&gt;'!$P:$P,Analysis!F$1)</f>
        <v>0</v>
      </c>
      <c r="H142" s="22">
        <f t="shared" si="15"/>
        <v>0</v>
      </c>
      <c r="I142" s="21">
        <f>SUMIFS('Calculation - &lt;Ignore&gt;'!G:G,'Calculation - &lt;Ignore&gt;'!A:A,Analysis!A142,'Calculation - &lt;Ignore&gt;'!$P:$P,Analysis!I$1)</f>
        <v>0</v>
      </c>
      <c r="J142" s="8">
        <f>SUMIFS('Calculation - &lt;Ignore&gt;'!J:J,'Calculation - &lt;Ignore&gt;'!A:A,Analysis!A142,'Calculation - &lt;Ignore&gt;'!$P:$P,Analysis!I$1)</f>
        <v>0</v>
      </c>
      <c r="K142" s="22">
        <f t="shared" si="16"/>
        <v>0</v>
      </c>
      <c r="L142" s="21">
        <f>SUMIFS('Calculation - &lt;Ignore&gt;'!G:G,'Calculation - &lt;Ignore&gt;'!A:A,Analysis!A142,'Calculation - &lt;Ignore&gt;'!$P:$P,Analysis!L$1)</f>
        <v>0</v>
      </c>
      <c r="M142" s="8">
        <f>SUMIFS('Calculation - &lt;Ignore&gt;'!J:J,'Calculation - &lt;Ignore&gt;'!A:A,Analysis!A142,'Calculation - &lt;Ignore&gt;'!$P:$P,Analysis!L$1)</f>
        <v>0</v>
      </c>
      <c r="N142" s="22">
        <f t="shared" si="17"/>
        <v>0</v>
      </c>
      <c r="O142" s="21">
        <f>SUMIFS('Calculation - &lt;Ignore&gt;'!G:G,'Calculation - &lt;Ignore&gt;'!A:A,Analysis!A142,'Calculation - &lt;Ignore&gt;'!$P:$P,Analysis!O$1)</f>
        <v>0</v>
      </c>
      <c r="P142" s="8">
        <f>SUMIFS('Calculation - &lt;Ignore&gt;'!J:J,'Calculation - &lt;Ignore&gt;'!A:A,Analysis!A142,'Calculation - &lt;Ignore&gt;'!$P:$P,Analysis!O$1)</f>
        <v>0</v>
      </c>
      <c r="Q142" s="22">
        <f t="shared" si="18"/>
        <v>0</v>
      </c>
    </row>
    <row r="143" spans="1:17" x14ac:dyDescent="0.3">
      <c r="A143" s="12" t="str">
        <f>IF('Calculation - &lt;Ignore&gt;'!AR143=0,"",'Calculation - &lt;Ignore&gt;'!AR143)</f>
        <v/>
      </c>
      <c r="B143" s="16" t="str">
        <f>IFERROR(UPPER(VLOOKUP(A143,Dump!A:B,2,0)),"")</f>
        <v/>
      </c>
      <c r="C143" s="31">
        <f>SUMIFS('Calculation - &lt;Ignore&gt;'!G:G,'Calculation - &lt;Ignore&gt;'!A:A,Analysis!A143)</f>
        <v>0</v>
      </c>
      <c r="D143" s="32">
        <f>SUMIFS('Calculation - &lt;Ignore&gt;'!J:J,'Calculation - &lt;Ignore&gt;'!A:A,Analysis!A143)</f>
        <v>0</v>
      </c>
      <c r="E143" s="33">
        <f t="shared" si="14"/>
        <v>0</v>
      </c>
      <c r="F143" s="21">
        <f>SUMIFS('Calculation - &lt;Ignore&gt;'!G:G,'Calculation - &lt;Ignore&gt;'!A:A,Analysis!A143,'Calculation - &lt;Ignore&gt;'!$P:$P,Analysis!F$1)</f>
        <v>0</v>
      </c>
      <c r="G143" s="8">
        <f>SUMIFS('Calculation - &lt;Ignore&gt;'!J:J,'Calculation - &lt;Ignore&gt;'!A:A,Analysis!A143,'Calculation - &lt;Ignore&gt;'!$P:$P,Analysis!F$1)</f>
        <v>0</v>
      </c>
      <c r="H143" s="22">
        <f t="shared" si="15"/>
        <v>0</v>
      </c>
      <c r="I143" s="21">
        <f>SUMIFS('Calculation - &lt;Ignore&gt;'!G:G,'Calculation - &lt;Ignore&gt;'!A:A,Analysis!A143,'Calculation - &lt;Ignore&gt;'!$P:$P,Analysis!I$1)</f>
        <v>0</v>
      </c>
      <c r="J143" s="8">
        <f>SUMIFS('Calculation - &lt;Ignore&gt;'!J:J,'Calculation - &lt;Ignore&gt;'!A:A,Analysis!A143,'Calculation - &lt;Ignore&gt;'!$P:$P,Analysis!I$1)</f>
        <v>0</v>
      </c>
      <c r="K143" s="22">
        <f t="shared" si="16"/>
        <v>0</v>
      </c>
      <c r="L143" s="21">
        <f>SUMIFS('Calculation - &lt;Ignore&gt;'!G:G,'Calculation - &lt;Ignore&gt;'!A:A,Analysis!A143,'Calculation - &lt;Ignore&gt;'!$P:$P,Analysis!L$1)</f>
        <v>0</v>
      </c>
      <c r="M143" s="8">
        <f>SUMIFS('Calculation - &lt;Ignore&gt;'!J:J,'Calculation - &lt;Ignore&gt;'!A:A,Analysis!A143,'Calculation - &lt;Ignore&gt;'!$P:$P,Analysis!L$1)</f>
        <v>0</v>
      </c>
      <c r="N143" s="22">
        <f t="shared" si="17"/>
        <v>0</v>
      </c>
      <c r="O143" s="21">
        <f>SUMIFS('Calculation - &lt;Ignore&gt;'!G:G,'Calculation - &lt;Ignore&gt;'!A:A,Analysis!A143,'Calculation - &lt;Ignore&gt;'!$P:$P,Analysis!O$1)</f>
        <v>0</v>
      </c>
      <c r="P143" s="8">
        <f>SUMIFS('Calculation - &lt;Ignore&gt;'!J:J,'Calculation - &lt;Ignore&gt;'!A:A,Analysis!A143,'Calculation - &lt;Ignore&gt;'!$P:$P,Analysis!O$1)</f>
        <v>0</v>
      </c>
      <c r="Q143" s="22">
        <f t="shared" si="18"/>
        <v>0</v>
      </c>
    </row>
    <row r="144" spans="1:17" x14ac:dyDescent="0.3">
      <c r="A144" s="12" t="str">
        <f>IF('Calculation - &lt;Ignore&gt;'!AR144=0,"",'Calculation - &lt;Ignore&gt;'!AR144)</f>
        <v/>
      </c>
      <c r="B144" s="16" t="str">
        <f>IFERROR(UPPER(VLOOKUP(A144,Dump!A:B,2,0)),"")</f>
        <v/>
      </c>
      <c r="C144" s="31">
        <f>SUMIFS('Calculation - &lt;Ignore&gt;'!G:G,'Calculation - &lt;Ignore&gt;'!A:A,Analysis!A144)</f>
        <v>0</v>
      </c>
      <c r="D144" s="32">
        <f>SUMIFS('Calculation - &lt;Ignore&gt;'!J:J,'Calculation - &lt;Ignore&gt;'!A:A,Analysis!A144)</f>
        <v>0</v>
      </c>
      <c r="E144" s="33">
        <f t="shared" si="14"/>
        <v>0</v>
      </c>
      <c r="F144" s="21">
        <f>SUMIFS('Calculation - &lt;Ignore&gt;'!G:G,'Calculation - &lt;Ignore&gt;'!A:A,Analysis!A144,'Calculation - &lt;Ignore&gt;'!$P:$P,Analysis!F$1)</f>
        <v>0</v>
      </c>
      <c r="G144" s="8">
        <f>SUMIFS('Calculation - &lt;Ignore&gt;'!J:J,'Calculation - &lt;Ignore&gt;'!A:A,Analysis!A144,'Calculation - &lt;Ignore&gt;'!$P:$P,Analysis!F$1)</f>
        <v>0</v>
      </c>
      <c r="H144" s="22">
        <f t="shared" si="15"/>
        <v>0</v>
      </c>
      <c r="I144" s="21">
        <f>SUMIFS('Calculation - &lt;Ignore&gt;'!G:G,'Calculation - &lt;Ignore&gt;'!A:A,Analysis!A144,'Calculation - &lt;Ignore&gt;'!$P:$P,Analysis!I$1)</f>
        <v>0</v>
      </c>
      <c r="J144" s="8">
        <f>SUMIFS('Calculation - &lt;Ignore&gt;'!J:J,'Calculation - &lt;Ignore&gt;'!A:A,Analysis!A144,'Calculation - &lt;Ignore&gt;'!$P:$P,Analysis!I$1)</f>
        <v>0</v>
      </c>
      <c r="K144" s="22">
        <f t="shared" si="16"/>
        <v>0</v>
      </c>
      <c r="L144" s="21">
        <f>SUMIFS('Calculation - &lt;Ignore&gt;'!G:G,'Calculation - &lt;Ignore&gt;'!A:A,Analysis!A144,'Calculation - &lt;Ignore&gt;'!$P:$P,Analysis!L$1)</f>
        <v>0</v>
      </c>
      <c r="M144" s="8">
        <f>SUMIFS('Calculation - &lt;Ignore&gt;'!J:J,'Calculation - &lt;Ignore&gt;'!A:A,Analysis!A144,'Calculation - &lt;Ignore&gt;'!$P:$P,Analysis!L$1)</f>
        <v>0</v>
      </c>
      <c r="N144" s="22">
        <f t="shared" si="17"/>
        <v>0</v>
      </c>
      <c r="O144" s="21">
        <f>SUMIFS('Calculation - &lt;Ignore&gt;'!G:G,'Calculation - &lt;Ignore&gt;'!A:A,Analysis!A144,'Calculation - &lt;Ignore&gt;'!$P:$P,Analysis!O$1)</f>
        <v>0</v>
      </c>
      <c r="P144" s="8">
        <f>SUMIFS('Calculation - &lt;Ignore&gt;'!J:J,'Calculation - &lt;Ignore&gt;'!A:A,Analysis!A144,'Calculation - &lt;Ignore&gt;'!$P:$P,Analysis!O$1)</f>
        <v>0</v>
      </c>
      <c r="Q144" s="22">
        <f t="shared" si="18"/>
        <v>0</v>
      </c>
    </row>
    <row r="145" spans="1:17" x14ac:dyDescent="0.3">
      <c r="A145" s="12" t="str">
        <f>IF('Calculation - &lt;Ignore&gt;'!AR145=0,"",'Calculation - &lt;Ignore&gt;'!AR145)</f>
        <v/>
      </c>
      <c r="B145" s="16" t="str">
        <f>IFERROR(UPPER(VLOOKUP(A145,Dump!A:B,2,0)),"")</f>
        <v/>
      </c>
      <c r="C145" s="31">
        <f>SUMIFS('Calculation - &lt;Ignore&gt;'!G:G,'Calculation - &lt;Ignore&gt;'!A:A,Analysis!A145)</f>
        <v>0</v>
      </c>
      <c r="D145" s="32">
        <f>SUMIFS('Calculation - &lt;Ignore&gt;'!J:J,'Calculation - &lt;Ignore&gt;'!A:A,Analysis!A145)</f>
        <v>0</v>
      </c>
      <c r="E145" s="33">
        <f t="shared" si="14"/>
        <v>0</v>
      </c>
      <c r="F145" s="21">
        <f>SUMIFS('Calculation - &lt;Ignore&gt;'!G:G,'Calculation - &lt;Ignore&gt;'!A:A,Analysis!A145,'Calculation - &lt;Ignore&gt;'!$P:$P,Analysis!F$1)</f>
        <v>0</v>
      </c>
      <c r="G145" s="8">
        <f>SUMIFS('Calculation - &lt;Ignore&gt;'!J:J,'Calculation - &lt;Ignore&gt;'!A:A,Analysis!A145,'Calculation - &lt;Ignore&gt;'!$P:$P,Analysis!F$1)</f>
        <v>0</v>
      </c>
      <c r="H145" s="22">
        <f t="shared" si="15"/>
        <v>0</v>
      </c>
      <c r="I145" s="21">
        <f>SUMIFS('Calculation - &lt;Ignore&gt;'!G:G,'Calculation - &lt;Ignore&gt;'!A:A,Analysis!A145,'Calculation - &lt;Ignore&gt;'!$P:$P,Analysis!I$1)</f>
        <v>0</v>
      </c>
      <c r="J145" s="8">
        <f>SUMIFS('Calculation - &lt;Ignore&gt;'!J:J,'Calculation - &lt;Ignore&gt;'!A:A,Analysis!A145,'Calculation - &lt;Ignore&gt;'!$P:$P,Analysis!I$1)</f>
        <v>0</v>
      </c>
      <c r="K145" s="22">
        <f t="shared" si="16"/>
        <v>0</v>
      </c>
      <c r="L145" s="21">
        <f>SUMIFS('Calculation - &lt;Ignore&gt;'!G:G,'Calculation - &lt;Ignore&gt;'!A:A,Analysis!A145,'Calculation - &lt;Ignore&gt;'!$P:$P,Analysis!L$1)</f>
        <v>0</v>
      </c>
      <c r="M145" s="8">
        <f>SUMIFS('Calculation - &lt;Ignore&gt;'!J:J,'Calculation - &lt;Ignore&gt;'!A:A,Analysis!A145,'Calculation - &lt;Ignore&gt;'!$P:$P,Analysis!L$1)</f>
        <v>0</v>
      </c>
      <c r="N145" s="22">
        <f t="shared" si="17"/>
        <v>0</v>
      </c>
      <c r="O145" s="21">
        <f>SUMIFS('Calculation - &lt;Ignore&gt;'!G:G,'Calculation - &lt;Ignore&gt;'!A:A,Analysis!A145,'Calculation - &lt;Ignore&gt;'!$P:$P,Analysis!O$1)</f>
        <v>0</v>
      </c>
      <c r="P145" s="8">
        <f>SUMIFS('Calculation - &lt;Ignore&gt;'!J:J,'Calculation - &lt;Ignore&gt;'!A:A,Analysis!A145,'Calculation - &lt;Ignore&gt;'!$P:$P,Analysis!O$1)</f>
        <v>0</v>
      </c>
      <c r="Q145" s="22">
        <f t="shared" si="18"/>
        <v>0</v>
      </c>
    </row>
    <row r="146" spans="1:17" x14ac:dyDescent="0.3">
      <c r="A146" s="12" t="str">
        <f>IF('Calculation - &lt;Ignore&gt;'!AR146=0,"",'Calculation - &lt;Ignore&gt;'!AR146)</f>
        <v/>
      </c>
      <c r="B146" s="16" t="str">
        <f>IFERROR(UPPER(VLOOKUP(A146,Dump!A:B,2,0)),"")</f>
        <v/>
      </c>
      <c r="C146" s="31">
        <f>SUMIFS('Calculation - &lt;Ignore&gt;'!G:G,'Calculation - &lt;Ignore&gt;'!A:A,Analysis!A146)</f>
        <v>0</v>
      </c>
      <c r="D146" s="32">
        <f>SUMIFS('Calculation - &lt;Ignore&gt;'!J:J,'Calculation - &lt;Ignore&gt;'!A:A,Analysis!A146)</f>
        <v>0</v>
      </c>
      <c r="E146" s="33">
        <f t="shared" si="14"/>
        <v>0</v>
      </c>
      <c r="F146" s="21">
        <f>SUMIFS('Calculation - &lt;Ignore&gt;'!G:G,'Calculation - &lt;Ignore&gt;'!A:A,Analysis!A146,'Calculation - &lt;Ignore&gt;'!$P:$P,Analysis!F$1)</f>
        <v>0</v>
      </c>
      <c r="G146" s="8">
        <f>SUMIFS('Calculation - &lt;Ignore&gt;'!J:J,'Calculation - &lt;Ignore&gt;'!A:A,Analysis!A146,'Calculation - &lt;Ignore&gt;'!$P:$P,Analysis!F$1)</f>
        <v>0</v>
      </c>
      <c r="H146" s="22">
        <f t="shared" si="15"/>
        <v>0</v>
      </c>
      <c r="I146" s="21">
        <f>SUMIFS('Calculation - &lt;Ignore&gt;'!G:G,'Calculation - &lt;Ignore&gt;'!A:A,Analysis!A146,'Calculation - &lt;Ignore&gt;'!$P:$P,Analysis!I$1)</f>
        <v>0</v>
      </c>
      <c r="J146" s="8">
        <f>SUMIFS('Calculation - &lt;Ignore&gt;'!J:J,'Calculation - &lt;Ignore&gt;'!A:A,Analysis!A146,'Calculation - &lt;Ignore&gt;'!$P:$P,Analysis!I$1)</f>
        <v>0</v>
      </c>
      <c r="K146" s="22">
        <f t="shared" si="16"/>
        <v>0</v>
      </c>
      <c r="L146" s="21">
        <f>SUMIFS('Calculation - &lt;Ignore&gt;'!G:G,'Calculation - &lt;Ignore&gt;'!A:A,Analysis!A146,'Calculation - &lt;Ignore&gt;'!$P:$P,Analysis!L$1)</f>
        <v>0</v>
      </c>
      <c r="M146" s="8">
        <f>SUMIFS('Calculation - &lt;Ignore&gt;'!J:J,'Calculation - &lt;Ignore&gt;'!A:A,Analysis!A146,'Calculation - &lt;Ignore&gt;'!$P:$P,Analysis!L$1)</f>
        <v>0</v>
      </c>
      <c r="N146" s="22">
        <f t="shared" si="17"/>
        <v>0</v>
      </c>
      <c r="O146" s="21">
        <f>SUMIFS('Calculation - &lt;Ignore&gt;'!G:G,'Calculation - &lt;Ignore&gt;'!A:A,Analysis!A146,'Calculation - &lt;Ignore&gt;'!$P:$P,Analysis!O$1)</f>
        <v>0</v>
      </c>
      <c r="P146" s="8">
        <f>SUMIFS('Calculation - &lt;Ignore&gt;'!J:J,'Calculation - &lt;Ignore&gt;'!A:A,Analysis!A146,'Calculation - &lt;Ignore&gt;'!$P:$P,Analysis!O$1)</f>
        <v>0</v>
      </c>
      <c r="Q146" s="22">
        <f t="shared" si="18"/>
        <v>0</v>
      </c>
    </row>
    <row r="147" spans="1:17" x14ac:dyDescent="0.3">
      <c r="A147" s="12" t="str">
        <f>IF('Calculation - &lt;Ignore&gt;'!AR147=0,"",'Calculation - &lt;Ignore&gt;'!AR147)</f>
        <v/>
      </c>
      <c r="B147" s="16" t="str">
        <f>IFERROR(UPPER(VLOOKUP(A147,Dump!A:B,2,0)),"")</f>
        <v/>
      </c>
      <c r="C147" s="31">
        <f>SUMIFS('Calculation - &lt;Ignore&gt;'!G:G,'Calculation - &lt;Ignore&gt;'!A:A,Analysis!A147)</f>
        <v>0</v>
      </c>
      <c r="D147" s="32">
        <f>SUMIFS('Calculation - &lt;Ignore&gt;'!J:J,'Calculation - &lt;Ignore&gt;'!A:A,Analysis!A147)</f>
        <v>0</v>
      </c>
      <c r="E147" s="33">
        <f t="shared" si="14"/>
        <v>0</v>
      </c>
      <c r="F147" s="21">
        <f>SUMIFS('Calculation - &lt;Ignore&gt;'!G:G,'Calculation - &lt;Ignore&gt;'!A:A,Analysis!A147,'Calculation - &lt;Ignore&gt;'!$P:$P,Analysis!F$1)</f>
        <v>0</v>
      </c>
      <c r="G147" s="8">
        <f>SUMIFS('Calculation - &lt;Ignore&gt;'!J:J,'Calculation - &lt;Ignore&gt;'!A:A,Analysis!A147,'Calculation - &lt;Ignore&gt;'!$P:$P,Analysis!F$1)</f>
        <v>0</v>
      </c>
      <c r="H147" s="22">
        <f t="shared" si="15"/>
        <v>0</v>
      </c>
      <c r="I147" s="21">
        <f>SUMIFS('Calculation - &lt;Ignore&gt;'!G:G,'Calculation - &lt;Ignore&gt;'!A:A,Analysis!A147,'Calculation - &lt;Ignore&gt;'!$P:$P,Analysis!I$1)</f>
        <v>0</v>
      </c>
      <c r="J147" s="8">
        <f>SUMIFS('Calculation - &lt;Ignore&gt;'!J:J,'Calculation - &lt;Ignore&gt;'!A:A,Analysis!A147,'Calculation - &lt;Ignore&gt;'!$P:$P,Analysis!I$1)</f>
        <v>0</v>
      </c>
      <c r="K147" s="22">
        <f t="shared" si="16"/>
        <v>0</v>
      </c>
      <c r="L147" s="21">
        <f>SUMIFS('Calculation - &lt;Ignore&gt;'!G:G,'Calculation - &lt;Ignore&gt;'!A:A,Analysis!A147,'Calculation - &lt;Ignore&gt;'!$P:$P,Analysis!L$1)</f>
        <v>0</v>
      </c>
      <c r="M147" s="8">
        <f>SUMIFS('Calculation - &lt;Ignore&gt;'!J:J,'Calculation - &lt;Ignore&gt;'!A:A,Analysis!A147,'Calculation - &lt;Ignore&gt;'!$P:$P,Analysis!L$1)</f>
        <v>0</v>
      </c>
      <c r="N147" s="22">
        <f t="shared" si="17"/>
        <v>0</v>
      </c>
      <c r="O147" s="21">
        <f>SUMIFS('Calculation - &lt;Ignore&gt;'!G:G,'Calculation - &lt;Ignore&gt;'!A:A,Analysis!A147,'Calculation - &lt;Ignore&gt;'!$P:$P,Analysis!O$1)</f>
        <v>0</v>
      </c>
      <c r="P147" s="8">
        <f>SUMIFS('Calculation - &lt;Ignore&gt;'!J:J,'Calculation - &lt;Ignore&gt;'!A:A,Analysis!A147,'Calculation - &lt;Ignore&gt;'!$P:$P,Analysis!O$1)</f>
        <v>0</v>
      </c>
      <c r="Q147" s="22">
        <f t="shared" si="18"/>
        <v>0</v>
      </c>
    </row>
    <row r="148" spans="1:17" x14ac:dyDescent="0.3">
      <c r="A148" s="12" t="str">
        <f>IF('Calculation - &lt;Ignore&gt;'!AR148=0,"",'Calculation - &lt;Ignore&gt;'!AR148)</f>
        <v/>
      </c>
      <c r="B148" s="16" t="str">
        <f>IFERROR(UPPER(VLOOKUP(A148,Dump!A:B,2,0)),"")</f>
        <v/>
      </c>
      <c r="C148" s="31">
        <f>SUMIFS('Calculation - &lt;Ignore&gt;'!G:G,'Calculation - &lt;Ignore&gt;'!A:A,Analysis!A148)</f>
        <v>0</v>
      </c>
      <c r="D148" s="32">
        <f>SUMIFS('Calculation - &lt;Ignore&gt;'!J:J,'Calculation - &lt;Ignore&gt;'!A:A,Analysis!A148)</f>
        <v>0</v>
      </c>
      <c r="E148" s="33">
        <f t="shared" si="14"/>
        <v>0</v>
      </c>
      <c r="F148" s="21">
        <f>SUMIFS('Calculation - &lt;Ignore&gt;'!G:G,'Calculation - &lt;Ignore&gt;'!A:A,Analysis!A148,'Calculation - &lt;Ignore&gt;'!$P:$P,Analysis!F$1)</f>
        <v>0</v>
      </c>
      <c r="G148" s="8">
        <f>SUMIFS('Calculation - &lt;Ignore&gt;'!J:J,'Calculation - &lt;Ignore&gt;'!A:A,Analysis!A148,'Calculation - &lt;Ignore&gt;'!$P:$P,Analysis!F$1)</f>
        <v>0</v>
      </c>
      <c r="H148" s="22">
        <f t="shared" si="15"/>
        <v>0</v>
      </c>
      <c r="I148" s="21">
        <f>SUMIFS('Calculation - &lt;Ignore&gt;'!G:G,'Calculation - &lt;Ignore&gt;'!A:A,Analysis!A148,'Calculation - &lt;Ignore&gt;'!$P:$P,Analysis!I$1)</f>
        <v>0</v>
      </c>
      <c r="J148" s="8">
        <f>SUMIFS('Calculation - &lt;Ignore&gt;'!J:J,'Calculation - &lt;Ignore&gt;'!A:A,Analysis!A148,'Calculation - &lt;Ignore&gt;'!$P:$P,Analysis!I$1)</f>
        <v>0</v>
      </c>
      <c r="K148" s="22">
        <f t="shared" si="16"/>
        <v>0</v>
      </c>
      <c r="L148" s="21">
        <f>SUMIFS('Calculation - &lt;Ignore&gt;'!G:G,'Calculation - &lt;Ignore&gt;'!A:A,Analysis!A148,'Calculation - &lt;Ignore&gt;'!$P:$P,Analysis!L$1)</f>
        <v>0</v>
      </c>
      <c r="M148" s="8">
        <f>SUMIFS('Calculation - &lt;Ignore&gt;'!J:J,'Calculation - &lt;Ignore&gt;'!A:A,Analysis!A148,'Calculation - &lt;Ignore&gt;'!$P:$P,Analysis!L$1)</f>
        <v>0</v>
      </c>
      <c r="N148" s="22">
        <f t="shared" si="17"/>
        <v>0</v>
      </c>
      <c r="O148" s="21">
        <f>SUMIFS('Calculation - &lt;Ignore&gt;'!G:G,'Calculation - &lt;Ignore&gt;'!A:A,Analysis!A148,'Calculation - &lt;Ignore&gt;'!$P:$P,Analysis!O$1)</f>
        <v>0</v>
      </c>
      <c r="P148" s="8">
        <f>SUMIFS('Calculation - &lt;Ignore&gt;'!J:J,'Calculation - &lt;Ignore&gt;'!A:A,Analysis!A148,'Calculation - &lt;Ignore&gt;'!$P:$P,Analysis!O$1)</f>
        <v>0</v>
      </c>
      <c r="Q148" s="22">
        <f t="shared" si="18"/>
        <v>0</v>
      </c>
    </row>
    <row r="149" spans="1:17" x14ac:dyDescent="0.3">
      <c r="A149" s="12" t="str">
        <f>IF('Calculation - &lt;Ignore&gt;'!AR149=0,"",'Calculation - &lt;Ignore&gt;'!AR149)</f>
        <v/>
      </c>
      <c r="B149" s="16" t="str">
        <f>IFERROR(UPPER(VLOOKUP(A149,Dump!A:B,2,0)),"")</f>
        <v/>
      </c>
      <c r="C149" s="31">
        <f>SUMIFS('Calculation - &lt;Ignore&gt;'!G:G,'Calculation - &lt;Ignore&gt;'!A:A,Analysis!A149)</f>
        <v>0</v>
      </c>
      <c r="D149" s="32">
        <f>SUMIFS('Calculation - &lt;Ignore&gt;'!J:J,'Calculation - &lt;Ignore&gt;'!A:A,Analysis!A149)</f>
        <v>0</v>
      </c>
      <c r="E149" s="33">
        <f t="shared" si="14"/>
        <v>0</v>
      </c>
      <c r="F149" s="21">
        <f>SUMIFS('Calculation - &lt;Ignore&gt;'!G:G,'Calculation - &lt;Ignore&gt;'!A:A,Analysis!A149,'Calculation - &lt;Ignore&gt;'!$P:$P,Analysis!F$1)</f>
        <v>0</v>
      </c>
      <c r="G149" s="8">
        <f>SUMIFS('Calculation - &lt;Ignore&gt;'!J:J,'Calculation - &lt;Ignore&gt;'!A:A,Analysis!A149,'Calculation - &lt;Ignore&gt;'!$P:$P,Analysis!F$1)</f>
        <v>0</v>
      </c>
      <c r="H149" s="22">
        <f t="shared" si="15"/>
        <v>0</v>
      </c>
      <c r="I149" s="21">
        <f>SUMIFS('Calculation - &lt;Ignore&gt;'!G:G,'Calculation - &lt;Ignore&gt;'!A:A,Analysis!A149,'Calculation - &lt;Ignore&gt;'!$P:$P,Analysis!I$1)</f>
        <v>0</v>
      </c>
      <c r="J149" s="8">
        <f>SUMIFS('Calculation - &lt;Ignore&gt;'!J:J,'Calculation - &lt;Ignore&gt;'!A:A,Analysis!A149,'Calculation - &lt;Ignore&gt;'!$P:$P,Analysis!I$1)</f>
        <v>0</v>
      </c>
      <c r="K149" s="22">
        <f t="shared" si="16"/>
        <v>0</v>
      </c>
      <c r="L149" s="21">
        <f>SUMIFS('Calculation - &lt;Ignore&gt;'!G:G,'Calculation - &lt;Ignore&gt;'!A:A,Analysis!A149,'Calculation - &lt;Ignore&gt;'!$P:$P,Analysis!L$1)</f>
        <v>0</v>
      </c>
      <c r="M149" s="8">
        <f>SUMIFS('Calculation - &lt;Ignore&gt;'!J:J,'Calculation - &lt;Ignore&gt;'!A:A,Analysis!A149,'Calculation - &lt;Ignore&gt;'!$P:$P,Analysis!L$1)</f>
        <v>0</v>
      </c>
      <c r="N149" s="22">
        <f t="shared" si="17"/>
        <v>0</v>
      </c>
      <c r="O149" s="21">
        <f>SUMIFS('Calculation - &lt;Ignore&gt;'!G:G,'Calculation - &lt;Ignore&gt;'!A:A,Analysis!A149,'Calculation - &lt;Ignore&gt;'!$P:$P,Analysis!O$1)</f>
        <v>0</v>
      </c>
      <c r="P149" s="8">
        <f>SUMIFS('Calculation - &lt;Ignore&gt;'!J:J,'Calculation - &lt;Ignore&gt;'!A:A,Analysis!A149,'Calculation - &lt;Ignore&gt;'!$P:$P,Analysis!O$1)</f>
        <v>0</v>
      </c>
      <c r="Q149" s="22">
        <f t="shared" si="18"/>
        <v>0</v>
      </c>
    </row>
    <row r="150" spans="1:17" x14ac:dyDescent="0.3">
      <c r="A150" s="12" t="str">
        <f>IF('Calculation - &lt;Ignore&gt;'!AR150=0,"",'Calculation - &lt;Ignore&gt;'!AR150)</f>
        <v/>
      </c>
      <c r="B150" s="16" t="str">
        <f>IFERROR(UPPER(VLOOKUP(A150,Dump!A:B,2,0)),"")</f>
        <v/>
      </c>
      <c r="C150" s="31">
        <f>SUMIFS('Calculation - &lt;Ignore&gt;'!G:G,'Calculation - &lt;Ignore&gt;'!A:A,Analysis!A150)</f>
        <v>0</v>
      </c>
      <c r="D150" s="32">
        <f>SUMIFS('Calculation - &lt;Ignore&gt;'!J:J,'Calculation - &lt;Ignore&gt;'!A:A,Analysis!A150)</f>
        <v>0</v>
      </c>
      <c r="E150" s="33">
        <f t="shared" si="14"/>
        <v>0</v>
      </c>
      <c r="F150" s="21">
        <f>SUMIFS('Calculation - &lt;Ignore&gt;'!G:G,'Calculation - &lt;Ignore&gt;'!A:A,Analysis!A150,'Calculation - &lt;Ignore&gt;'!$P:$P,Analysis!F$1)</f>
        <v>0</v>
      </c>
      <c r="G150" s="8">
        <f>SUMIFS('Calculation - &lt;Ignore&gt;'!J:J,'Calculation - &lt;Ignore&gt;'!A:A,Analysis!A150,'Calculation - &lt;Ignore&gt;'!$P:$P,Analysis!F$1)</f>
        <v>0</v>
      </c>
      <c r="H150" s="22">
        <f t="shared" si="15"/>
        <v>0</v>
      </c>
      <c r="I150" s="21">
        <f>SUMIFS('Calculation - &lt;Ignore&gt;'!G:G,'Calculation - &lt;Ignore&gt;'!A:A,Analysis!A150,'Calculation - &lt;Ignore&gt;'!$P:$P,Analysis!I$1)</f>
        <v>0</v>
      </c>
      <c r="J150" s="8">
        <f>SUMIFS('Calculation - &lt;Ignore&gt;'!J:J,'Calculation - &lt;Ignore&gt;'!A:A,Analysis!A150,'Calculation - &lt;Ignore&gt;'!$P:$P,Analysis!I$1)</f>
        <v>0</v>
      </c>
      <c r="K150" s="22">
        <f t="shared" si="16"/>
        <v>0</v>
      </c>
      <c r="L150" s="21">
        <f>SUMIFS('Calculation - &lt;Ignore&gt;'!G:G,'Calculation - &lt;Ignore&gt;'!A:A,Analysis!A150,'Calculation - &lt;Ignore&gt;'!$P:$P,Analysis!L$1)</f>
        <v>0</v>
      </c>
      <c r="M150" s="8">
        <f>SUMIFS('Calculation - &lt;Ignore&gt;'!J:J,'Calculation - &lt;Ignore&gt;'!A:A,Analysis!A150,'Calculation - &lt;Ignore&gt;'!$P:$P,Analysis!L$1)</f>
        <v>0</v>
      </c>
      <c r="N150" s="22">
        <f t="shared" si="17"/>
        <v>0</v>
      </c>
      <c r="O150" s="21">
        <f>SUMIFS('Calculation - &lt;Ignore&gt;'!G:G,'Calculation - &lt;Ignore&gt;'!A:A,Analysis!A150,'Calculation - &lt;Ignore&gt;'!$P:$P,Analysis!O$1)</f>
        <v>0</v>
      </c>
      <c r="P150" s="8">
        <f>SUMIFS('Calculation - &lt;Ignore&gt;'!J:J,'Calculation - &lt;Ignore&gt;'!A:A,Analysis!A150,'Calculation - &lt;Ignore&gt;'!$P:$P,Analysis!O$1)</f>
        <v>0</v>
      </c>
      <c r="Q150" s="22">
        <f t="shared" si="18"/>
        <v>0</v>
      </c>
    </row>
    <row r="151" spans="1:17" x14ac:dyDescent="0.3">
      <c r="A151" s="12" t="str">
        <f>IF('Calculation - &lt;Ignore&gt;'!AR151=0,"",'Calculation - &lt;Ignore&gt;'!AR151)</f>
        <v/>
      </c>
      <c r="B151" s="16" t="str">
        <f>IFERROR(UPPER(VLOOKUP(A151,Dump!A:B,2,0)),"")</f>
        <v/>
      </c>
      <c r="C151" s="31">
        <f>SUMIFS('Calculation - &lt;Ignore&gt;'!G:G,'Calculation - &lt;Ignore&gt;'!A:A,Analysis!A151)</f>
        <v>0</v>
      </c>
      <c r="D151" s="32">
        <f>SUMIFS('Calculation - &lt;Ignore&gt;'!J:J,'Calculation - &lt;Ignore&gt;'!A:A,Analysis!A151)</f>
        <v>0</v>
      </c>
      <c r="E151" s="33">
        <f t="shared" si="14"/>
        <v>0</v>
      </c>
      <c r="F151" s="21">
        <f>SUMIFS('Calculation - &lt;Ignore&gt;'!G:G,'Calculation - &lt;Ignore&gt;'!A:A,Analysis!A151,'Calculation - &lt;Ignore&gt;'!$P:$P,Analysis!F$1)</f>
        <v>0</v>
      </c>
      <c r="G151" s="8">
        <f>SUMIFS('Calculation - &lt;Ignore&gt;'!J:J,'Calculation - &lt;Ignore&gt;'!A:A,Analysis!A151,'Calculation - &lt;Ignore&gt;'!$P:$P,Analysis!F$1)</f>
        <v>0</v>
      </c>
      <c r="H151" s="22">
        <f t="shared" si="15"/>
        <v>0</v>
      </c>
      <c r="I151" s="21">
        <f>SUMIFS('Calculation - &lt;Ignore&gt;'!G:G,'Calculation - &lt;Ignore&gt;'!A:A,Analysis!A151,'Calculation - &lt;Ignore&gt;'!$P:$P,Analysis!I$1)</f>
        <v>0</v>
      </c>
      <c r="J151" s="8">
        <f>SUMIFS('Calculation - &lt;Ignore&gt;'!J:J,'Calculation - &lt;Ignore&gt;'!A:A,Analysis!A151,'Calculation - &lt;Ignore&gt;'!$P:$P,Analysis!I$1)</f>
        <v>0</v>
      </c>
      <c r="K151" s="22">
        <f t="shared" si="16"/>
        <v>0</v>
      </c>
      <c r="L151" s="21">
        <f>SUMIFS('Calculation - &lt;Ignore&gt;'!G:G,'Calculation - &lt;Ignore&gt;'!A:A,Analysis!A151,'Calculation - &lt;Ignore&gt;'!$P:$P,Analysis!L$1)</f>
        <v>0</v>
      </c>
      <c r="M151" s="8">
        <f>SUMIFS('Calculation - &lt;Ignore&gt;'!J:J,'Calculation - &lt;Ignore&gt;'!A:A,Analysis!A151,'Calculation - &lt;Ignore&gt;'!$P:$P,Analysis!L$1)</f>
        <v>0</v>
      </c>
      <c r="N151" s="22">
        <f t="shared" si="17"/>
        <v>0</v>
      </c>
      <c r="O151" s="21">
        <f>SUMIFS('Calculation - &lt;Ignore&gt;'!G:G,'Calculation - &lt;Ignore&gt;'!A:A,Analysis!A151,'Calculation - &lt;Ignore&gt;'!$P:$P,Analysis!O$1)</f>
        <v>0</v>
      </c>
      <c r="P151" s="8">
        <f>SUMIFS('Calculation - &lt;Ignore&gt;'!J:J,'Calculation - &lt;Ignore&gt;'!A:A,Analysis!A151,'Calculation - &lt;Ignore&gt;'!$P:$P,Analysis!O$1)</f>
        <v>0</v>
      </c>
      <c r="Q151" s="22">
        <f t="shared" si="18"/>
        <v>0</v>
      </c>
    </row>
    <row r="152" spans="1:17" x14ac:dyDescent="0.3">
      <c r="A152" s="12" t="str">
        <f>IF('Calculation - &lt;Ignore&gt;'!AR152=0,"",'Calculation - &lt;Ignore&gt;'!AR152)</f>
        <v/>
      </c>
      <c r="B152" s="16" t="str">
        <f>IFERROR(UPPER(VLOOKUP(A152,Dump!A:B,2,0)),"")</f>
        <v/>
      </c>
      <c r="C152" s="31">
        <f>SUMIFS('Calculation - &lt;Ignore&gt;'!G:G,'Calculation - &lt;Ignore&gt;'!A:A,Analysis!A152)</f>
        <v>0</v>
      </c>
      <c r="D152" s="32">
        <f>SUMIFS('Calculation - &lt;Ignore&gt;'!J:J,'Calculation - &lt;Ignore&gt;'!A:A,Analysis!A152)</f>
        <v>0</v>
      </c>
      <c r="E152" s="33">
        <f t="shared" si="14"/>
        <v>0</v>
      </c>
      <c r="F152" s="21">
        <f>SUMIFS('Calculation - &lt;Ignore&gt;'!G:G,'Calculation - &lt;Ignore&gt;'!A:A,Analysis!A152,'Calculation - &lt;Ignore&gt;'!$P:$P,Analysis!F$1)</f>
        <v>0</v>
      </c>
      <c r="G152" s="8">
        <f>SUMIFS('Calculation - &lt;Ignore&gt;'!J:J,'Calculation - &lt;Ignore&gt;'!A:A,Analysis!A152,'Calculation - &lt;Ignore&gt;'!$P:$P,Analysis!F$1)</f>
        <v>0</v>
      </c>
      <c r="H152" s="22">
        <f t="shared" si="15"/>
        <v>0</v>
      </c>
      <c r="I152" s="21">
        <f>SUMIFS('Calculation - &lt;Ignore&gt;'!G:G,'Calculation - &lt;Ignore&gt;'!A:A,Analysis!A152,'Calculation - &lt;Ignore&gt;'!$P:$P,Analysis!I$1)</f>
        <v>0</v>
      </c>
      <c r="J152" s="8">
        <f>SUMIFS('Calculation - &lt;Ignore&gt;'!J:J,'Calculation - &lt;Ignore&gt;'!A:A,Analysis!A152,'Calculation - &lt;Ignore&gt;'!$P:$P,Analysis!I$1)</f>
        <v>0</v>
      </c>
      <c r="K152" s="22">
        <f t="shared" si="16"/>
        <v>0</v>
      </c>
      <c r="L152" s="21">
        <f>SUMIFS('Calculation - &lt;Ignore&gt;'!G:G,'Calculation - &lt;Ignore&gt;'!A:A,Analysis!A152,'Calculation - &lt;Ignore&gt;'!$P:$P,Analysis!L$1)</f>
        <v>0</v>
      </c>
      <c r="M152" s="8">
        <f>SUMIFS('Calculation - &lt;Ignore&gt;'!J:J,'Calculation - &lt;Ignore&gt;'!A:A,Analysis!A152,'Calculation - &lt;Ignore&gt;'!$P:$P,Analysis!L$1)</f>
        <v>0</v>
      </c>
      <c r="N152" s="22">
        <f t="shared" si="17"/>
        <v>0</v>
      </c>
      <c r="O152" s="21">
        <f>SUMIFS('Calculation - &lt;Ignore&gt;'!G:G,'Calculation - &lt;Ignore&gt;'!A:A,Analysis!A152,'Calculation - &lt;Ignore&gt;'!$P:$P,Analysis!O$1)</f>
        <v>0</v>
      </c>
      <c r="P152" s="8">
        <f>SUMIFS('Calculation - &lt;Ignore&gt;'!J:J,'Calculation - &lt;Ignore&gt;'!A:A,Analysis!A152,'Calculation - &lt;Ignore&gt;'!$P:$P,Analysis!O$1)</f>
        <v>0</v>
      </c>
      <c r="Q152" s="22">
        <f t="shared" si="18"/>
        <v>0</v>
      </c>
    </row>
    <row r="153" spans="1:17" x14ac:dyDescent="0.3">
      <c r="A153" s="12" t="str">
        <f>IF('Calculation - &lt;Ignore&gt;'!AR153=0,"",'Calculation - &lt;Ignore&gt;'!AR153)</f>
        <v/>
      </c>
      <c r="B153" s="16" t="str">
        <f>IFERROR(UPPER(VLOOKUP(A153,Dump!A:B,2,0)),"")</f>
        <v/>
      </c>
      <c r="C153" s="31">
        <f>SUMIFS('Calculation - &lt;Ignore&gt;'!G:G,'Calculation - &lt;Ignore&gt;'!A:A,Analysis!A153)</f>
        <v>0</v>
      </c>
      <c r="D153" s="32">
        <f>SUMIFS('Calculation - &lt;Ignore&gt;'!J:J,'Calculation - &lt;Ignore&gt;'!A:A,Analysis!A153)</f>
        <v>0</v>
      </c>
      <c r="E153" s="33">
        <f t="shared" si="14"/>
        <v>0</v>
      </c>
      <c r="F153" s="21">
        <f>SUMIFS('Calculation - &lt;Ignore&gt;'!G:G,'Calculation - &lt;Ignore&gt;'!A:A,Analysis!A153,'Calculation - &lt;Ignore&gt;'!$P:$P,Analysis!F$1)</f>
        <v>0</v>
      </c>
      <c r="G153" s="8">
        <f>SUMIFS('Calculation - &lt;Ignore&gt;'!J:J,'Calculation - &lt;Ignore&gt;'!A:A,Analysis!A153,'Calculation - &lt;Ignore&gt;'!$P:$P,Analysis!F$1)</f>
        <v>0</v>
      </c>
      <c r="H153" s="22">
        <f t="shared" si="15"/>
        <v>0</v>
      </c>
      <c r="I153" s="21">
        <f>SUMIFS('Calculation - &lt;Ignore&gt;'!G:G,'Calculation - &lt;Ignore&gt;'!A:A,Analysis!A153,'Calculation - &lt;Ignore&gt;'!$P:$P,Analysis!I$1)</f>
        <v>0</v>
      </c>
      <c r="J153" s="8">
        <f>SUMIFS('Calculation - &lt;Ignore&gt;'!J:J,'Calculation - &lt;Ignore&gt;'!A:A,Analysis!A153,'Calculation - &lt;Ignore&gt;'!$P:$P,Analysis!I$1)</f>
        <v>0</v>
      </c>
      <c r="K153" s="22">
        <f t="shared" si="16"/>
        <v>0</v>
      </c>
      <c r="L153" s="21">
        <f>SUMIFS('Calculation - &lt;Ignore&gt;'!G:G,'Calculation - &lt;Ignore&gt;'!A:A,Analysis!A153,'Calculation - &lt;Ignore&gt;'!$P:$P,Analysis!L$1)</f>
        <v>0</v>
      </c>
      <c r="M153" s="8">
        <f>SUMIFS('Calculation - &lt;Ignore&gt;'!J:J,'Calculation - &lt;Ignore&gt;'!A:A,Analysis!A153,'Calculation - &lt;Ignore&gt;'!$P:$P,Analysis!L$1)</f>
        <v>0</v>
      </c>
      <c r="N153" s="22">
        <f t="shared" si="17"/>
        <v>0</v>
      </c>
      <c r="O153" s="21">
        <f>SUMIFS('Calculation - &lt;Ignore&gt;'!G:G,'Calculation - &lt;Ignore&gt;'!A:A,Analysis!A153,'Calculation - &lt;Ignore&gt;'!$P:$P,Analysis!O$1)</f>
        <v>0</v>
      </c>
      <c r="P153" s="8">
        <f>SUMIFS('Calculation - &lt;Ignore&gt;'!J:J,'Calculation - &lt;Ignore&gt;'!A:A,Analysis!A153,'Calculation - &lt;Ignore&gt;'!$P:$P,Analysis!O$1)</f>
        <v>0</v>
      </c>
      <c r="Q153" s="22">
        <f t="shared" si="18"/>
        <v>0</v>
      </c>
    </row>
    <row r="154" spans="1:17" x14ac:dyDescent="0.3">
      <c r="A154" s="12" t="str">
        <f>IF('Calculation - &lt;Ignore&gt;'!AR154=0,"",'Calculation - &lt;Ignore&gt;'!AR154)</f>
        <v/>
      </c>
      <c r="B154" s="16" t="str">
        <f>IFERROR(UPPER(VLOOKUP(A154,Dump!A:B,2,0)),"")</f>
        <v/>
      </c>
      <c r="C154" s="31">
        <f>SUMIFS('Calculation - &lt;Ignore&gt;'!G:G,'Calculation - &lt;Ignore&gt;'!A:A,Analysis!A154)</f>
        <v>0</v>
      </c>
      <c r="D154" s="32">
        <f>SUMIFS('Calculation - &lt;Ignore&gt;'!J:J,'Calculation - &lt;Ignore&gt;'!A:A,Analysis!A154)</f>
        <v>0</v>
      </c>
      <c r="E154" s="33">
        <f t="shared" si="14"/>
        <v>0</v>
      </c>
      <c r="F154" s="21">
        <f>SUMIFS('Calculation - &lt;Ignore&gt;'!G:G,'Calculation - &lt;Ignore&gt;'!A:A,Analysis!A154,'Calculation - &lt;Ignore&gt;'!$P:$P,Analysis!F$1)</f>
        <v>0</v>
      </c>
      <c r="G154" s="8">
        <f>SUMIFS('Calculation - &lt;Ignore&gt;'!J:J,'Calculation - &lt;Ignore&gt;'!A:A,Analysis!A154,'Calculation - &lt;Ignore&gt;'!$P:$P,Analysis!F$1)</f>
        <v>0</v>
      </c>
      <c r="H154" s="22">
        <f t="shared" si="15"/>
        <v>0</v>
      </c>
      <c r="I154" s="21">
        <f>SUMIFS('Calculation - &lt;Ignore&gt;'!G:G,'Calculation - &lt;Ignore&gt;'!A:A,Analysis!A154,'Calculation - &lt;Ignore&gt;'!$P:$P,Analysis!I$1)</f>
        <v>0</v>
      </c>
      <c r="J154" s="8">
        <f>SUMIFS('Calculation - &lt;Ignore&gt;'!J:J,'Calculation - &lt;Ignore&gt;'!A:A,Analysis!A154,'Calculation - &lt;Ignore&gt;'!$P:$P,Analysis!I$1)</f>
        <v>0</v>
      </c>
      <c r="K154" s="22">
        <f t="shared" si="16"/>
        <v>0</v>
      </c>
      <c r="L154" s="21">
        <f>SUMIFS('Calculation - &lt;Ignore&gt;'!G:G,'Calculation - &lt;Ignore&gt;'!A:A,Analysis!A154,'Calculation - &lt;Ignore&gt;'!$P:$P,Analysis!L$1)</f>
        <v>0</v>
      </c>
      <c r="M154" s="8">
        <f>SUMIFS('Calculation - &lt;Ignore&gt;'!J:J,'Calculation - &lt;Ignore&gt;'!A:A,Analysis!A154,'Calculation - &lt;Ignore&gt;'!$P:$P,Analysis!L$1)</f>
        <v>0</v>
      </c>
      <c r="N154" s="22">
        <f t="shared" si="17"/>
        <v>0</v>
      </c>
      <c r="O154" s="21">
        <f>SUMIFS('Calculation - &lt;Ignore&gt;'!G:G,'Calculation - &lt;Ignore&gt;'!A:A,Analysis!A154,'Calculation - &lt;Ignore&gt;'!$P:$P,Analysis!O$1)</f>
        <v>0</v>
      </c>
      <c r="P154" s="8">
        <f>SUMIFS('Calculation - &lt;Ignore&gt;'!J:J,'Calculation - &lt;Ignore&gt;'!A:A,Analysis!A154,'Calculation - &lt;Ignore&gt;'!$P:$P,Analysis!O$1)</f>
        <v>0</v>
      </c>
      <c r="Q154" s="22">
        <f t="shared" si="18"/>
        <v>0</v>
      </c>
    </row>
    <row r="155" spans="1:17" x14ac:dyDescent="0.3">
      <c r="A155" s="12" t="str">
        <f>IF('Calculation - &lt;Ignore&gt;'!AR155=0,"",'Calculation - &lt;Ignore&gt;'!AR155)</f>
        <v/>
      </c>
      <c r="B155" s="16" t="str">
        <f>IFERROR(UPPER(VLOOKUP(A155,Dump!A:B,2,0)),"")</f>
        <v/>
      </c>
      <c r="C155" s="31">
        <f>SUMIFS('Calculation - &lt;Ignore&gt;'!G:G,'Calculation - &lt;Ignore&gt;'!A:A,Analysis!A155)</f>
        <v>0</v>
      </c>
      <c r="D155" s="32">
        <f>SUMIFS('Calculation - &lt;Ignore&gt;'!J:J,'Calculation - &lt;Ignore&gt;'!A:A,Analysis!A155)</f>
        <v>0</v>
      </c>
      <c r="E155" s="33">
        <f t="shared" si="14"/>
        <v>0</v>
      </c>
      <c r="F155" s="21">
        <f>SUMIFS('Calculation - &lt;Ignore&gt;'!G:G,'Calculation - &lt;Ignore&gt;'!A:A,Analysis!A155,'Calculation - &lt;Ignore&gt;'!$P:$P,Analysis!F$1)</f>
        <v>0</v>
      </c>
      <c r="G155" s="8">
        <f>SUMIFS('Calculation - &lt;Ignore&gt;'!J:J,'Calculation - &lt;Ignore&gt;'!A:A,Analysis!A155,'Calculation - &lt;Ignore&gt;'!$P:$P,Analysis!F$1)</f>
        <v>0</v>
      </c>
      <c r="H155" s="22">
        <f t="shared" si="15"/>
        <v>0</v>
      </c>
      <c r="I155" s="21">
        <f>SUMIFS('Calculation - &lt;Ignore&gt;'!G:G,'Calculation - &lt;Ignore&gt;'!A:A,Analysis!A155,'Calculation - &lt;Ignore&gt;'!$P:$P,Analysis!I$1)</f>
        <v>0</v>
      </c>
      <c r="J155" s="8">
        <f>SUMIFS('Calculation - &lt;Ignore&gt;'!J:J,'Calculation - &lt;Ignore&gt;'!A:A,Analysis!A155,'Calculation - &lt;Ignore&gt;'!$P:$P,Analysis!I$1)</f>
        <v>0</v>
      </c>
      <c r="K155" s="22">
        <f t="shared" si="16"/>
        <v>0</v>
      </c>
      <c r="L155" s="21">
        <f>SUMIFS('Calculation - &lt;Ignore&gt;'!G:G,'Calculation - &lt;Ignore&gt;'!A:A,Analysis!A155,'Calculation - &lt;Ignore&gt;'!$P:$P,Analysis!L$1)</f>
        <v>0</v>
      </c>
      <c r="M155" s="8">
        <f>SUMIFS('Calculation - &lt;Ignore&gt;'!J:J,'Calculation - &lt;Ignore&gt;'!A:A,Analysis!A155,'Calculation - &lt;Ignore&gt;'!$P:$P,Analysis!L$1)</f>
        <v>0</v>
      </c>
      <c r="N155" s="22">
        <f t="shared" si="17"/>
        <v>0</v>
      </c>
      <c r="O155" s="21">
        <f>SUMIFS('Calculation - &lt;Ignore&gt;'!G:G,'Calculation - &lt;Ignore&gt;'!A:A,Analysis!A155,'Calculation - &lt;Ignore&gt;'!$P:$P,Analysis!O$1)</f>
        <v>0</v>
      </c>
      <c r="P155" s="8">
        <f>SUMIFS('Calculation - &lt;Ignore&gt;'!J:J,'Calculation - &lt;Ignore&gt;'!A:A,Analysis!A155,'Calculation - &lt;Ignore&gt;'!$P:$P,Analysis!O$1)</f>
        <v>0</v>
      </c>
      <c r="Q155" s="22">
        <f t="shared" si="18"/>
        <v>0</v>
      </c>
    </row>
    <row r="156" spans="1:17" x14ac:dyDescent="0.3">
      <c r="A156" s="12" t="str">
        <f>IF('Calculation - &lt;Ignore&gt;'!AR156=0,"",'Calculation - &lt;Ignore&gt;'!AR156)</f>
        <v/>
      </c>
      <c r="B156" s="16" t="str">
        <f>IFERROR(UPPER(VLOOKUP(A156,Dump!A:B,2,0)),"")</f>
        <v/>
      </c>
      <c r="C156" s="31">
        <f>SUMIFS('Calculation - &lt;Ignore&gt;'!G:G,'Calculation - &lt;Ignore&gt;'!A:A,Analysis!A156)</f>
        <v>0</v>
      </c>
      <c r="D156" s="32">
        <f>SUMIFS('Calculation - &lt;Ignore&gt;'!J:J,'Calculation - &lt;Ignore&gt;'!A:A,Analysis!A156)</f>
        <v>0</v>
      </c>
      <c r="E156" s="33">
        <f t="shared" si="14"/>
        <v>0</v>
      </c>
      <c r="F156" s="21">
        <f>SUMIFS('Calculation - &lt;Ignore&gt;'!G:G,'Calculation - &lt;Ignore&gt;'!A:A,Analysis!A156,'Calculation - &lt;Ignore&gt;'!$P:$P,Analysis!F$1)</f>
        <v>0</v>
      </c>
      <c r="G156" s="8">
        <f>SUMIFS('Calculation - &lt;Ignore&gt;'!J:J,'Calculation - &lt;Ignore&gt;'!A:A,Analysis!A156,'Calculation - &lt;Ignore&gt;'!$P:$P,Analysis!F$1)</f>
        <v>0</v>
      </c>
      <c r="H156" s="22">
        <f t="shared" si="15"/>
        <v>0</v>
      </c>
      <c r="I156" s="21">
        <f>SUMIFS('Calculation - &lt;Ignore&gt;'!G:G,'Calculation - &lt;Ignore&gt;'!A:A,Analysis!A156,'Calculation - &lt;Ignore&gt;'!$P:$P,Analysis!I$1)</f>
        <v>0</v>
      </c>
      <c r="J156" s="8">
        <f>SUMIFS('Calculation - &lt;Ignore&gt;'!J:J,'Calculation - &lt;Ignore&gt;'!A:A,Analysis!A156,'Calculation - &lt;Ignore&gt;'!$P:$P,Analysis!I$1)</f>
        <v>0</v>
      </c>
      <c r="K156" s="22">
        <f t="shared" si="16"/>
        <v>0</v>
      </c>
      <c r="L156" s="21">
        <f>SUMIFS('Calculation - &lt;Ignore&gt;'!G:G,'Calculation - &lt;Ignore&gt;'!A:A,Analysis!A156,'Calculation - &lt;Ignore&gt;'!$P:$P,Analysis!L$1)</f>
        <v>0</v>
      </c>
      <c r="M156" s="8">
        <f>SUMIFS('Calculation - &lt;Ignore&gt;'!J:J,'Calculation - &lt;Ignore&gt;'!A:A,Analysis!A156,'Calculation - &lt;Ignore&gt;'!$P:$P,Analysis!L$1)</f>
        <v>0</v>
      </c>
      <c r="N156" s="22">
        <f t="shared" si="17"/>
        <v>0</v>
      </c>
      <c r="O156" s="21">
        <f>SUMIFS('Calculation - &lt;Ignore&gt;'!G:G,'Calculation - &lt;Ignore&gt;'!A:A,Analysis!A156,'Calculation - &lt;Ignore&gt;'!$P:$P,Analysis!O$1)</f>
        <v>0</v>
      </c>
      <c r="P156" s="8">
        <f>SUMIFS('Calculation - &lt;Ignore&gt;'!J:J,'Calculation - &lt;Ignore&gt;'!A:A,Analysis!A156,'Calculation - &lt;Ignore&gt;'!$P:$P,Analysis!O$1)</f>
        <v>0</v>
      </c>
      <c r="Q156" s="22">
        <f t="shared" si="18"/>
        <v>0</v>
      </c>
    </row>
    <row r="157" spans="1:17" x14ac:dyDescent="0.3">
      <c r="A157" s="12" t="str">
        <f>IF('Calculation - &lt;Ignore&gt;'!AR157=0,"",'Calculation - &lt;Ignore&gt;'!AR157)</f>
        <v/>
      </c>
      <c r="B157" s="16" t="str">
        <f>IFERROR(UPPER(VLOOKUP(A157,Dump!A:B,2,0)),"")</f>
        <v/>
      </c>
      <c r="C157" s="31">
        <f>SUMIFS('Calculation - &lt;Ignore&gt;'!G:G,'Calculation - &lt;Ignore&gt;'!A:A,Analysis!A157)</f>
        <v>0</v>
      </c>
      <c r="D157" s="32">
        <f>SUMIFS('Calculation - &lt;Ignore&gt;'!J:J,'Calculation - &lt;Ignore&gt;'!A:A,Analysis!A157)</f>
        <v>0</v>
      </c>
      <c r="E157" s="33">
        <f t="shared" si="14"/>
        <v>0</v>
      </c>
      <c r="F157" s="21">
        <f>SUMIFS('Calculation - &lt;Ignore&gt;'!G:G,'Calculation - &lt;Ignore&gt;'!A:A,Analysis!A157,'Calculation - &lt;Ignore&gt;'!$P:$P,Analysis!F$1)</f>
        <v>0</v>
      </c>
      <c r="G157" s="8">
        <f>SUMIFS('Calculation - &lt;Ignore&gt;'!J:J,'Calculation - &lt;Ignore&gt;'!A:A,Analysis!A157,'Calculation - &lt;Ignore&gt;'!$P:$P,Analysis!F$1)</f>
        <v>0</v>
      </c>
      <c r="H157" s="22">
        <f t="shared" si="15"/>
        <v>0</v>
      </c>
      <c r="I157" s="21">
        <f>SUMIFS('Calculation - &lt;Ignore&gt;'!G:G,'Calculation - &lt;Ignore&gt;'!A:A,Analysis!A157,'Calculation - &lt;Ignore&gt;'!$P:$P,Analysis!I$1)</f>
        <v>0</v>
      </c>
      <c r="J157" s="8">
        <f>SUMIFS('Calculation - &lt;Ignore&gt;'!J:J,'Calculation - &lt;Ignore&gt;'!A:A,Analysis!A157,'Calculation - &lt;Ignore&gt;'!$P:$P,Analysis!I$1)</f>
        <v>0</v>
      </c>
      <c r="K157" s="22">
        <f t="shared" si="16"/>
        <v>0</v>
      </c>
      <c r="L157" s="21">
        <f>SUMIFS('Calculation - &lt;Ignore&gt;'!G:G,'Calculation - &lt;Ignore&gt;'!A:A,Analysis!A157,'Calculation - &lt;Ignore&gt;'!$P:$P,Analysis!L$1)</f>
        <v>0</v>
      </c>
      <c r="M157" s="8">
        <f>SUMIFS('Calculation - &lt;Ignore&gt;'!J:J,'Calculation - &lt;Ignore&gt;'!A:A,Analysis!A157,'Calculation - &lt;Ignore&gt;'!$P:$P,Analysis!L$1)</f>
        <v>0</v>
      </c>
      <c r="N157" s="22">
        <f t="shared" si="17"/>
        <v>0</v>
      </c>
      <c r="O157" s="21">
        <f>SUMIFS('Calculation - &lt;Ignore&gt;'!G:G,'Calculation - &lt;Ignore&gt;'!A:A,Analysis!A157,'Calculation - &lt;Ignore&gt;'!$P:$P,Analysis!O$1)</f>
        <v>0</v>
      </c>
      <c r="P157" s="8">
        <f>SUMIFS('Calculation - &lt;Ignore&gt;'!J:J,'Calculation - &lt;Ignore&gt;'!A:A,Analysis!A157,'Calculation - &lt;Ignore&gt;'!$P:$P,Analysis!O$1)</f>
        <v>0</v>
      </c>
      <c r="Q157" s="22">
        <f t="shared" si="18"/>
        <v>0</v>
      </c>
    </row>
    <row r="158" spans="1:17" x14ac:dyDescent="0.3">
      <c r="A158" s="12" t="str">
        <f>IF('Calculation - &lt;Ignore&gt;'!AR158=0,"",'Calculation - &lt;Ignore&gt;'!AR158)</f>
        <v/>
      </c>
      <c r="B158" s="16" t="str">
        <f>IFERROR(UPPER(VLOOKUP(A158,Dump!A:B,2,0)),"")</f>
        <v/>
      </c>
      <c r="C158" s="31">
        <f>SUMIFS('Calculation - &lt;Ignore&gt;'!G:G,'Calculation - &lt;Ignore&gt;'!A:A,Analysis!A158)</f>
        <v>0</v>
      </c>
      <c r="D158" s="32">
        <f>SUMIFS('Calculation - &lt;Ignore&gt;'!J:J,'Calculation - &lt;Ignore&gt;'!A:A,Analysis!A158)</f>
        <v>0</v>
      </c>
      <c r="E158" s="33">
        <f t="shared" si="14"/>
        <v>0</v>
      </c>
      <c r="F158" s="21">
        <f>SUMIFS('Calculation - &lt;Ignore&gt;'!G:G,'Calculation - &lt;Ignore&gt;'!A:A,Analysis!A158,'Calculation - &lt;Ignore&gt;'!$P:$P,Analysis!F$1)</f>
        <v>0</v>
      </c>
      <c r="G158" s="8">
        <f>SUMIFS('Calculation - &lt;Ignore&gt;'!J:J,'Calculation - &lt;Ignore&gt;'!A:A,Analysis!A158,'Calculation - &lt;Ignore&gt;'!$P:$P,Analysis!F$1)</f>
        <v>0</v>
      </c>
      <c r="H158" s="22">
        <f t="shared" si="15"/>
        <v>0</v>
      </c>
      <c r="I158" s="21">
        <f>SUMIFS('Calculation - &lt;Ignore&gt;'!G:G,'Calculation - &lt;Ignore&gt;'!A:A,Analysis!A158,'Calculation - &lt;Ignore&gt;'!$P:$P,Analysis!I$1)</f>
        <v>0</v>
      </c>
      <c r="J158" s="8">
        <f>SUMIFS('Calculation - &lt;Ignore&gt;'!J:J,'Calculation - &lt;Ignore&gt;'!A:A,Analysis!A158,'Calculation - &lt;Ignore&gt;'!$P:$P,Analysis!I$1)</f>
        <v>0</v>
      </c>
      <c r="K158" s="22">
        <f t="shared" si="16"/>
        <v>0</v>
      </c>
      <c r="L158" s="21">
        <f>SUMIFS('Calculation - &lt;Ignore&gt;'!G:G,'Calculation - &lt;Ignore&gt;'!A:A,Analysis!A158,'Calculation - &lt;Ignore&gt;'!$P:$P,Analysis!L$1)</f>
        <v>0</v>
      </c>
      <c r="M158" s="8">
        <f>SUMIFS('Calculation - &lt;Ignore&gt;'!J:J,'Calculation - &lt;Ignore&gt;'!A:A,Analysis!A158,'Calculation - &lt;Ignore&gt;'!$P:$P,Analysis!L$1)</f>
        <v>0</v>
      </c>
      <c r="N158" s="22">
        <f t="shared" si="17"/>
        <v>0</v>
      </c>
      <c r="O158" s="21">
        <f>SUMIFS('Calculation - &lt;Ignore&gt;'!G:G,'Calculation - &lt;Ignore&gt;'!A:A,Analysis!A158,'Calculation - &lt;Ignore&gt;'!$P:$P,Analysis!O$1)</f>
        <v>0</v>
      </c>
      <c r="P158" s="8">
        <f>SUMIFS('Calculation - &lt;Ignore&gt;'!J:J,'Calculation - &lt;Ignore&gt;'!A:A,Analysis!A158,'Calculation - &lt;Ignore&gt;'!$P:$P,Analysis!O$1)</f>
        <v>0</v>
      </c>
      <c r="Q158" s="22">
        <f t="shared" si="18"/>
        <v>0</v>
      </c>
    </row>
    <row r="159" spans="1:17" x14ac:dyDescent="0.3">
      <c r="A159" s="12" t="str">
        <f>IF('Calculation - &lt;Ignore&gt;'!AR159=0,"",'Calculation - &lt;Ignore&gt;'!AR159)</f>
        <v/>
      </c>
      <c r="B159" s="16" t="str">
        <f>IFERROR(UPPER(VLOOKUP(A159,Dump!A:B,2,0)),"")</f>
        <v/>
      </c>
      <c r="C159" s="31">
        <f>SUMIFS('Calculation - &lt;Ignore&gt;'!G:G,'Calculation - &lt;Ignore&gt;'!A:A,Analysis!A159)</f>
        <v>0</v>
      </c>
      <c r="D159" s="32">
        <f>SUMIFS('Calculation - &lt;Ignore&gt;'!J:J,'Calculation - &lt;Ignore&gt;'!A:A,Analysis!A159)</f>
        <v>0</v>
      </c>
      <c r="E159" s="33">
        <f t="shared" si="14"/>
        <v>0</v>
      </c>
      <c r="F159" s="21">
        <f>SUMIFS('Calculation - &lt;Ignore&gt;'!G:G,'Calculation - &lt;Ignore&gt;'!A:A,Analysis!A159,'Calculation - &lt;Ignore&gt;'!$P:$P,Analysis!F$1)</f>
        <v>0</v>
      </c>
      <c r="G159" s="8">
        <f>SUMIFS('Calculation - &lt;Ignore&gt;'!J:J,'Calculation - &lt;Ignore&gt;'!A:A,Analysis!A159,'Calculation - &lt;Ignore&gt;'!$P:$P,Analysis!F$1)</f>
        <v>0</v>
      </c>
      <c r="H159" s="22">
        <f t="shared" si="15"/>
        <v>0</v>
      </c>
      <c r="I159" s="21">
        <f>SUMIFS('Calculation - &lt;Ignore&gt;'!G:G,'Calculation - &lt;Ignore&gt;'!A:A,Analysis!A159,'Calculation - &lt;Ignore&gt;'!$P:$P,Analysis!I$1)</f>
        <v>0</v>
      </c>
      <c r="J159" s="8">
        <f>SUMIFS('Calculation - &lt;Ignore&gt;'!J:J,'Calculation - &lt;Ignore&gt;'!A:A,Analysis!A159,'Calculation - &lt;Ignore&gt;'!$P:$P,Analysis!I$1)</f>
        <v>0</v>
      </c>
      <c r="K159" s="22">
        <f t="shared" si="16"/>
        <v>0</v>
      </c>
      <c r="L159" s="21">
        <f>SUMIFS('Calculation - &lt;Ignore&gt;'!G:G,'Calculation - &lt;Ignore&gt;'!A:A,Analysis!A159,'Calculation - &lt;Ignore&gt;'!$P:$P,Analysis!L$1)</f>
        <v>0</v>
      </c>
      <c r="M159" s="8">
        <f>SUMIFS('Calculation - &lt;Ignore&gt;'!J:J,'Calculation - &lt;Ignore&gt;'!A:A,Analysis!A159,'Calculation - &lt;Ignore&gt;'!$P:$P,Analysis!L$1)</f>
        <v>0</v>
      </c>
      <c r="N159" s="22">
        <f t="shared" si="17"/>
        <v>0</v>
      </c>
      <c r="O159" s="21">
        <f>SUMIFS('Calculation - &lt;Ignore&gt;'!G:G,'Calculation - &lt;Ignore&gt;'!A:A,Analysis!A159,'Calculation - &lt;Ignore&gt;'!$P:$P,Analysis!O$1)</f>
        <v>0</v>
      </c>
      <c r="P159" s="8">
        <f>SUMIFS('Calculation - &lt;Ignore&gt;'!J:J,'Calculation - &lt;Ignore&gt;'!A:A,Analysis!A159,'Calculation - &lt;Ignore&gt;'!$P:$P,Analysis!O$1)</f>
        <v>0</v>
      </c>
      <c r="Q159" s="22">
        <f t="shared" si="18"/>
        <v>0</v>
      </c>
    </row>
    <row r="160" spans="1:17" x14ac:dyDescent="0.3">
      <c r="A160" s="12" t="str">
        <f>IF('Calculation - &lt;Ignore&gt;'!AR160=0,"",'Calculation - &lt;Ignore&gt;'!AR160)</f>
        <v/>
      </c>
      <c r="B160" s="16" t="str">
        <f>IFERROR(UPPER(VLOOKUP(A160,Dump!A:B,2,0)),"")</f>
        <v/>
      </c>
      <c r="C160" s="31">
        <f>SUMIFS('Calculation - &lt;Ignore&gt;'!G:G,'Calculation - &lt;Ignore&gt;'!A:A,Analysis!A160)</f>
        <v>0</v>
      </c>
      <c r="D160" s="32">
        <f>SUMIFS('Calculation - &lt;Ignore&gt;'!J:J,'Calculation - &lt;Ignore&gt;'!A:A,Analysis!A160)</f>
        <v>0</v>
      </c>
      <c r="E160" s="33">
        <f t="shared" si="14"/>
        <v>0</v>
      </c>
      <c r="F160" s="21">
        <f>SUMIFS('Calculation - &lt;Ignore&gt;'!G:G,'Calculation - &lt;Ignore&gt;'!A:A,Analysis!A160,'Calculation - &lt;Ignore&gt;'!$P:$P,Analysis!F$1)</f>
        <v>0</v>
      </c>
      <c r="G160" s="8">
        <f>SUMIFS('Calculation - &lt;Ignore&gt;'!J:J,'Calculation - &lt;Ignore&gt;'!A:A,Analysis!A160,'Calculation - &lt;Ignore&gt;'!$P:$P,Analysis!F$1)</f>
        <v>0</v>
      </c>
      <c r="H160" s="22">
        <f t="shared" si="15"/>
        <v>0</v>
      </c>
      <c r="I160" s="21">
        <f>SUMIFS('Calculation - &lt;Ignore&gt;'!G:G,'Calculation - &lt;Ignore&gt;'!A:A,Analysis!A160,'Calculation - &lt;Ignore&gt;'!$P:$P,Analysis!I$1)</f>
        <v>0</v>
      </c>
      <c r="J160" s="8">
        <f>SUMIFS('Calculation - &lt;Ignore&gt;'!J:J,'Calculation - &lt;Ignore&gt;'!A:A,Analysis!A160,'Calculation - &lt;Ignore&gt;'!$P:$P,Analysis!I$1)</f>
        <v>0</v>
      </c>
      <c r="K160" s="22">
        <f t="shared" si="16"/>
        <v>0</v>
      </c>
      <c r="L160" s="21">
        <f>SUMIFS('Calculation - &lt;Ignore&gt;'!G:G,'Calculation - &lt;Ignore&gt;'!A:A,Analysis!A160,'Calculation - &lt;Ignore&gt;'!$P:$P,Analysis!L$1)</f>
        <v>0</v>
      </c>
      <c r="M160" s="8">
        <f>SUMIFS('Calculation - &lt;Ignore&gt;'!J:J,'Calculation - &lt;Ignore&gt;'!A:A,Analysis!A160,'Calculation - &lt;Ignore&gt;'!$P:$P,Analysis!L$1)</f>
        <v>0</v>
      </c>
      <c r="N160" s="22">
        <f t="shared" si="17"/>
        <v>0</v>
      </c>
      <c r="O160" s="21">
        <f>SUMIFS('Calculation - &lt;Ignore&gt;'!G:G,'Calculation - &lt;Ignore&gt;'!A:A,Analysis!A160,'Calculation - &lt;Ignore&gt;'!$P:$P,Analysis!O$1)</f>
        <v>0</v>
      </c>
      <c r="P160" s="8">
        <f>SUMIFS('Calculation - &lt;Ignore&gt;'!J:J,'Calculation - &lt;Ignore&gt;'!A:A,Analysis!A160,'Calculation - &lt;Ignore&gt;'!$P:$P,Analysis!O$1)</f>
        <v>0</v>
      </c>
      <c r="Q160" s="22">
        <f t="shared" si="18"/>
        <v>0</v>
      </c>
    </row>
    <row r="161" spans="1:17" x14ac:dyDescent="0.3">
      <c r="A161" s="12" t="str">
        <f>IF('Calculation - &lt;Ignore&gt;'!AR161=0,"",'Calculation - &lt;Ignore&gt;'!AR161)</f>
        <v/>
      </c>
      <c r="B161" s="16" t="str">
        <f>IFERROR(UPPER(VLOOKUP(A161,Dump!A:B,2,0)),"")</f>
        <v/>
      </c>
      <c r="C161" s="31">
        <f>SUMIFS('Calculation - &lt;Ignore&gt;'!G:G,'Calculation - &lt;Ignore&gt;'!A:A,Analysis!A161)</f>
        <v>0</v>
      </c>
      <c r="D161" s="32">
        <f>SUMIFS('Calculation - &lt;Ignore&gt;'!J:J,'Calculation - &lt;Ignore&gt;'!A:A,Analysis!A161)</f>
        <v>0</v>
      </c>
      <c r="E161" s="33">
        <f t="shared" si="14"/>
        <v>0</v>
      </c>
      <c r="F161" s="21">
        <f>SUMIFS('Calculation - &lt;Ignore&gt;'!G:G,'Calculation - &lt;Ignore&gt;'!A:A,Analysis!A161,'Calculation - &lt;Ignore&gt;'!$P:$P,Analysis!F$1)</f>
        <v>0</v>
      </c>
      <c r="G161" s="8">
        <f>SUMIFS('Calculation - &lt;Ignore&gt;'!J:J,'Calculation - &lt;Ignore&gt;'!A:A,Analysis!A161,'Calculation - &lt;Ignore&gt;'!$P:$P,Analysis!F$1)</f>
        <v>0</v>
      </c>
      <c r="H161" s="22">
        <f t="shared" si="15"/>
        <v>0</v>
      </c>
      <c r="I161" s="21">
        <f>SUMIFS('Calculation - &lt;Ignore&gt;'!G:G,'Calculation - &lt;Ignore&gt;'!A:A,Analysis!A161,'Calculation - &lt;Ignore&gt;'!$P:$P,Analysis!I$1)</f>
        <v>0</v>
      </c>
      <c r="J161" s="8">
        <f>SUMIFS('Calculation - &lt;Ignore&gt;'!J:J,'Calculation - &lt;Ignore&gt;'!A:A,Analysis!A161,'Calculation - &lt;Ignore&gt;'!$P:$P,Analysis!I$1)</f>
        <v>0</v>
      </c>
      <c r="K161" s="22">
        <f t="shared" si="16"/>
        <v>0</v>
      </c>
      <c r="L161" s="21">
        <f>SUMIFS('Calculation - &lt;Ignore&gt;'!G:G,'Calculation - &lt;Ignore&gt;'!A:A,Analysis!A161,'Calculation - &lt;Ignore&gt;'!$P:$P,Analysis!L$1)</f>
        <v>0</v>
      </c>
      <c r="M161" s="8">
        <f>SUMIFS('Calculation - &lt;Ignore&gt;'!J:J,'Calculation - &lt;Ignore&gt;'!A:A,Analysis!A161,'Calculation - &lt;Ignore&gt;'!$P:$P,Analysis!L$1)</f>
        <v>0</v>
      </c>
      <c r="N161" s="22">
        <f t="shared" si="17"/>
        <v>0</v>
      </c>
      <c r="O161" s="21">
        <f>SUMIFS('Calculation - &lt;Ignore&gt;'!G:G,'Calculation - &lt;Ignore&gt;'!A:A,Analysis!A161,'Calculation - &lt;Ignore&gt;'!$P:$P,Analysis!O$1)</f>
        <v>0</v>
      </c>
      <c r="P161" s="8">
        <f>SUMIFS('Calculation - &lt;Ignore&gt;'!J:J,'Calculation - &lt;Ignore&gt;'!A:A,Analysis!A161,'Calculation - &lt;Ignore&gt;'!$P:$P,Analysis!O$1)</f>
        <v>0</v>
      </c>
      <c r="Q161" s="22">
        <f t="shared" si="18"/>
        <v>0</v>
      </c>
    </row>
    <row r="162" spans="1:17" x14ac:dyDescent="0.3">
      <c r="A162" s="12" t="str">
        <f>IF('Calculation - &lt;Ignore&gt;'!AR162=0,"",'Calculation - &lt;Ignore&gt;'!AR162)</f>
        <v/>
      </c>
      <c r="B162" s="16" t="str">
        <f>IFERROR(UPPER(VLOOKUP(A162,Dump!A:B,2,0)),"")</f>
        <v/>
      </c>
      <c r="C162" s="31">
        <f>SUMIFS('Calculation - &lt;Ignore&gt;'!G:G,'Calculation - &lt;Ignore&gt;'!A:A,Analysis!A162)</f>
        <v>0</v>
      </c>
      <c r="D162" s="32">
        <f>SUMIFS('Calculation - &lt;Ignore&gt;'!J:J,'Calculation - &lt;Ignore&gt;'!A:A,Analysis!A162)</f>
        <v>0</v>
      </c>
      <c r="E162" s="33">
        <f t="shared" si="14"/>
        <v>0</v>
      </c>
      <c r="F162" s="21">
        <f>SUMIFS('Calculation - &lt;Ignore&gt;'!G:G,'Calculation - &lt;Ignore&gt;'!A:A,Analysis!A162,'Calculation - &lt;Ignore&gt;'!$P:$P,Analysis!F$1)</f>
        <v>0</v>
      </c>
      <c r="G162" s="8">
        <f>SUMIFS('Calculation - &lt;Ignore&gt;'!J:J,'Calculation - &lt;Ignore&gt;'!A:A,Analysis!A162,'Calculation - &lt;Ignore&gt;'!$P:$P,Analysis!F$1)</f>
        <v>0</v>
      </c>
      <c r="H162" s="22">
        <f t="shared" si="15"/>
        <v>0</v>
      </c>
      <c r="I162" s="21">
        <f>SUMIFS('Calculation - &lt;Ignore&gt;'!G:G,'Calculation - &lt;Ignore&gt;'!A:A,Analysis!A162,'Calculation - &lt;Ignore&gt;'!$P:$P,Analysis!I$1)</f>
        <v>0</v>
      </c>
      <c r="J162" s="8">
        <f>SUMIFS('Calculation - &lt;Ignore&gt;'!J:J,'Calculation - &lt;Ignore&gt;'!A:A,Analysis!A162,'Calculation - &lt;Ignore&gt;'!$P:$P,Analysis!I$1)</f>
        <v>0</v>
      </c>
      <c r="K162" s="22">
        <f t="shared" si="16"/>
        <v>0</v>
      </c>
      <c r="L162" s="21">
        <f>SUMIFS('Calculation - &lt;Ignore&gt;'!G:G,'Calculation - &lt;Ignore&gt;'!A:A,Analysis!A162,'Calculation - &lt;Ignore&gt;'!$P:$P,Analysis!L$1)</f>
        <v>0</v>
      </c>
      <c r="M162" s="8">
        <f>SUMIFS('Calculation - &lt;Ignore&gt;'!J:J,'Calculation - &lt;Ignore&gt;'!A:A,Analysis!A162,'Calculation - &lt;Ignore&gt;'!$P:$P,Analysis!L$1)</f>
        <v>0</v>
      </c>
      <c r="N162" s="22">
        <f t="shared" si="17"/>
        <v>0</v>
      </c>
      <c r="O162" s="21">
        <f>SUMIFS('Calculation - &lt;Ignore&gt;'!G:G,'Calculation - &lt;Ignore&gt;'!A:A,Analysis!A162,'Calculation - &lt;Ignore&gt;'!$P:$P,Analysis!O$1)</f>
        <v>0</v>
      </c>
      <c r="P162" s="8">
        <f>SUMIFS('Calculation - &lt;Ignore&gt;'!J:J,'Calculation - &lt;Ignore&gt;'!A:A,Analysis!A162,'Calculation - &lt;Ignore&gt;'!$P:$P,Analysis!O$1)</f>
        <v>0</v>
      </c>
      <c r="Q162" s="22">
        <f t="shared" si="18"/>
        <v>0</v>
      </c>
    </row>
    <row r="163" spans="1:17" x14ac:dyDescent="0.3">
      <c r="A163" s="12" t="str">
        <f>IF('Calculation - &lt;Ignore&gt;'!AR163=0,"",'Calculation - &lt;Ignore&gt;'!AR163)</f>
        <v/>
      </c>
      <c r="B163" s="16" t="str">
        <f>IFERROR(UPPER(VLOOKUP(A163,Dump!A:B,2,0)),"")</f>
        <v/>
      </c>
      <c r="C163" s="31">
        <f>SUMIFS('Calculation - &lt;Ignore&gt;'!G:G,'Calculation - &lt;Ignore&gt;'!A:A,Analysis!A163)</f>
        <v>0</v>
      </c>
      <c r="D163" s="32">
        <f>SUMIFS('Calculation - &lt;Ignore&gt;'!J:J,'Calculation - &lt;Ignore&gt;'!A:A,Analysis!A163)</f>
        <v>0</v>
      </c>
      <c r="E163" s="33">
        <f t="shared" si="14"/>
        <v>0</v>
      </c>
      <c r="F163" s="21">
        <f>SUMIFS('Calculation - &lt;Ignore&gt;'!G:G,'Calculation - &lt;Ignore&gt;'!A:A,Analysis!A163,'Calculation - &lt;Ignore&gt;'!$P:$P,Analysis!F$1)</f>
        <v>0</v>
      </c>
      <c r="G163" s="8">
        <f>SUMIFS('Calculation - &lt;Ignore&gt;'!J:J,'Calculation - &lt;Ignore&gt;'!A:A,Analysis!A163,'Calculation - &lt;Ignore&gt;'!$P:$P,Analysis!F$1)</f>
        <v>0</v>
      </c>
      <c r="H163" s="22">
        <f t="shared" si="15"/>
        <v>0</v>
      </c>
      <c r="I163" s="21">
        <f>SUMIFS('Calculation - &lt;Ignore&gt;'!G:G,'Calculation - &lt;Ignore&gt;'!A:A,Analysis!A163,'Calculation - &lt;Ignore&gt;'!$P:$P,Analysis!I$1)</f>
        <v>0</v>
      </c>
      <c r="J163" s="8">
        <f>SUMIFS('Calculation - &lt;Ignore&gt;'!J:J,'Calculation - &lt;Ignore&gt;'!A:A,Analysis!A163,'Calculation - &lt;Ignore&gt;'!$P:$P,Analysis!I$1)</f>
        <v>0</v>
      </c>
      <c r="K163" s="22">
        <f t="shared" si="16"/>
        <v>0</v>
      </c>
      <c r="L163" s="21">
        <f>SUMIFS('Calculation - &lt;Ignore&gt;'!G:G,'Calculation - &lt;Ignore&gt;'!A:A,Analysis!A163,'Calculation - &lt;Ignore&gt;'!$P:$P,Analysis!L$1)</f>
        <v>0</v>
      </c>
      <c r="M163" s="8">
        <f>SUMIFS('Calculation - &lt;Ignore&gt;'!J:J,'Calculation - &lt;Ignore&gt;'!A:A,Analysis!A163,'Calculation - &lt;Ignore&gt;'!$P:$P,Analysis!L$1)</f>
        <v>0</v>
      </c>
      <c r="N163" s="22">
        <f t="shared" si="17"/>
        <v>0</v>
      </c>
      <c r="O163" s="21">
        <f>SUMIFS('Calculation - &lt;Ignore&gt;'!G:G,'Calculation - &lt;Ignore&gt;'!A:A,Analysis!A163,'Calculation - &lt;Ignore&gt;'!$P:$P,Analysis!O$1)</f>
        <v>0</v>
      </c>
      <c r="P163" s="8">
        <f>SUMIFS('Calculation - &lt;Ignore&gt;'!J:J,'Calculation - &lt;Ignore&gt;'!A:A,Analysis!A163,'Calculation - &lt;Ignore&gt;'!$P:$P,Analysis!O$1)</f>
        <v>0</v>
      </c>
      <c r="Q163" s="22">
        <f t="shared" si="18"/>
        <v>0</v>
      </c>
    </row>
    <row r="164" spans="1:17" x14ac:dyDescent="0.3">
      <c r="A164" s="12" t="str">
        <f>IF('Calculation - &lt;Ignore&gt;'!AR164=0,"",'Calculation - &lt;Ignore&gt;'!AR164)</f>
        <v/>
      </c>
      <c r="B164" s="16" t="str">
        <f>IFERROR(UPPER(VLOOKUP(A164,Dump!A:B,2,0)),"")</f>
        <v/>
      </c>
      <c r="C164" s="31">
        <f>SUMIFS('Calculation - &lt;Ignore&gt;'!G:G,'Calculation - &lt;Ignore&gt;'!A:A,Analysis!A164)</f>
        <v>0</v>
      </c>
      <c r="D164" s="32">
        <f>SUMIFS('Calculation - &lt;Ignore&gt;'!J:J,'Calculation - &lt;Ignore&gt;'!A:A,Analysis!A164)</f>
        <v>0</v>
      </c>
      <c r="E164" s="33">
        <f t="shared" si="14"/>
        <v>0</v>
      </c>
      <c r="F164" s="21">
        <f>SUMIFS('Calculation - &lt;Ignore&gt;'!G:G,'Calculation - &lt;Ignore&gt;'!A:A,Analysis!A164,'Calculation - &lt;Ignore&gt;'!$P:$P,Analysis!F$1)</f>
        <v>0</v>
      </c>
      <c r="G164" s="8">
        <f>SUMIFS('Calculation - &lt;Ignore&gt;'!J:J,'Calculation - &lt;Ignore&gt;'!A:A,Analysis!A164,'Calculation - &lt;Ignore&gt;'!$P:$P,Analysis!F$1)</f>
        <v>0</v>
      </c>
      <c r="H164" s="22">
        <f t="shared" si="15"/>
        <v>0</v>
      </c>
      <c r="I164" s="21">
        <f>SUMIFS('Calculation - &lt;Ignore&gt;'!G:G,'Calculation - &lt;Ignore&gt;'!A:A,Analysis!A164,'Calculation - &lt;Ignore&gt;'!$P:$P,Analysis!I$1)</f>
        <v>0</v>
      </c>
      <c r="J164" s="8">
        <f>SUMIFS('Calculation - &lt;Ignore&gt;'!J:J,'Calculation - &lt;Ignore&gt;'!A:A,Analysis!A164,'Calculation - &lt;Ignore&gt;'!$P:$P,Analysis!I$1)</f>
        <v>0</v>
      </c>
      <c r="K164" s="22">
        <f t="shared" si="16"/>
        <v>0</v>
      </c>
      <c r="L164" s="21">
        <f>SUMIFS('Calculation - &lt;Ignore&gt;'!G:G,'Calculation - &lt;Ignore&gt;'!A:A,Analysis!A164,'Calculation - &lt;Ignore&gt;'!$P:$P,Analysis!L$1)</f>
        <v>0</v>
      </c>
      <c r="M164" s="8">
        <f>SUMIFS('Calculation - &lt;Ignore&gt;'!J:J,'Calculation - &lt;Ignore&gt;'!A:A,Analysis!A164,'Calculation - &lt;Ignore&gt;'!$P:$P,Analysis!L$1)</f>
        <v>0</v>
      </c>
      <c r="N164" s="22">
        <f t="shared" si="17"/>
        <v>0</v>
      </c>
      <c r="O164" s="21">
        <f>SUMIFS('Calculation - &lt;Ignore&gt;'!G:G,'Calculation - &lt;Ignore&gt;'!A:A,Analysis!A164,'Calculation - &lt;Ignore&gt;'!$P:$P,Analysis!O$1)</f>
        <v>0</v>
      </c>
      <c r="P164" s="8">
        <f>SUMIFS('Calculation - &lt;Ignore&gt;'!J:J,'Calculation - &lt;Ignore&gt;'!A:A,Analysis!A164,'Calculation - &lt;Ignore&gt;'!$P:$P,Analysis!O$1)</f>
        <v>0</v>
      </c>
      <c r="Q164" s="22">
        <f t="shared" si="18"/>
        <v>0</v>
      </c>
    </row>
    <row r="165" spans="1:17" x14ac:dyDescent="0.3">
      <c r="A165" s="12" t="str">
        <f>IF('Calculation - &lt;Ignore&gt;'!AR165=0,"",'Calculation - &lt;Ignore&gt;'!AR165)</f>
        <v/>
      </c>
      <c r="B165" s="16" t="str">
        <f>IFERROR(UPPER(VLOOKUP(A165,Dump!A:B,2,0)),"")</f>
        <v/>
      </c>
      <c r="C165" s="31">
        <f>SUMIFS('Calculation - &lt;Ignore&gt;'!G:G,'Calculation - &lt;Ignore&gt;'!A:A,Analysis!A165)</f>
        <v>0</v>
      </c>
      <c r="D165" s="32">
        <f>SUMIFS('Calculation - &lt;Ignore&gt;'!J:J,'Calculation - &lt;Ignore&gt;'!A:A,Analysis!A165)</f>
        <v>0</v>
      </c>
      <c r="E165" s="33">
        <f t="shared" si="14"/>
        <v>0</v>
      </c>
      <c r="F165" s="21">
        <f>SUMIFS('Calculation - &lt;Ignore&gt;'!G:G,'Calculation - &lt;Ignore&gt;'!A:A,Analysis!A165,'Calculation - &lt;Ignore&gt;'!$P:$P,Analysis!F$1)</f>
        <v>0</v>
      </c>
      <c r="G165" s="8">
        <f>SUMIFS('Calculation - &lt;Ignore&gt;'!J:J,'Calculation - &lt;Ignore&gt;'!A:A,Analysis!A165,'Calculation - &lt;Ignore&gt;'!$P:$P,Analysis!F$1)</f>
        <v>0</v>
      </c>
      <c r="H165" s="22">
        <f t="shared" si="15"/>
        <v>0</v>
      </c>
      <c r="I165" s="21">
        <f>SUMIFS('Calculation - &lt;Ignore&gt;'!G:G,'Calculation - &lt;Ignore&gt;'!A:A,Analysis!A165,'Calculation - &lt;Ignore&gt;'!$P:$P,Analysis!I$1)</f>
        <v>0</v>
      </c>
      <c r="J165" s="8">
        <f>SUMIFS('Calculation - &lt;Ignore&gt;'!J:J,'Calculation - &lt;Ignore&gt;'!A:A,Analysis!A165,'Calculation - &lt;Ignore&gt;'!$P:$P,Analysis!I$1)</f>
        <v>0</v>
      </c>
      <c r="K165" s="22">
        <f t="shared" si="16"/>
        <v>0</v>
      </c>
      <c r="L165" s="21">
        <f>SUMIFS('Calculation - &lt;Ignore&gt;'!G:G,'Calculation - &lt;Ignore&gt;'!A:A,Analysis!A165,'Calculation - &lt;Ignore&gt;'!$P:$P,Analysis!L$1)</f>
        <v>0</v>
      </c>
      <c r="M165" s="8">
        <f>SUMIFS('Calculation - &lt;Ignore&gt;'!J:J,'Calculation - &lt;Ignore&gt;'!A:A,Analysis!A165,'Calculation - &lt;Ignore&gt;'!$P:$P,Analysis!L$1)</f>
        <v>0</v>
      </c>
      <c r="N165" s="22">
        <f t="shared" si="17"/>
        <v>0</v>
      </c>
      <c r="O165" s="21">
        <f>SUMIFS('Calculation - &lt;Ignore&gt;'!G:G,'Calculation - &lt;Ignore&gt;'!A:A,Analysis!A165,'Calculation - &lt;Ignore&gt;'!$P:$P,Analysis!O$1)</f>
        <v>0</v>
      </c>
      <c r="P165" s="8">
        <f>SUMIFS('Calculation - &lt;Ignore&gt;'!J:J,'Calculation - &lt;Ignore&gt;'!A:A,Analysis!A165,'Calculation - &lt;Ignore&gt;'!$P:$P,Analysis!O$1)</f>
        <v>0</v>
      </c>
      <c r="Q165" s="22">
        <f t="shared" si="18"/>
        <v>0</v>
      </c>
    </row>
    <row r="166" spans="1:17" x14ac:dyDescent="0.3">
      <c r="A166" s="12" t="str">
        <f>IF('Calculation - &lt;Ignore&gt;'!AR166=0,"",'Calculation - &lt;Ignore&gt;'!AR166)</f>
        <v/>
      </c>
      <c r="B166" s="16" t="str">
        <f>IFERROR(UPPER(VLOOKUP(A166,Dump!A:B,2,0)),"")</f>
        <v/>
      </c>
      <c r="C166" s="31">
        <f>SUMIFS('Calculation - &lt;Ignore&gt;'!G:G,'Calculation - &lt;Ignore&gt;'!A:A,Analysis!A166)</f>
        <v>0</v>
      </c>
      <c r="D166" s="32">
        <f>SUMIFS('Calculation - &lt;Ignore&gt;'!J:J,'Calculation - &lt;Ignore&gt;'!A:A,Analysis!A166)</f>
        <v>0</v>
      </c>
      <c r="E166" s="33">
        <f t="shared" si="14"/>
        <v>0</v>
      </c>
      <c r="F166" s="21">
        <f>SUMIFS('Calculation - &lt;Ignore&gt;'!G:G,'Calculation - &lt;Ignore&gt;'!A:A,Analysis!A166,'Calculation - &lt;Ignore&gt;'!$P:$P,Analysis!F$1)</f>
        <v>0</v>
      </c>
      <c r="G166" s="8">
        <f>SUMIFS('Calculation - &lt;Ignore&gt;'!J:J,'Calculation - &lt;Ignore&gt;'!A:A,Analysis!A166,'Calculation - &lt;Ignore&gt;'!$P:$P,Analysis!F$1)</f>
        <v>0</v>
      </c>
      <c r="H166" s="22">
        <f t="shared" si="15"/>
        <v>0</v>
      </c>
      <c r="I166" s="21">
        <f>SUMIFS('Calculation - &lt;Ignore&gt;'!G:G,'Calculation - &lt;Ignore&gt;'!A:A,Analysis!A166,'Calculation - &lt;Ignore&gt;'!$P:$P,Analysis!I$1)</f>
        <v>0</v>
      </c>
      <c r="J166" s="8">
        <f>SUMIFS('Calculation - &lt;Ignore&gt;'!J:J,'Calculation - &lt;Ignore&gt;'!A:A,Analysis!A166,'Calculation - &lt;Ignore&gt;'!$P:$P,Analysis!I$1)</f>
        <v>0</v>
      </c>
      <c r="K166" s="22">
        <f t="shared" si="16"/>
        <v>0</v>
      </c>
      <c r="L166" s="21">
        <f>SUMIFS('Calculation - &lt;Ignore&gt;'!G:G,'Calculation - &lt;Ignore&gt;'!A:A,Analysis!A166,'Calculation - &lt;Ignore&gt;'!$P:$P,Analysis!L$1)</f>
        <v>0</v>
      </c>
      <c r="M166" s="8">
        <f>SUMIFS('Calculation - &lt;Ignore&gt;'!J:J,'Calculation - &lt;Ignore&gt;'!A:A,Analysis!A166,'Calculation - &lt;Ignore&gt;'!$P:$P,Analysis!L$1)</f>
        <v>0</v>
      </c>
      <c r="N166" s="22">
        <f t="shared" si="17"/>
        <v>0</v>
      </c>
      <c r="O166" s="21">
        <f>SUMIFS('Calculation - &lt;Ignore&gt;'!G:G,'Calculation - &lt;Ignore&gt;'!A:A,Analysis!A166,'Calculation - &lt;Ignore&gt;'!$P:$P,Analysis!O$1)</f>
        <v>0</v>
      </c>
      <c r="P166" s="8">
        <f>SUMIFS('Calculation - &lt;Ignore&gt;'!J:J,'Calculation - &lt;Ignore&gt;'!A:A,Analysis!A166,'Calculation - &lt;Ignore&gt;'!$P:$P,Analysis!O$1)</f>
        <v>0</v>
      </c>
      <c r="Q166" s="22">
        <f t="shared" si="18"/>
        <v>0</v>
      </c>
    </row>
    <row r="167" spans="1:17" x14ac:dyDescent="0.3">
      <c r="A167" s="12" t="str">
        <f>IF('Calculation - &lt;Ignore&gt;'!AR167=0,"",'Calculation - &lt;Ignore&gt;'!AR167)</f>
        <v/>
      </c>
      <c r="B167" s="16" t="str">
        <f>IFERROR(UPPER(VLOOKUP(A167,Dump!A:B,2,0)),"")</f>
        <v/>
      </c>
      <c r="C167" s="31">
        <f>SUMIFS('Calculation - &lt;Ignore&gt;'!G:G,'Calculation - &lt;Ignore&gt;'!A:A,Analysis!A167)</f>
        <v>0</v>
      </c>
      <c r="D167" s="32">
        <f>SUMIFS('Calculation - &lt;Ignore&gt;'!J:J,'Calculation - &lt;Ignore&gt;'!A:A,Analysis!A167)</f>
        <v>0</v>
      </c>
      <c r="E167" s="33">
        <f t="shared" si="14"/>
        <v>0</v>
      </c>
      <c r="F167" s="21">
        <f>SUMIFS('Calculation - &lt;Ignore&gt;'!G:G,'Calculation - &lt;Ignore&gt;'!A:A,Analysis!A167,'Calculation - &lt;Ignore&gt;'!$P:$P,Analysis!F$1)</f>
        <v>0</v>
      </c>
      <c r="G167" s="8">
        <f>SUMIFS('Calculation - &lt;Ignore&gt;'!J:J,'Calculation - &lt;Ignore&gt;'!A:A,Analysis!A167,'Calculation - &lt;Ignore&gt;'!$P:$P,Analysis!F$1)</f>
        <v>0</v>
      </c>
      <c r="H167" s="22">
        <f t="shared" si="15"/>
        <v>0</v>
      </c>
      <c r="I167" s="21">
        <f>SUMIFS('Calculation - &lt;Ignore&gt;'!G:G,'Calculation - &lt;Ignore&gt;'!A:A,Analysis!A167,'Calculation - &lt;Ignore&gt;'!$P:$P,Analysis!I$1)</f>
        <v>0</v>
      </c>
      <c r="J167" s="8">
        <f>SUMIFS('Calculation - &lt;Ignore&gt;'!J:J,'Calculation - &lt;Ignore&gt;'!A:A,Analysis!A167,'Calculation - &lt;Ignore&gt;'!$P:$P,Analysis!I$1)</f>
        <v>0</v>
      </c>
      <c r="K167" s="22">
        <f t="shared" si="16"/>
        <v>0</v>
      </c>
      <c r="L167" s="21">
        <f>SUMIFS('Calculation - &lt;Ignore&gt;'!G:G,'Calculation - &lt;Ignore&gt;'!A:A,Analysis!A167,'Calculation - &lt;Ignore&gt;'!$P:$P,Analysis!L$1)</f>
        <v>0</v>
      </c>
      <c r="M167" s="8">
        <f>SUMIFS('Calculation - &lt;Ignore&gt;'!J:J,'Calculation - &lt;Ignore&gt;'!A:A,Analysis!A167,'Calculation - &lt;Ignore&gt;'!$P:$P,Analysis!L$1)</f>
        <v>0</v>
      </c>
      <c r="N167" s="22">
        <f t="shared" si="17"/>
        <v>0</v>
      </c>
      <c r="O167" s="21">
        <f>SUMIFS('Calculation - &lt;Ignore&gt;'!G:G,'Calculation - &lt;Ignore&gt;'!A:A,Analysis!A167,'Calculation - &lt;Ignore&gt;'!$P:$P,Analysis!O$1)</f>
        <v>0</v>
      </c>
      <c r="P167" s="8">
        <f>SUMIFS('Calculation - &lt;Ignore&gt;'!J:J,'Calculation - &lt;Ignore&gt;'!A:A,Analysis!A167,'Calculation - &lt;Ignore&gt;'!$P:$P,Analysis!O$1)</f>
        <v>0</v>
      </c>
      <c r="Q167" s="22">
        <f t="shared" si="18"/>
        <v>0</v>
      </c>
    </row>
    <row r="168" spans="1:17" x14ac:dyDescent="0.3">
      <c r="A168" s="12" t="str">
        <f>IF('Calculation - &lt;Ignore&gt;'!AR168=0,"",'Calculation - &lt;Ignore&gt;'!AR168)</f>
        <v/>
      </c>
      <c r="B168" s="16" t="str">
        <f>IFERROR(UPPER(VLOOKUP(A168,Dump!A:B,2,0)),"")</f>
        <v/>
      </c>
      <c r="C168" s="31">
        <f>SUMIFS('Calculation - &lt;Ignore&gt;'!G:G,'Calculation - &lt;Ignore&gt;'!A:A,Analysis!A168)</f>
        <v>0</v>
      </c>
      <c r="D168" s="32">
        <f>SUMIFS('Calculation - &lt;Ignore&gt;'!J:J,'Calculation - &lt;Ignore&gt;'!A:A,Analysis!A168)</f>
        <v>0</v>
      </c>
      <c r="E168" s="33">
        <f t="shared" si="14"/>
        <v>0</v>
      </c>
      <c r="F168" s="21">
        <f>SUMIFS('Calculation - &lt;Ignore&gt;'!G:G,'Calculation - &lt;Ignore&gt;'!A:A,Analysis!A168,'Calculation - &lt;Ignore&gt;'!$P:$P,Analysis!F$1)</f>
        <v>0</v>
      </c>
      <c r="G168" s="8">
        <f>SUMIFS('Calculation - &lt;Ignore&gt;'!J:J,'Calculation - &lt;Ignore&gt;'!A:A,Analysis!A168,'Calculation - &lt;Ignore&gt;'!$P:$P,Analysis!F$1)</f>
        <v>0</v>
      </c>
      <c r="H168" s="22">
        <f t="shared" si="15"/>
        <v>0</v>
      </c>
      <c r="I168" s="21">
        <f>SUMIFS('Calculation - &lt;Ignore&gt;'!G:G,'Calculation - &lt;Ignore&gt;'!A:A,Analysis!A168,'Calculation - &lt;Ignore&gt;'!$P:$P,Analysis!I$1)</f>
        <v>0</v>
      </c>
      <c r="J168" s="8">
        <f>SUMIFS('Calculation - &lt;Ignore&gt;'!J:J,'Calculation - &lt;Ignore&gt;'!A:A,Analysis!A168,'Calculation - &lt;Ignore&gt;'!$P:$P,Analysis!I$1)</f>
        <v>0</v>
      </c>
      <c r="K168" s="22">
        <f t="shared" si="16"/>
        <v>0</v>
      </c>
      <c r="L168" s="21">
        <f>SUMIFS('Calculation - &lt;Ignore&gt;'!G:G,'Calculation - &lt;Ignore&gt;'!A:A,Analysis!A168,'Calculation - &lt;Ignore&gt;'!$P:$P,Analysis!L$1)</f>
        <v>0</v>
      </c>
      <c r="M168" s="8">
        <f>SUMIFS('Calculation - &lt;Ignore&gt;'!J:J,'Calculation - &lt;Ignore&gt;'!A:A,Analysis!A168,'Calculation - &lt;Ignore&gt;'!$P:$P,Analysis!L$1)</f>
        <v>0</v>
      </c>
      <c r="N168" s="22">
        <f t="shared" si="17"/>
        <v>0</v>
      </c>
      <c r="O168" s="21">
        <f>SUMIFS('Calculation - &lt;Ignore&gt;'!G:G,'Calculation - &lt;Ignore&gt;'!A:A,Analysis!A168,'Calculation - &lt;Ignore&gt;'!$P:$P,Analysis!O$1)</f>
        <v>0</v>
      </c>
      <c r="P168" s="8">
        <f>SUMIFS('Calculation - &lt;Ignore&gt;'!J:J,'Calculation - &lt;Ignore&gt;'!A:A,Analysis!A168,'Calculation - &lt;Ignore&gt;'!$P:$P,Analysis!O$1)</f>
        <v>0</v>
      </c>
      <c r="Q168" s="22">
        <f t="shared" si="18"/>
        <v>0</v>
      </c>
    </row>
    <row r="169" spans="1:17" x14ac:dyDescent="0.3">
      <c r="A169" s="12" t="str">
        <f>IF('Calculation - &lt;Ignore&gt;'!AR169=0,"",'Calculation - &lt;Ignore&gt;'!AR169)</f>
        <v/>
      </c>
      <c r="B169" s="16" t="str">
        <f>IFERROR(UPPER(VLOOKUP(A169,Dump!A:B,2,0)),"")</f>
        <v/>
      </c>
      <c r="C169" s="31">
        <f>SUMIFS('Calculation - &lt;Ignore&gt;'!G:G,'Calculation - &lt;Ignore&gt;'!A:A,Analysis!A169)</f>
        <v>0</v>
      </c>
      <c r="D169" s="32">
        <f>SUMIFS('Calculation - &lt;Ignore&gt;'!J:J,'Calculation - &lt;Ignore&gt;'!A:A,Analysis!A169)</f>
        <v>0</v>
      </c>
      <c r="E169" s="33">
        <f t="shared" si="14"/>
        <v>0</v>
      </c>
      <c r="F169" s="21">
        <f>SUMIFS('Calculation - &lt;Ignore&gt;'!G:G,'Calculation - &lt;Ignore&gt;'!A:A,Analysis!A169,'Calculation - &lt;Ignore&gt;'!$P:$P,Analysis!F$1)</f>
        <v>0</v>
      </c>
      <c r="G169" s="8">
        <f>SUMIFS('Calculation - &lt;Ignore&gt;'!J:J,'Calculation - &lt;Ignore&gt;'!A:A,Analysis!A169,'Calculation - &lt;Ignore&gt;'!$P:$P,Analysis!F$1)</f>
        <v>0</v>
      </c>
      <c r="H169" s="22">
        <f t="shared" si="15"/>
        <v>0</v>
      </c>
      <c r="I169" s="21">
        <f>SUMIFS('Calculation - &lt;Ignore&gt;'!G:G,'Calculation - &lt;Ignore&gt;'!A:A,Analysis!A169,'Calculation - &lt;Ignore&gt;'!$P:$P,Analysis!I$1)</f>
        <v>0</v>
      </c>
      <c r="J169" s="8">
        <f>SUMIFS('Calculation - &lt;Ignore&gt;'!J:J,'Calculation - &lt;Ignore&gt;'!A:A,Analysis!A169,'Calculation - &lt;Ignore&gt;'!$P:$P,Analysis!I$1)</f>
        <v>0</v>
      </c>
      <c r="K169" s="22">
        <f t="shared" si="16"/>
        <v>0</v>
      </c>
      <c r="L169" s="21">
        <f>SUMIFS('Calculation - &lt;Ignore&gt;'!G:G,'Calculation - &lt;Ignore&gt;'!A:A,Analysis!A169,'Calculation - &lt;Ignore&gt;'!$P:$P,Analysis!L$1)</f>
        <v>0</v>
      </c>
      <c r="M169" s="8">
        <f>SUMIFS('Calculation - &lt;Ignore&gt;'!J:J,'Calculation - &lt;Ignore&gt;'!A:A,Analysis!A169,'Calculation - &lt;Ignore&gt;'!$P:$P,Analysis!L$1)</f>
        <v>0</v>
      </c>
      <c r="N169" s="22">
        <f t="shared" si="17"/>
        <v>0</v>
      </c>
      <c r="O169" s="21">
        <f>SUMIFS('Calculation - &lt;Ignore&gt;'!G:G,'Calculation - &lt;Ignore&gt;'!A:A,Analysis!A169,'Calculation - &lt;Ignore&gt;'!$P:$P,Analysis!O$1)</f>
        <v>0</v>
      </c>
      <c r="P169" s="8">
        <f>SUMIFS('Calculation - &lt;Ignore&gt;'!J:J,'Calculation - &lt;Ignore&gt;'!A:A,Analysis!A169,'Calculation - &lt;Ignore&gt;'!$P:$P,Analysis!O$1)</f>
        <v>0</v>
      </c>
      <c r="Q169" s="22">
        <f t="shared" si="18"/>
        <v>0</v>
      </c>
    </row>
    <row r="170" spans="1:17" x14ac:dyDescent="0.3">
      <c r="A170" s="12" t="str">
        <f>IF('Calculation - &lt;Ignore&gt;'!AR170=0,"",'Calculation - &lt;Ignore&gt;'!AR170)</f>
        <v/>
      </c>
      <c r="B170" s="16" t="str">
        <f>IFERROR(UPPER(VLOOKUP(A170,Dump!A:B,2,0)),"")</f>
        <v/>
      </c>
      <c r="C170" s="31">
        <f>SUMIFS('Calculation - &lt;Ignore&gt;'!G:G,'Calculation - &lt;Ignore&gt;'!A:A,Analysis!A170)</f>
        <v>0</v>
      </c>
      <c r="D170" s="32">
        <f>SUMIFS('Calculation - &lt;Ignore&gt;'!J:J,'Calculation - &lt;Ignore&gt;'!A:A,Analysis!A170)</f>
        <v>0</v>
      </c>
      <c r="E170" s="33">
        <f t="shared" si="14"/>
        <v>0</v>
      </c>
      <c r="F170" s="21">
        <f>SUMIFS('Calculation - &lt;Ignore&gt;'!G:G,'Calculation - &lt;Ignore&gt;'!A:A,Analysis!A170,'Calculation - &lt;Ignore&gt;'!$P:$P,Analysis!F$1)</f>
        <v>0</v>
      </c>
      <c r="G170" s="8">
        <f>SUMIFS('Calculation - &lt;Ignore&gt;'!J:J,'Calculation - &lt;Ignore&gt;'!A:A,Analysis!A170,'Calculation - &lt;Ignore&gt;'!$P:$P,Analysis!F$1)</f>
        <v>0</v>
      </c>
      <c r="H170" s="22">
        <f t="shared" si="15"/>
        <v>0</v>
      </c>
      <c r="I170" s="21">
        <f>SUMIFS('Calculation - &lt;Ignore&gt;'!G:G,'Calculation - &lt;Ignore&gt;'!A:A,Analysis!A170,'Calculation - &lt;Ignore&gt;'!$P:$P,Analysis!I$1)</f>
        <v>0</v>
      </c>
      <c r="J170" s="8">
        <f>SUMIFS('Calculation - &lt;Ignore&gt;'!J:J,'Calculation - &lt;Ignore&gt;'!A:A,Analysis!A170,'Calculation - &lt;Ignore&gt;'!$P:$P,Analysis!I$1)</f>
        <v>0</v>
      </c>
      <c r="K170" s="22">
        <f t="shared" si="16"/>
        <v>0</v>
      </c>
      <c r="L170" s="21">
        <f>SUMIFS('Calculation - &lt;Ignore&gt;'!G:G,'Calculation - &lt;Ignore&gt;'!A:A,Analysis!A170,'Calculation - &lt;Ignore&gt;'!$P:$P,Analysis!L$1)</f>
        <v>0</v>
      </c>
      <c r="M170" s="8">
        <f>SUMIFS('Calculation - &lt;Ignore&gt;'!J:J,'Calculation - &lt;Ignore&gt;'!A:A,Analysis!A170,'Calculation - &lt;Ignore&gt;'!$P:$P,Analysis!L$1)</f>
        <v>0</v>
      </c>
      <c r="N170" s="22">
        <f t="shared" si="17"/>
        <v>0</v>
      </c>
      <c r="O170" s="21">
        <f>SUMIFS('Calculation - &lt;Ignore&gt;'!G:G,'Calculation - &lt;Ignore&gt;'!A:A,Analysis!A170,'Calculation - &lt;Ignore&gt;'!$P:$P,Analysis!O$1)</f>
        <v>0</v>
      </c>
      <c r="P170" s="8">
        <f>SUMIFS('Calculation - &lt;Ignore&gt;'!J:J,'Calculation - &lt;Ignore&gt;'!A:A,Analysis!A170,'Calculation - &lt;Ignore&gt;'!$P:$P,Analysis!O$1)</f>
        <v>0</v>
      </c>
      <c r="Q170" s="22">
        <f t="shared" si="18"/>
        <v>0</v>
      </c>
    </row>
    <row r="171" spans="1:17" x14ac:dyDescent="0.3">
      <c r="A171" s="12" t="str">
        <f>IF('Calculation - &lt;Ignore&gt;'!AR171=0,"",'Calculation - &lt;Ignore&gt;'!AR171)</f>
        <v/>
      </c>
      <c r="B171" s="16" t="str">
        <f>IFERROR(UPPER(VLOOKUP(A171,Dump!A:B,2,0)),"")</f>
        <v/>
      </c>
      <c r="C171" s="31">
        <f>SUMIFS('Calculation - &lt;Ignore&gt;'!G:G,'Calculation - &lt;Ignore&gt;'!A:A,Analysis!A171)</f>
        <v>0</v>
      </c>
      <c r="D171" s="32">
        <f>SUMIFS('Calculation - &lt;Ignore&gt;'!J:J,'Calculation - &lt;Ignore&gt;'!A:A,Analysis!A171)</f>
        <v>0</v>
      </c>
      <c r="E171" s="33">
        <f t="shared" si="14"/>
        <v>0</v>
      </c>
      <c r="F171" s="21">
        <f>SUMIFS('Calculation - &lt;Ignore&gt;'!G:G,'Calculation - &lt;Ignore&gt;'!A:A,Analysis!A171,'Calculation - &lt;Ignore&gt;'!$P:$P,Analysis!F$1)</f>
        <v>0</v>
      </c>
      <c r="G171" s="8">
        <f>SUMIFS('Calculation - &lt;Ignore&gt;'!J:J,'Calculation - &lt;Ignore&gt;'!A:A,Analysis!A171,'Calculation - &lt;Ignore&gt;'!$P:$P,Analysis!F$1)</f>
        <v>0</v>
      </c>
      <c r="H171" s="22">
        <f t="shared" si="15"/>
        <v>0</v>
      </c>
      <c r="I171" s="21">
        <f>SUMIFS('Calculation - &lt;Ignore&gt;'!G:G,'Calculation - &lt;Ignore&gt;'!A:A,Analysis!A171,'Calculation - &lt;Ignore&gt;'!$P:$P,Analysis!I$1)</f>
        <v>0</v>
      </c>
      <c r="J171" s="8">
        <f>SUMIFS('Calculation - &lt;Ignore&gt;'!J:J,'Calculation - &lt;Ignore&gt;'!A:A,Analysis!A171,'Calculation - &lt;Ignore&gt;'!$P:$P,Analysis!I$1)</f>
        <v>0</v>
      </c>
      <c r="K171" s="22">
        <f t="shared" si="16"/>
        <v>0</v>
      </c>
      <c r="L171" s="21">
        <f>SUMIFS('Calculation - &lt;Ignore&gt;'!G:G,'Calculation - &lt;Ignore&gt;'!A:A,Analysis!A171,'Calculation - &lt;Ignore&gt;'!$P:$P,Analysis!L$1)</f>
        <v>0</v>
      </c>
      <c r="M171" s="8">
        <f>SUMIFS('Calculation - &lt;Ignore&gt;'!J:J,'Calculation - &lt;Ignore&gt;'!A:A,Analysis!A171,'Calculation - &lt;Ignore&gt;'!$P:$P,Analysis!L$1)</f>
        <v>0</v>
      </c>
      <c r="N171" s="22">
        <f t="shared" si="17"/>
        <v>0</v>
      </c>
      <c r="O171" s="21">
        <f>SUMIFS('Calculation - &lt;Ignore&gt;'!G:G,'Calculation - &lt;Ignore&gt;'!A:A,Analysis!A171,'Calculation - &lt;Ignore&gt;'!$P:$P,Analysis!O$1)</f>
        <v>0</v>
      </c>
      <c r="P171" s="8">
        <f>SUMIFS('Calculation - &lt;Ignore&gt;'!J:J,'Calculation - &lt;Ignore&gt;'!A:A,Analysis!A171,'Calculation - &lt;Ignore&gt;'!$P:$P,Analysis!O$1)</f>
        <v>0</v>
      </c>
      <c r="Q171" s="22">
        <f t="shared" si="18"/>
        <v>0</v>
      </c>
    </row>
    <row r="172" spans="1:17" x14ac:dyDescent="0.3">
      <c r="A172" s="12" t="str">
        <f>IF('Calculation - &lt;Ignore&gt;'!AR172=0,"",'Calculation - &lt;Ignore&gt;'!AR172)</f>
        <v/>
      </c>
      <c r="B172" s="16" t="str">
        <f>IFERROR(UPPER(VLOOKUP(A172,Dump!A:B,2,0)),"")</f>
        <v/>
      </c>
      <c r="C172" s="31">
        <f>SUMIFS('Calculation - &lt;Ignore&gt;'!G:G,'Calculation - &lt;Ignore&gt;'!A:A,Analysis!A172)</f>
        <v>0</v>
      </c>
      <c r="D172" s="32">
        <f>SUMIFS('Calculation - &lt;Ignore&gt;'!J:J,'Calculation - &lt;Ignore&gt;'!A:A,Analysis!A172)</f>
        <v>0</v>
      </c>
      <c r="E172" s="33">
        <f t="shared" si="14"/>
        <v>0</v>
      </c>
      <c r="F172" s="21">
        <f>SUMIFS('Calculation - &lt;Ignore&gt;'!G:G,'Calculation - &lt;Ignore&gt;'!A:A,Analysis!A172,'Calculation - &lt;Ignore&gt;'!$P:$P,Analysis!F$1)</f>
        <v>0</v>
      </c>
      <c r="G172" s="8">
        <f>SUMIFS('Calculation - &lt;Ignore&gt;'!J:J,'Calculation - &lt;Ignore&gt;'!A:A,Analysis!A172,'Calculation - &lt;Ignore&gt;'!$P:$P,Analysis!F$1)</f>
        <v>0</v>
      </c>
      <c r="H172" s="22">
        <f t="shared" si="15"/>
        <v>0</v>
      </c>
      <c r="I172" s="21">
        <f>SUMIFS('Calculation - &lt;Ignore&gt;'!G:G,'Calculation - &lt;Ignore&gt;'!A:A,Analysis!A172,'Calculation - &lt;Ignore&gt;'!$P:$P,Analysis!I$1)</f>
        <v>0</v>
      </c>
      <c r="J172" s="8">
        <f>SUMIFS('Calculation - &lt;Ignore&gt;'!J:J,'Calculation - &lt;Ignore&gt;'!A:A,Analysis!A172,'Calculation - &lt;Ignore&gt;'!$P:$P,Analysis!I$1)</f>
        <v>0</v>
      </c>
      <c r="K172" s="22">
        <f t="shared" si="16"/>
        <v>0</v>
      </c>
      <c r="L172" s="21">
        <f>SUMIFS('Calculation - &lt;Ignore&gt;'!G:G,'Calculation - &lt;Ignore&gt;'!A:A,Analysis!A172,'Calculation - &lt;Ignore&gt;'!$P:$P,Analysis!L$1)</f>
        <v>0</v>
      </c>
      <c r="M172" s="8">
        <f>SUMIFS('Calculation - &lt;Ignore&gt;'!J:J,'Calculation - &lt;Ignore&gt;'!A:A,Analysis!A172,'Calculation - &lt;Ignore&gt;'!$P:$P,Analysis!L$1)</f>
        <v>0</v>
      </c>
      <c r="N172" s="22">
        <f t="shared" si="17"/>
        <v>0</v>
      </c>
      <c r="O172" s="21">
        <f>SUMIFS('Calculation - &lt;Ignore&gt;'!G:G,'Calculation - &lt;Ignore&gt;'!A:A,Analysis!A172,'Calculation - &lt;Ignore&gt;'!$P:$P,Analysis!O$1)</f>
        <v>0</v>
      </c>
      <c r="P172" s="8">
        <f>SUMIFS('Calculation - &lt;Ignore&gt;'!J:J,'Calculation - &lt;Ignore&gt;'!A:A,Analysis!A172,'Calculation - &lt;Ignore&gt;'!$P:$P,Analysis!O$1)</f>
        <v>0</v>
      </c>
      <c r="Q172" s="22">
        <f t="shared" si="18"/>
        <v>0</v>
      </c>
    </row>
    <row r="173" spans="1:17" x14ac:dyDescent="0.3">
      <c r="A173" s="12" t="str">
        <f>IF('Calculation - &lt;Ignore&gt;'!AR173=0,"",'Calculation - &lt;Ignore&gt;'!AR173)</f>
        <v/>
      </c>
      <c r="B173" s="16" t="str">
        <f>IFERROR(UPPER(VLOOKUP(A173,Dump!A:B,2,0)),"")</f>
        <v/>
      </c>
      <c r="C173" s="31">
        <f>SUMIFS('Calculation - &lt;Ignore&gt;'!G:G,'Calculation - &lt;Ignore&gt;'!A:A,Analysis!A173)</f>
        <v>0</v>
      </c>
      <c r="D173" s="32">
        <f>SUMIFS('Calculation - &lt;Ignore&gt;'!J:J,'Calculation - &lt;Ignore&gt;'!A:A,Analysis!A173)</f>
        <v>0</v>
      </c>
      <c r="E173" s="33">
        <f t="shared" si="14"/>
        <v>0</v>
      </c>
      <c r="F173" s="21">
        <f>SUMIFS('Calculation - &lt;Ignore&gt;'!G:G,'Calculation - &lt;Ignore&gt;'!A:A,Analysis!A173,'Calculation - &lt;Ignore&gt;'!$P:$P,Analysis!F$1)</f>
        <v>0</v>
      </c>
      <c r="G173" s="8">
        <f>SUMIFS('Calculation - &lt;Ignore&gt;'!J:J,'Calculation - &lt;Ignore&gt;'!A:A,Analysis!A173,'Calculation - &lt;Ignore&gt;'!$P:$P,Analysis!F$1)</f>
        <v>0</v>
      </c>
      <c r="H173" s="22">
        <f t="shared" si="15"/>
        <v>0</v>
      </c>
      <c r="I173" s="21">
        <f>SUMIFS('Calculation - &lt;Ignore&gt;'!G:G,'Calculation - &lt;Ignore&gt;'!A:A,Analysis!A173,'Calculation - &lt;Ignore&gt;'!$P:$P,Analysis!I$1)</f>
        <v>0</v>
      </c>
      <c r="J173" s="8">
        <f>SUMIFS('Calculation - &lt;Ignore&gt;'!J:J,'Calculation - &lt;Ignore&gt;'!A:A,Analysis!A173,'Calculation - &lt;Ignore&gt;'!$P:$P,Analysis!I$1)</f>
        <v>0</v>
      </c>
      <c r="K173" s="22">
        <f t="shared" si="16"/>
        <v>0</v>
      </c>
      <c r="L173" s="21">
        <f>SUMIFS('Calculation - &lt;Ignore&gt;'!G:G,'Calculation - &lt;Ignore&gt;'!A:A,Analysis!A173,'Calculation - &lt;Ignore&gt;'!$P:$P,Analysis!L$1)</f>
        <v>0</v>
      </c>
      <c r="M173" s="8">
        <f>SUMIFS('Calculation - &lt;Ignore&gt;'!J:J,'Calculation - &lt;Ignore&gt;'!A:A,Analysis!A173,'Calculation - &lt;Ignore&gt;'!$P:$P,Analysis!L$1)</f>
        <v>0</v>
      </c>
      <c r="N173" s="22">
        <f t="shared" si="17"/>
        <v>0</v>
      </c>
      <c r="O173" s="21">
        <f>SUMIFS('Calculation - &lt;Ignore&gt;'!G:G,'Calculation - &lt;Ignore&gt;'!A:A,Analysis!A173,'Calculation - &lt;Ignore&gt;'!$P:$P,Analysis!O$1)</f>
        <v>0</v>
      </c>
      <c r="P173" s="8">
        <f>SUMIFS('Calculation - &lt;Ignore&gt;'!J:J,'Calculation - &lt;Ignore&gt;'!A:A,Analysis!A173,'Calculation - &lt;Ignore&gt;'!$P:$P,Analysis!O$1)</f>
        <v>0</v>
      </c>
      <c r="Q173" s="22">
        <f t="shared" si="18"/>
        <v>0</v>
      </c>
    </row>
    <row r="174" spans="1:17" x14ac:dyDescent="0.3">
      <c r="A174" s="12" t="str">
        <f>IF('Calculation - &lt;Ignore&gt;'!AR174=0,"",'Calculation - &lt;Ignore&gt;'!AR174)</f>
        <v/>
      </c>
      <c r="B174" s="16" t="str">
        <f>IFERROR(UPPER(VLOOKUP(A174,Dump!A:B,2,0)),"")</f>
        <v/>
      </c>
      <c r="C174" s="31">
        <f>SUMIFS('Calculation - &lt;Ignore&gt;'!G:G,'Calculation - &lt;Ignore&gt;'!A:A,Analysis!A174)</f>
        <v>0</v>
      </c>
      <c r="D174" s="32">
        <f>SUMIFS('Calculation - &lt;Ignore&gt;'!J:J,'Calculation - &lt;Ignore&gt;'!A:A,Analysis!A174)</f>
        <v>0</v>
      </c>
      <c r="E174" s="33">
        <f t="shared" si="14"/>
        <v>0</v>
      </c>
      <c r="F174" s="21">
        <f>SUMIFS('Calculation - &lt;Ignore&gt;'!G:G,'Calculation - &lt;Ignore&gt;'!A:A,Analysis!A174,'Calculation - &lt;Ignore&gt;'!$P:$P,Analysis!F$1)</f>
        <v>0</v>
      </c>
      <c r="G174" s="8">
        <f>SUMIFS('Calculation - &lt;Ignore&gt;'!J:J,'Calculation - &lt;Ignore&gt;'!A:A,Analysis!A174,'Calculation - &lt;Ignore&gt;'!$P:$P,Analysis!F$1)</f>
        <v>0</v>
      </c>
      <c r="H174" s="22">
        <f t="shared" si="15"/>
        <v>0</v>
      </c>
      <c r="I174" s="21">
        <f>SUMIFS('Calculation - &lt;Ignore&gt;'!G:G,'Calculation - &lt;Ignore&gt;'!A:A,Analysis!A174,'Calculation - &lt;Ignore&gt;'!$P:$P,Analysis!I$1)</f>
        <v>0</v>
      </c>
      <c r="J174" s="8">
        <f>SUMIFS('Calculation - &lt;Ignore&gt;'!J:J,'Calculation - &lt;Ignore&gt;'!A:A,Analysis!A174,'Calculation - &lt;Ignore&gt;'!$P:$P,Analysis!I$1)</f>
        <v>0</v>
      </c>
      <c r="K174" s="22">
        <f t="shared" si="16"/>
        <v>0</v>
      </c>
      <c r="L174" s="21">
        <f>SUMIFS('Calculation - &lt;Ignore&gt;'!G:G,'Calculation - &lt;Ignore&gt;'!A:A,Analysis!A174,'Calculation - &lt;Ignore&gt;'!$P:$P,Analysis!L$1)</f>
        <v>0</v>
      </c>
      <c r="M174" s="8">
        <f>SUMIFS('Calculation - &lt;Ignore&gt;'!J:J,'Calculation - &lt;Ignore&gt;'!A:A,Analysis!A174,'Calculation - &lt;Ignore&gt;'!$P:$P,Analysis!L$1)</f>
        <v>0</v>
      </c>
      <c r="N174" s="22">
        <f t="shared" si="17"/>
        <v>0</v>
      </c>
      <c r="O174" s="21">
        <f>SUMIFS('Calculation - &lt;Ignore&gt;'!G:G,'Calculation - &lt;Ignore&gt;'!A:A,Analysis!A174,'Calculation - &lt;Ignore&gt;'!$P:$P,Analysis!O$1)</f>
        <v>0</v>
      </c>
      <c r="P174" s="8">
        <f>SUMIFS('Calculation - &lt;Ignore&gt;'!J:J,'Calculation - &lt;Ignore&gt;'!A:A,Analysis!A174,'Calculation - &lt;Ignore&gt;'!$P:$P,Analysis!O$1)</f>
        <v>0</v>
      </c>
      <c r="Q174" s="22">
        <f t="shared" si="18"/>
        <v>0</v>
      </c>
    </row>
    <row r="175" spans="1:17" x14ac:dyDescent="0.3">
      <c r="A175" s="12" t="str">
        <f>IF('Calculation - &lt;Ignore&gt;'!AR175=0,"",'Calculation - &lt;Ignore&gt;'!AR175)</f>
        <v/>
      </c>
      <c r="B175" s="16" t="str">
        <f>IFERROR(UPPER(VLOOKUP(A175,Dump!A:B,2,0)),"")</f>
        <v/>
      </c>
      <c r="C175" s="31">
        <f>SUMIFS('Calculation - &lt;Ignore&gt;'!G:G,'Calculation - &lt;Ignore&gt;'!A:A,Analysis!A175)</f>
        <v>0</v>
      </c>
      <c r="D175" s="32">
        <f>SUMIFS('Calculation - &lt;Ignore&gt;'!J:J,'Calculation - &lt;Ignore&gt;'!A:A,Analysis!A175)</f>
        <v>0</v>
      </c>
      <c r="E175" s="33">
        <f t="shared" si="14"/>
        <v>0</v>
      </c>
      <c r="F175" s="21">
        <f>SUMIFS('Calculation - &lt;Ignore&gt;'!G:G,'Calculation - &lt;Ignore&gt;'!A:A,Analysis!A175,'Calculation - &lt;Ignore&gt;'!$P:$P,Analysis!F$1)</f>
        <v>0</v>
      </c>
      <c r="G175" s="8">
        <f>SUMIFS('Calculation - &lt;Ignore&gt;'!J:J,'Calculation - &lt;Ignore&gt;'!A:A,Analysis!A175,'Calculation - &lt;Ignore&gt;'!$P:$P,Analysis!F$1)</f>
        <v>0</v>
      </c>
      <c r="H175" s="22">
        <f t="shared" si="15"/>
        <v>0</v>
      </c>
      <c r="I175" s="21">
        <f>SUMIFS('Calculation - &lt;Ignore&gt;'!G:G,'Calculation - &lt;Ignore&gt;'!A:A,Analysis!A175,'Calculation - &lt;Ignore&gt;'!$P:$P,Analysis!I$1)</f>
        <v>0</v>
      </c>
      <c r="J175" s="8">
        <f>SUMIFS('Calculation - &lt;Ignore&gt;'!J:J,'Calculation - &lt;Ignore&gt;'!A:A,Analysis!A175,'Calculation - &lt;Ignore&gt;'!$P:$P,Analysis!I$1)</f>
        <v>0</v>
      </c>
      <c r="K175" s="22">
        <f t="shared" si="16"/>
        <v>0</v>
      </c>
      <c r="L175" s="21">
        <f>SUMIFS('Calculation - &lt;Ignore&gt;'!G:G,'Calculation - &lt;Ignore&gt;'!A:A,Analysis!A175,'Calculation - &lt;Ignore&gt;'!$P:$P,Analysis!L$1)</f>
        <v>0</v>
      </c>
      <c r="M175" s="8">
        <f>SUMIFS('Calculation - &lt;Ignore&gt;'!J:J,'Calculation - &lt;Ignore&gt;'!A:A,Analysis!A175,'Calculation - &lt;Ignore&gt;'!$P:$P,Analysis!L$1)</f>
        <v>0</v>
      </c>
      <c r="N175" s="22">
        <f t="shared" si="17"/>
        <v>0</v>
      </c>
      <c r="O175" s="21">
        <f>SUMIFS('Calculation - &lt;Ignore&gt;'!G:G,'Calculation - &lt;Ignore&gt;'!A:A,Analysis!A175,'Calculation - &lt;Ignore&gt;'!$P:$P,Analysis!O$1)</f>
        <v>0</v>
      </c>
      <c r="P175" s="8">
        <f>SUMIFS('Calculation - &lt;Ignore&gt;'!J:J,'Calculation - &lt;Ignore&gt;'!A:A,Analysis!A175,'Calculation - &lt;Ignore&gt;'!$P:$P,Analysis!O$1)</f>
        <v>0</v>
      </c>
      <c r="Q175" s="22">
        <f t="shared" si="18"/>
        <v>0</v>
      </c>
    </row>
    <row r="176" spans="1:17" x14ac:dyDescent="0.3">
      <c r="A176" s="12" t="str">
        <f>IF('Calculation - &lt;Ignore&gt;'!AR176=0,"",'Calculation - &lt;Ignore&gt;'!AR176)</f>
        <v/>
      </c>
      <c r="B176" s="16" t="str">
        <f>IFERROR(UPPER(VLOOKUP(A176,Dump!A:B,2,0)),"")</f>
        <v/>
      </c>
      <c r="C176" s="31">
        <f>SUMIFS('Calculation - &lt;Ignore&gt;'!G:G,'Calculation - &lt;Ignore&gt;'!A:A,Analysis!A176)</f>
        <v>0</v>
      </c>
      <c r="D176" s="32">
        <f>SUMIFS('Calculation - &lt;Ignore&gt;'!J:J,'Calculation - &lt;Ignore&gt;'!A:A,Analysis!A176)</f>
        <v>0</v>
      </c>
      <c r="E176" s="33">
        <f t="shared" ref="E176:E239" si="19">C176-D176</f>
        <v>0</v>
      </c>
      <c r="F176" s="21">
        <f>SUMIFS('Calculation - &lt;Ignore&gt;'!G:G,'Calculation - &lt;Ignore&gt;'!A:A,Analysis!A176,'Calculation - &lt;Ignore&gt;'!$P:$P,Analysis!F$1)</f>
        <v>0</v>
      </c>
      <c r="G176" s="8">
        <f>SUMIFS('Calculation - &lt;Ignore&gt;'!J:J,'Calculation - &lt;Ignore&gt;'!A:A,Analysis!A176,'Calculation - &lt;Ignore&gt;'!$P:$P,Analysis!F$1)</f>
        <v>0</v>
      </c>
      <c r="H176" s="22">
        <f t="shared" ref="H176:H239" si="20">F176-G176</f>
        <v>0</v>
      </c>
      <c r="I176" s="21">
        <f>SUMIFS('Calculation - &lt;Ignore&gt;'!G:G,'Calculation - &lt;Ignore&gt;'!A:A,Analysis!A176,'Calculation - &lt;Ignore&gt;'!$P:$P,Analysis!I$1)</f>
        <v>0</v>
      </c>
      <c r="J176" s="8">
        <f>SUMIFS('Calculation - &lt;Ignore&gt;'!J:J,'Calculation - &lt;Ignore&gt;'!A:A,Analysis!A176,'Calculation - &lt;Ignore&gt;'!$P:$P,Analysis!I$1)</f>
        <v>0</v>
      </c>
      <c r="K176" s="22">
        <f t="shared" ref="K176:K239" si="21">I176-J176</f>
        <v>0</v>
      </c>
      <c r="L176" s="21">
        <f>SUMIFS('Calculation - &lt;Ignore&gt;'!G:G,'Calculation - &lt;Ignore&gt;'!A:A,Analysis!A176,'Calculation - &lt;Ignore&gt;'!$P:$P,Analysis!L$1)</f>
        <v>0</v>
      </c>
      <c r="M176" s="8">
        <f>SUMIFS('Calculation - &lt;Ignore&gt;'!J:J,'Calculation - &lt;Ignore&gt;'!A:A,Analysis!A176,'Calculation - &lt;Ignore&gt;'!$P:$P,Analysis!L$1)</f>
        <v>0</v>
      </c>
      <c r="N176" s="22">
        <f t="shared" ref="N176:N239" si="22">L176-M176</f>
        <v>0</v>
      </c>
      <c r="O176" s="21">
        <f>SUMIFS('Calculation - &lt;Ignore&gt;'!G:G,'Calculation - &lt;Ignore&gt;'!A:A,Analysis!A176,'Calculation - &lt;Ignore&gt;'!$P:$P,Analysis!O$1)</f>
        <v>0</v>
      </c>
      <c r="P176" s="8">
        <f>SUMIFS('Calculation - &lt;Ignore&gt;'!J:J,'Calculation - &lt;Ignore&gt;'!A:A,Analysis!A176,'Calculation - &lt;Ignore&gt;'!$P:$P,Analysis!O$1)</f>
        <v>0</v>
      </c>
      <c r="Q176" s="22">
        <f t="shared" ref="Q176:Q239" si="23">O176-P176</f>
        <v>0</v>
      </c>
    </row>
    <row r="177" spans="1:17" x14ac:dyDescent="0.3">
      <c r="A177" s="12" t="str">
        <f>IF('Calculation - &lt;Ignore&gt;'!AR177=0,"",'Calculation - &lt;Ignore&gt;'!AR177)</f>
        <v/>
      </c>
      <c r="B177" s="16" t="str">
        <f>IFERROR(UPPER(VLOOKUP(A177,Dump!A:B,2,0)),"")</f>
        <v/>
      </c>
      <c r="C177" s="31">
        <f>SUMIFS('Calculation - &lt;Ignore&gt;'!G:G,'Calculation - &lt;Ignore&gt;'!A:A,Analysis!A177)</f>
        <v>0</v>
      </c>
      <c r="D177" s="32">
        <f>SUMIFS('Calculation - &lt;Ignore&gt;'!J:J,'Calculation - &lt;Ignore&gt;'!A:A,Analysis!A177)</f>
        <v>0</v>
      </c>
      <c r="E177" s="33">
        <f t="shared" si="19"/>
        <v>0</v>
      </c>
      <c r="F177" s="21">
        <f>SUMIFS('Calculation - &lt;Ignore&gt;'!G:G,'Calculation - &lt;Ignore&gt;'!A:A,Analysis!A177,'Calculation - &lt;Ignore&gt;'!$P:$P,Analysis!F$1)</f>
        <v>0</v>
      </c>
      <c r="G177" s="8">
        <f>SUMIFS('Calculation - &lt;Ignore&gt;'!J:J,'Calculation - &lt;Ignore&gt;'!A:A,Analysis!A177,'Calculation - &lt;Ignore&gt;'!$P:$P,Analysis!F$1)</f>
        <v>0</v>
      </c>
      <c r="H177" s="22">
        <f t="shared" si="20"/>
        <v>0</v>
      </c>
      <c r="I177" s="21">
        <f>SUMIFS('Calculation - &lt;Ignore&gt;'!G:G,'Calculation - &lt;Ignore&gt;'!A:A,Analysis!A177,'Calculation - &lt;Ignore&gt;'!$P:$P,Analysis!I$1)</f>
        <v>0</v>
      </c>
      <c r="J177" s="8">
        <f>SUMIFS('Calculation - &lt;Ignore&gt;'!J:J,'Calculation - &lt;Ignore&gt;'!A:A,Analysis!A177,'Calculation - &lt;Ignore&gt;'!$P:$P,Analysis!I$1)</f>
        <v>0</v>
      </c>
      <c r="K177" s="22">
        <f t="shared" si="21"/>
        <v>0</v>
      </c>
      <c r="L177" s="21">
        <f>SUMIFS('Calculation - &lt;Ignore&gt;'!G:G,'Calculation - &lt;Ignore&gt;'!A:A,Analysis!A177,'Calculation - &lt;Ignore&gt;'!$P:$P,Analysis!L$1)</f>
        <v>0</v>
      </c>
      <c r="M177" s="8">
        <f>SUMIFS('Calculation - &lt;Ignore&gt;'!J:J,'Calculation - &lt;Ignore&gt;'!A:A,Analysis!A177,'Calculation - &lt;Ignore&gt;'!$P:$P,Analysis!L$1)</f>
        <v>0</v>
      </c>
      <c r="N177" s="22">
        <f t="shared" si="22"/>
        <v>0</v>
      </c>
      <c r="O177" s="21">
        <f>SUMIFS('Calculation - &lt;Ignore&gt;'!G:G,'Calculation - &lt;Ignore&gt;'!A:A,Analysis!A177,'Calculation - &lt;Ignore&gt;'!$P:$P,Analysis!O$1)</f>
        <v>0</v>
      </c>
      <c r="P177" s="8">
        <f>SUMIFS('Calculation - &lt;Ignore&gt;'!J:J,'Calculation - &lt;Ignore&gt;'!A:A,Analysis!A177,'Calculation - &lt;Ignore&gt;'!$P:$P,Analysis!O$1)</f>
        <v>0</v>
      </c>
      <c r="Q177" s="22">
        <f t="shared" si="23"/>
        <v>0</v>
      </c>
    </row>
    <row r="178" spans="1:17" x14ac:dyDescent="0.3">
      <c r="A178" s="12" t="str">
        <f>IF('Calculation - &lt;Ignore&gt;'!AR178=0,"",'Calculation - &lt;Ignore&gt;'!AR178)</f>
        <v/>
      </c>
      <c r="B178" s="16" t="str">
        <f>IFERROR(UPPER(VLOOKUP(A178,Dump!A:B,2,0)),"")</f>
        <v/>
      </c>
      <c r="C178" s="31">
        <f>SUMIFS('Calculation - &lt;Ignore&gt;'!G:G,'Calculation - &lt;Ignore&gt;'!A:A,Analysis!A178)</f>
        <v>0</v>
      </c>
      <c r="D178" s="32">
        <f>SUMIFS('Calculation - &lt;Ignore&gt;'!J:J,'Calculation - &lt;Ignore&gt;'!A:A,Analysis!A178)</f>
        <v>0</v>
      </c>
      <c r="E178" s="33">
        <f t="shared" si="19"/>
        <v>0</v>
      </c>
      <c r="F178" s="21">
        <f>SUMIFS('Calculation - &lt;Ignore&gt;'!G:G,'Calculation - &lt;Ignore&gt;'!A:A,Analysis!A178,'Calculation - &lt;Ignore&gt;'!$P:$P,Analysis!F$1)</f>
        <v>0</v>
      </c>
      <c r="G178" s="8">
        <f>SUMIFS('Calculation - &lt;Ignore&gt;'!J:J,'Calculation - &lt;Ignore&gt;'!A:A,Analysis!A178,'Calculation - &lt;Ignore&gt;'!$P:$P,Analysis!F$1)</f>
        <v>0</v>
      </c>
      <c r="H178" s="22">
        <f t="shared" si="20"/>
        <v>0</v>
      </c>
      <c r="I178" s="21">
        <f>SUMIFS('Calculation - &lt;Ignore&gt;'!G:G,'Calculation - &lt;Ignore&gt;'!A:A,Analysis!A178,'Calculation - &lt;Ignore&gt;'!$P:$P,Analysis!I$1)</f>
        <v>0</v>
      </c>
      <c r="J178" s="8">
        <f>SUMIFS('Calculation - &lt;Ignore&gt;'!J:J,'Calculation - &lt;Ignore&gt;'!A:A,Analysis!A178,'Calculation - &lt;Ignore&gt;'!$P:$P,Analysis!I$1)</f>
        <v>0</v>
      </c>
      <c r="K178" s="22">
        <f t="shared" si="21"/>
        <v>0</v>
      </c>
      <c r="L178" s="21">
        <f>SUMIFS('Calculation - &lt;Ignore&gt;'!G:G,'Calculation - &lt;Ignore&gt;'!A:A,Analysis!A178,'Calculation - &lt;Ignore&gt;'!$P:$P,Analysis!L$1)</f>
        <v>0</v>
      </c>
      <c r="M178" s="8">
        <f>SUMIFS('Calculation - &lt;Ignore&gt;'!J:J,'Calculation - &lt;Ignore&gt;'!A:A,Analysis!A178,'Calculation - &lt;Ignore&gt;'!$P:$P,Analysis!L$1)</f>
        <v>0</v>
      </c>
      <c r="N178" s="22">
        <f t="shared" si="22"/>
        <v>0</v>
      </c>
      <c r="O178" s="21">
        <f>SUMIFS('Calculation - &lt;Ignore&gt;'!G:G,'Calculation - &lt;Ignore&gt;'!A:A,Analysis!A178,'Calculation - &lt;Ignore&gt;'!$P:$P,Analysis!O$1)</f>
        <v>0</v>
      </c>
      <c r="P178" s="8">
        <f>SUMIFS('Calculation - &lt;Ignore&gt;'!J:J,'Calculation - &lt;Ignore&gt;'!A:A,Analysis!A178,'Calculation - &lt;Ignore&gt;'!$P:$P,Analysis!O$1)</f>
        <v>0</v>
      </c>
      <c r="Q178" s="22">
        <f t="shared" si="23"/>
        <v>0</v>
      </c>
    </row>
    <row r="179" spans="1:17" x14ac:dyDescent="0.3">
      <c r="A179" s="12" t="str">
        <f>IF('Calculation - &lt;Ignore&gt;'!AR179=0,"",'Calculation - &lt;Ignore&gt;'!AR179)</f>
        <v/>
      </c>
      <c r="B179" s="16" t="str">
        <f>IFERROR(UPPER(VLOOKUP(A179,Dump!A:B,2,0)),"")</f>
        <v/>
      </c>
      <c r="C179" s="31">
        <f>SUMIFS('Calculation - &lt;Ignore&gt;'!G:G,'Calculation - &lt;Ignore&gt;'!A:A,Analysis!A179)</f>
        <v>0</v>
      </c>
      <c r="D179" s="32">
        <f>SUMIFS('Calculation - &lt;Ignore&gt;'!J:J,'Calculation - &lt;Ignore&gt;'!A:A,Analysis!A179)</f>
        <v>0</v>
      </c>
      <c r="E179" s="33">
        <f t="shared" si="19"/>
        <v>0</v>
      </c>
      <c r="F179" s="21">
        <f>SUMIFS('Calculation - &lt;Ignore&gt;'!G:G,'Calculation - &lt;Ignore&gt;'!A:A,Analysis!A179,'Calculation - &lt;Ignore&gt;'!$P:$P,Analysis!F$1)</f>
        <v>0</v>
      </c>
      <c r="G179" s="8">
        <f>SUMIFS('Calculation - &lt;Ignore&gt;'!J:J,'Calculation - &lt;Ignore&gt;'!A:A,Analysis!A179,'Calculation - &lt;Ignore&gt;'!$P:$P,Analysis!F$1)</f>
        <v>0</v>
      </c>
      <c r="H179" s="22">
        <f t="shared" si="20"/>
        <v>0</v>
      </c>
      <c r="I179" s="21">
        <f>SUMIFS('Calculation - &lt;Ignore&gt;'!G:G,'Calculation - &lt;Ignore&gt;'!A:A,Analysis!A179,'Calculation - &lt;Ignore&gt;'!$P:$P,Analysis!I$1)</f>
        <v>0</v>
      </c>
      <c r="J179" s="8">
        <f>SUMIFS('Calculation - &lt;Ignore&gt;'!J:J,'Calculation - &lt;Ignore&gt;'!A:A,Analysis!A179,'Calculation - &lt;Ignore&gt;'!$P:$P,Analysis!I$1)</f>
        <v>0</v>
      </c>
      <c r="K179" s="22">
        <f t="shared" si="21"/>
        <v>0</v>
      </c>
      <c r="L179" s="21">
        <f>SUMIFS('Calculation - &lt;Ignore&gt;'!G:G,'Calculation - &lt;Ignore&gt;'!A:A,Analysis!A179,'Calculation - &lt;Ignore&gt;'!$P:$P,Analysis!L$1)</f>
        <v>0</v>
      </c>
      <c r="M179" s="8">
        <f>SUMIFS('Calculation - &lt;Ignore&gt;'!J:J,'Calculation - &lt;Ignore&gt;'!A:A,Analysis!A179,'Calculation - &lt;Ignore&gt;'!$P:$P,Analysis!L$1)</f>
        <v>0</v>
      </c>
      <c r="N179" s="22">
        <f t="shared" si="22"/>
        <v>0</v>
      </c>
      <c r="O179" s="21">
        <f>SUMIFS('Calculation - &lt;Ignore&gt;'!G:G,'Calculation - &lt;Ignore&gt;'!A:A,Analysis!A179,'Calculation - &lt;Ignore&gt;'!$P:$P,Analysis!O$1)</f>
        <v>0</v>
      </c>
      <c r="P179" s="8">
        <f>SUMIFS('Calculation - &lt;Ignore&gt;'!J:J,'Calculation - &lt;Ignore&gt;'!A:A,Analysis!A179,'Calculation - &lt;Ignore&gt;'!$P:$P,Analysis!O$1)</f>
        <v>0</v>
      </c>
      <c r="Q179" s="22">
        <f t="shared" si="23"/>
        <v>0</v>
      </c>
    </row>
    <row r="180" spans="1:17" x14ac:dyDescent="0.3">
      <c r="A180" s="12" t="str">
        <f>IF('Calculation - &lt;Ignore&gt;'!AR180=0,"",'Calculation - &lt;Ignore&gt;'!AR180)</f>
        <v/>
      </c>
      <c r="B180" s="16" t="str">
        <f>IFERROR(UPPER(VLOOKUP(A180,Dump!A:B,2,0)),"")</f>
        <v/>
      </c>
      <c r="C180" s="31">
        <f>SUMIFS('Calculation - &lt;Ignore&gt;'!G:G,'Calculation - &lt;Ignore&gt;'!A:A,Analysis!A180)</f>
        <v>0</v>
      </c>
      <c r="D180" s="32">
        <f>SUMIFS('Calculation - &lt;Ignore&gt;'!J:J,'Calculation - &lt;Ignore&gt;'!A:A,Analysis!A180)</f>
        <v>0</v>
      </c>
      <c r="E180" s="33">
        <f t="shared" si="19"/>
        <v>0</v>
      </c>
      <c r="F180" s="21">
        <f>SUMIFS('Calculation - &lt;Ignore&gt;'!G:G,'Calculation - &lt;Ignore&gt;'!A:A,Analysis!A180,'Calculation - &lt;Ignore&gt;'!$P:$P,Analysis!F$1)</f>
        <v>0</v>
      </c>
      <c r="G180" s="8">
        <f>SUMIFS('Calculation - &lt;Ignore&gt;'!J:J,'Calculation - &lt;Ignore&gt;'!A:A,Analysis!A180,'Calculation - &lt;Ignore&gt;'!$P:$P,Analysis!F$1)</f>
        <v>0</v>
      </c>
      <c r="H180" s="22">
        <f t="shared" si="20"/>
        <v>0</v>
      </c>
      <c r="I180" s="21">
        <f>SUMIFS('Calculation - &lt;Ignore&gt;'!G:G,'Calculation - &lt;Ignore&gt;'!A:A,Analysis!A180,'Calculation - &lt;Ignore&gt;'!$P:$P,Analysis!I$1)</f>
        <v>0</v>
      </c>
      <c r="J180" s="8">
        <f>SUMIFS('Calculation - &lt;Ignore&gt;'!J:J,'Calculation - &lt;Ignore&gt;'!A:A,Analysis!A180,'Calculation - &lt;Ignore&gt;'!$P:$P,Analysis!I$1)</f>
        <v>0</v>
      </c>
      <c r="K180" s="22">
        <f t="shared" si="21"/>
        <v>0</v>
      </c>
      <c r="L180" s="21">
        <f>SUMIFS('Calculation - &lt;Ignore&gt;'!G:G,'Calculation - &lt;Ignore&gt;'!A:A,Analysis!A180,'Calculation - &lt;Ignore&gt;'!$P:$P,Analysis!L$1)</f>
        <v>0</v>
      </c>
      <c r="M180" s="8">
        <f>SUMIFS('Calculation - &lt;Ignore&gt;'!J:J,'Calculation - &lt;Ignore&gt;'!A:A,Analysis!A180,'Calculation - &lt;Ignore&gt;'!$P:$P,Analysis!L$1)</f>
        <v>0</v>
      </c>
      <c r="N180" s="22">
        <f t="shared" si="22"/>
        <v>0</v>
      </c>
      <c r="O180" s="21">
        <f>SUMIFS('Calculation - &lt;Ignore&gt;'!G:G,'Calculation - &lt;Ignore&gt;'!A:A,Analysis!A180,'Calculation - &lt;Ignore&gt;'!$P:$P,Analysis!O$1)</f>
        <v>0</v>
      </c>
      <c r="P180" s="8">
        <f>SUMIFS('Calculation - &lt;Ignore&gt;'!J:J,'Calculation - &lt;Ignore&gt;'!A:A,Analysis!A180,'Calculation - &lt;Ignore&gt;'!$P:$P,Analysis!O$1)</f>
        <v>0</v>
      </c>
      <c r="Q180" s="22">
        <f t="shared" si="23"/>
        <v>0</v>
      </c>
    </row>
    <row r="181" spans="1:17" x14ac:dyDescent="0.3">
      <c r="A181" s="12" t="str">
        <f>IF('Calculation - &lt;Ignore&gt;'!AR181=0,"",'Calculation - &lt;Ignore&gt;'!AR181)</f>
        <v/>
      </c>
      <c r="B181" s="16" t="str">
        <f>IFERROR(UPPER(VLOOKUP(A181,Dump!A:B,2,0)),"")</f>
        <v/>
      </c>
      <c r="C181" s="31">
        <f>SUMIFS('Calculation - &lt;Ignore&gt;'!G:G,'Calculation - &lt;Ignore&gt;'!A:A,Analysis!A181)</f>
        <v>0</v>
      </c>
      <c r="D181" s="32">
        <f>SUMIFS('Calculation - &lt;Ignore&gt;'!J:J,'Calculation - &lt;Ignore&gt;'!A:A,Analysis!A181)</f>
        <v>0</v>
      </c>
      <c r="E181" s="33">
        <f t="shared" si="19"/>
        <v>0</v>
      </c>
      <c r="F181" s="21">
        <f>SUMIFS('Calculation - &lt;Ignore&gt;'!G:G,'Calculation - &lt;Ignore&gt;'!A:A,Analysis!A181,'Calculation - &lt;Ignore&gt;'!$P:$P,Analysis!F$1)</f>
        <v>0</v>
      </c>
      <c r="G181" s="8">
        <f>SUMIFS('Calculation - &lt;Ignore&gt;'!J:J,'Calculation - &lt;Ignore&gt;'!A:A,Analysis!A181,'Calculation - &lt;Ignore&gt;'!$P:$P,Analysis!F$1)</f>
        <v>0</v>
      </c>
      <c r="H181" s="22">
        <f t="shared" si="20"/>
        <v>0</v>
      </c>
      <c r="I181" s="21">
        <f>SUMIFS('Calculation - &lt;Ignore&gt;'!G:G,'Calculation - &lt;Ignore&gt;'!A:A,Analysis!A181,'Calculation - &lt;Ignore&gt;'!$P:$P,Analysis!I$1)</f>
        <v>0</v>
      </c>
      <c r="J181" s="8">
        <f>SUMIFS('Calculation - &lt;Ignore&gt;'!J:J,'Calculation - &lt;Ignore&gt;'!A:A,Analysis!A181,'Calculation - &lt;Ignore&gt;'!$P:$P,Analysis!I$1)</f>
        <v>0</v>
      </c>
      <c r="K181" s="22">
        <f t="shared" si="21"/>
        <v>0</v>
      </c>
      <c r="L181" s="21">
        <f>SUMIFS('Calculation - &lt;Ignore&gt;'!G:G,'Calculation - &lt;Ignore&gt;'!A:A,Analysis!A181,'Calculation - &lt;Ignore&gt;'!$P:$P,Analysis!L$1)</f>
        <v>0</v>
      </c>
      <c r="M181" s="8">
        <f>SUMIFS('Calculation - &lt;Ignore&gt;'!J:J,'Calculation - &lt;Ignore&gt;'!A:A,Analysis!A181,'Calculation - &lt;Ignore&gt;'!$P:$P,Analysis!L$1)</f>
        <v>0</v>
      </c>
      <c r="N181" s="22">
        <f t="shared" si="22"/>
        <v>0</v>
      </c>
      <c r="O181" s="21">
        <f>SUMIFS('Calculation - &lt;Ignore&gt;'!G:G,'Calculation - &lt;Ignore&gt;'!A:A,Analysis!A181,'Calculation - &lt;Ignore&gt;'!$P:$P,Analysis!O$1)</f>
        <v>0</v>
      </c>
      <c r="P181" s="8">
        <f>SUMIFS('Calculation - &lt;Ignore&gt;'!J:J,'Calculation - &lt;Ignore&gt;'!A:A,Analysis!A181,'Calculation - &lt;Ignore&gt;'!$P:$P,Analysis!O$1)</f>
        <v>0</v>
      </c>
      <c r="Q181" s="22">
        <f t="shared" si="23"/>
        <v>0</v>
      </c>
    </row>
    <row r="182" spans="1:17" x14ac:dyDescent="0.3">
      <c r="A182" s="12" t="str">
        <f>IF('Calculation - &lt;Ignore&gt;'!AR182=0,"",'Calculation - &lt;Ignore&gt;'!AR182)</f>
        <v/>
      </c>
      <c r="B182" s="16" t="str">
        <f>IFERROR(UPPER(VLOOKUP(A182,Dump!A:B,2,0)),"")</f>
        <v/>
      </c>
      <c r="C182" s="31">
        <f>SUMIFS('Calculation - &lt;Ignore&gt;'!G:G,'Calculation - &lt;Ignore&gt;'!A:A,Analysis!A182)</f>
        <v>0</v>
      </c>
      <c r="D182" s="32">
        <f>SUMIFS('Calculation - &lt;Ignore&gt;'!J:J,'Calculation - &lt;Ignore&gt;'!A:A,Analysis!A182)</f>
        <v>0</v>
      </c>
      <c r="E182" s="33">
        <f t="shared" si="19"/>
        <v>0</v>
      </c>
      <c r="F182" s="21">
        <f>SUMIFS('Calculation - &lt;Ignore&gt;'!G:G,'Calculation - &lt;Ignore&gt;'!A:A,Analysis!A182,'Calculation - &lt;Ignore&gt;'!$P:$P,Analysis!F$1)</f>
        <v>0</v>
      </c>
      <c r="G182" s="8">
        <f>SUMIFS('Calculation - &lt;Ignore&gt;'!J:J,'Calculation - &lt;Ignore&gt;'!A:A,Analysis!A182,'Calculation - &lt;Ignore&gt;'!$P:$P,Analysis!F$1)</f>
        <v>0</v>
      </c>
      <c r="H182" s="22">
        <f t="shared" si="20"/>
        <v>0</v>
      </c>
      <c r="I182" s="21">
        <f>SUMIFS('Calculation - &lt;Ignore&gt;'!G:G,'Calculation - &lt;Ignore&gt;'!A:A,Analysis!A182,'Calculation - &lt;Ignore&gt;'!$P:$P,Analysis!I$1)</f>
        <v>0</v>
      </c>
      <c r="J182" s="8">
        <f>SUMIFS('Calculation - &lt;Ignore&gt;'!J:J,'Calculation - &lt;Ignore&gt;'!A:A,Analysis!A182,'Calculation - &lt;Ignore&gt;'!$P:$P,Analysis!I$1)</f>
        <v>0</v>
      </c>
      <c r="K182" s="22">
        <f t="shared" si="21"/>
        <v>0</v>
      </c>
      <c r="L182" s="21">
        <f>SUMIFS('Calculation - &lt;Ignore&gt;'!G:G,'Calculation - &lt;Ignore&gt;'!A:A,Analysis!A182,'Calculation - &lt;Ignore&gt;'!$P:$P,Analysis!L$1)</f>
        <v>0</v>
      </c>
      <c r="M182" s="8">
        <f>SUMIFS('Calculation - &lt;Ignore&gt;'!J:J,'Calculation - &lt;Ignore&gt;'!A:A,Analysis!A182,'Calculation - &lt;Ignore&gt;'!$P:$P,Analysis!L$1)</f>
        <v>0</v>
      </c>
      <c r="N182" s="22">
        <f t="shared" si="22"/>
        <v>0</v>
      </c>
      <c r="O182" s="21">
        <f>SUMIFS('Calculation - &lt;Ignore&gt;'!G:G,'Calculation - &lt;Ignore&gt;'!A:A,Analysis!A182,'Calculation - &lt;Ignore&gt;'!$P:$P,Analysis!O$1)</f>
        <v>0</v>
      </c>
      <c r="P182" s="8">
        <f>SUMIFS('Calculation - &lt;Ignore&gt;'!J:J,'Calculation - &lt;Ignore&gt;'!A:A,Analysis!A182,'Calculation - &lt;Ignore&gt;'!$P:$P,Analysis!O$1)</f>
        <v>0</v>
      </c>
      <c r="Q182" s="22">
        <f t="shared" si="23"/>
        <v>0</v>
      </c>
    </row>
    <row r="183" spans="1:17" x14ac:dyDescent="0.3">
      <c r="A183" s="12" t="str">
        <f>IF('Calculation - &lt;Ignore&gt;'!AR183=0,"",'Calculation - &lt;Ignore&gt;'!AR183)</f>
        <v/>
      </c>
      <c r="B183" s="16" t="str">
        <f>IFERROR(UPPER(VLOOKUP(A183,Dump!A:B,2,0)),"")</f>
        <v/>
      </c>
      <c r="C183" s="31">
        <f>SUMIFS('Calculation - &lt;Ignore&gt;'!G:G,'Calculation - &lt;Ignore&gt;'!A:A,Analysis!A183)</f>
        <v>0</v>
      </c>
      <c r="D183" s="32">
        <f>SUMIFS('Calculation - &lt;Ignore&gt;'!J:J,'Calculation - &lt;Ignore&gt;'!A:A,Analysis!A183)</f>
        <v>0</v>
      </c>
      <c r="E183" s="33">
        <f t="shared" si="19"/>
        <v>0</v>
      </c>
      <c r="F183" s="21">
        <f>SUMIFS('Calculation - &lt;Ignore&gt;'!G:G,'Calculation - &lt;Ignore&gt;'!A:A,Analysis!A183,'Calculation - &lt;Ignore&gt;'!$P:$P,Analysis!F$1)</f>
        <v>0</v>
      </c>
      <c r="G183" s="8">
        <f>SUMIFS('Calculation - &lt;Ignore&gt;'!J:J,'Calculation - &lt;Ignore&gt;'!A:A,Analysis!A183,'Calculation - &lt;Ignore&gt;'!$P:$P,Analysis!F$1)</f>
        <v>0</v>
      </c>
      <c r="H183" s="22">
        <f t="shared" si="20"/>
        <v>0</v>
      </c>
      <c r="I183" s="21">
        <f>SUMIFS('Calculation - &lt;Ignore&gt;'!G:G,'Calculation - &lt;Ignore&gt;'!A:A,Analysis!A183,'Calculation - &lt;Ignore&gt;'!$P:$P,Analysis!I$1)</f>
        <v>0</v>
      </c>
      <c r="J183" s="8">
        <f>SUMIFS('Calculation - &lt;Ignore&gt;'!J:J,'Calculation - &lt;Ignore&gt;'!A:A,Analysis!A183,'Calculation - &lt;Ignore&gt;'!$P:$P,Analysis!I$1)</f>
        <v>0</v>
      </c>
      <c r="K183" s="22">
        <f t="shared" si="21"/>
        <v>0</v>
      </c>
      <c r="L183" s="21">
        <f>SUMIFS('Calculation - &lt;Ignore&gt;'!G:G,'Calculation - &lt;Ignore&gt;'!A:A,Analysis!A183,'Calculation - &lt;Ignore&gt;'!$P:$P,Analysis!L$1)</f>
        <v>0</v>
      </c>
      <c r="M183" s="8">
        <f>SUMIFS('Calculation - &lt;Ignore&gt;'!J:J,'Calculation - &lt;Ignore&gt;'!A:A,Analysis!A183,'Calculation - &lt;Ignore&gt;'!$P:$P,Analysis!L$1)</f>
        <v>0</v>
      </c>
      <c r="N183" s="22">
        <f t="shared" si="22"/>
        <v>0</v>
      </c>
      <c r="O183" s="21">
        <f>SUMIFS('Calculation - &lt;Ignore&gt;'!G:G,'Calculation - &lt;Ignore&gt;'!A:A,Analysis!A183,'Calculation - &lt;Ignore&gt;'!$P:$P,Analysis!O$1)</f>
        <v>0</v>
      </c>
      <c r="P183" s="8">
        <f>SUMIFS('Calculation - &lt;Ignore&gt;'!J:J,'Calculation - &lt;Ignore&gt;'!A:A,Analysis!A183,'Calculation - &lt;Ignore&gt;'!$P:$P,Analysis!O$1)</f>
        <v>0</v>
      </c>
      <c r="Q183" s="22">
        <f t="shared" si="23"/>
        <v>0</v>
      </c>
    </row>
    <row r="184" spans="1:17" x14ac:dyDescent="0.3">
      <c r="A184" s="12" t="str">
        <f>IF('Calculation - &lt;Ignore&gt;'!AR184=0,"",'Calculation - &lt;Ignore&gt;'!AR184)</f>
        <v/>
      </c>
      <c r="B184" s="16" t="str">
        <f>IFERROR(UPPER(VLOOKUP(A184,Dump!A:B,2,0)),"")</f>
        <v/>
      </c>
      <c r="C184" s="31">
        <f>SUMIFS('Calculation - &lt;Ignore&gt;'!G:G,'Calculation - &lt;Ignore&gt;'!A:A,Analysis!A184)</f>
        <v>0</v>
      </c>
      <c r="D184" s="32">
        <f>SUMIFS('Calculation - &lt;Ignore&gt;'!J:J,'Calculation - &lt;Ignore&gt;'!A:A,Analysis!A184)</f>
        <v>0</v>
      </c>
      <c r="E184" s="33">
        <f t="shared" si="19"/>
        <v>0</v>
      </c>
      <c r="F184" s="21">
        <f>SUMIFS('Calculation - &lt;Ignore&gt;'!G:G,'Calculation - &lt;Ignore&gt;'!A:A,Analysis!A184,'Calculation - &lt;Ignore&gt;'!$P:$P,Analysis!F$1)</f>
        <v>0</v>
      </c>
      <c r="G184" s="8">
        <f>SUMIFS('Calculation - &lt;Ignore&gt;'!J:J,'Calculation - &lt;Ignore&gt;'!A:A,Analysis!A184,'Calculation - &lt;Ignore&gt;'!$P:$P,Analysis!F$1)</f>
        <v>0</v>
      </c>
      <c r="H184" s="22">
        <f t="shared" si="20"/>
        <v>0</v>
      </c>
      <c r="I184" s="21">
        <f>SUMIFS('Calculation - &lt;Ignore&gt;'!G:G,'Calculation - &lt;Ignore&gt;'!A:A,Analysis!A184,'Calculation - &lt;Ignore&gt;'!$P:$P,Analysis!I$1)</f>
        <v>0</v>
      </c>
      <c r="J184" s="8">
        <f>SUMIFS('Calculation - &lt;Ignore&gt;'!J:J,'Calculation - &lt;Ignore&gt;'!A:A,Analysis!A184,'Calculation - &lt;Ignore&gt;'!$P:$P,Analysis!I$1)</f>
        <v>0</v>
      </c>
      <c r="K184" s="22">
        <f t="shared" si="21"/>
        <v>0</v>
      </c>
      <c r="L184" s="21">
        <f>SUMIFS('Calculation - &lt;Ignore&gt;'!G:G,'Calculation - &lt;Ignore&gt;'!A:A,Analysis!A184,'Calculation - &lt;Ignore&gt;'!$P:$P,Analysis!L$1)</f>
        <v>0</v>
      </c>
      <c r="M184" s="8">
        <f>SUMIFS('Calculation - &lt;Ignore&gt;'!J:J,'Calculation - &lt;Ignore&gt;'!A:A,Analysis!A184,'Calculation - &lt;Ignore&gt;'!$P:$P,Analysis!L$1)</f>
        <v>0</v>
      </c>
      <c r="N184" s="22">
        <f t="shared" si="22"/>
        <v>0</v>
      </c>
      <c r="O184" s="21">
        <f>SUMIFS('Calculation - &lt;Ignore&gt;'!G:G,'Calculation - &lt;Ignore&gt;'!A:A,Analysis!A184,'Calculation - &lt;Ignore&gt;'!$P:$P,Analysis!O$1)</f>
        <v>0</v>
      </c>
      <c r="P184" s="8">
        <f>SUMIFS('Calculation - &lt;Ignore&gt;'!J:J,'Calculation - &lt;Ignore&gt;'!A:A,Analysis!A184,'Calculation - &lt;Ignore&gt;'!$P:$P,Analysis!O$1)</f>
        <v>0</v>
      </c>
      <c r="Q184" s="22">
        <f t="shared" si="23"/>
        <v>0</v>
      </c>
    </row>
    <row r="185" spans="1:17" x14ac:dyDescent="0.3">
      <c r="A185" s="12" t="str">
        <f>IF('Calculation - &lt;Ignore&gt;'!AR185=0,"",'Calculation - &lt;Ignore&gt;'!AR185)</f>
        <v/>
      </c>
      <c r="B185" s="16" t="str">
        <f>IFERROR(UPPER(VLOOKUP(A185,Dump!A:B,2,0)),"")</f>
        <v/>
      </c>
      <c r="C185" s="31">
        <f>SUMIFS('Calculation - &lt;Ignore&gt;'!G:G,'Calculation - &lt;Ignore&gt;'!A:A,Analysis!A185)</f>
        <v>0</v>
      </c>
      <c r="D185" s="32">
        <f>SUMIFS('Calculation - &lt;Ignore&gt;'!J:J,'Calculation - &lt;Ignore&gt;'!A:A,Analysis!A185)</f>
        <v>0</v>
      </c>
      <c r="E185" s="33">
        <f t="shared" si="19"/>
        <v>0</v>
      </c>
      <c r="F185" s="21">
        <f>SUMIFS('Calculation - &lt;Ignore&gt;'!G:G,'Calculation - &lt;Ignore&gt;'!A:A,Analysis!A185,'Calculation - &lt;Ignore&gt;'!$P:$P,Analysis!F$1)</f>
        <v>0</v>
      </c>
      <c r="G185" s="8">
        <f>SUMIFS('Calculation - &lt;Ignore&gt;'!J:J,'Calculation - &lt;Ignore&gt;'!A:A,Analysis!A185,'Calculation - &lt;Ignore&gt;'!$P:$P,Analysis!F$1)</f>
        <v>0</v>
      </c>
      <c r="H185" s="22">
        <f t="shared" si="20"/>
        <v>0</v>
      </c>
      <c r="I185" s="21">
        <f>SUMIFS('Calculation - &lt;Ignore&gt;'!G:G,'Calculation - &lt;Ignore&gt;'!A:A,Analysis!A185,'Calculation - &lt;Ignore&gt;'!$P:$P,Analysis!I$1)</f>
        <v>0</v>
      </c>
      <c r="J185" s="8">
        <f>SUMIFS('Calculation - &lt;Ignore&gt;'!J:J,'Calculation - &lt;Ignore&gt;'!A:A,Analysis!A185,'Calculation - &lt;Ignore&gt;'!$P:$P,Analysis!I$1)</f>
        <v>0</v>
      </c>
      <c r="K185" s="22">
        <f t="shared" si="21"/>
        <v>0</v>
      </c>
      <c r="L185" s="21">
        <f>SUMIFS('Calculation - &lt;Ignore&gt;'!G:G,'Calculation - &lt;Ignore&gt;'!A:A,Analysis!A185,'Calculation - &lt;Ignore&gt;'!$P:$P,Analysis!L$1)</f>
        <v>0</v>
      </c>
      <c r="M185" s="8">
        <f>SUMIFS('Calculation - &lt;Ignore&gt;'!J:J,'Calculation - &lt;Ignore&gt;'!A:A,Analysis!A185,'Calculation - &lt;Ignore&gt;'!$P:$P,Analysis!L$1)</f>
        <v>0</v>
      </c>
      <c r="N185" s="22">
        <f t="shared" si="22"/>
        <v>0</v>
      </c>
      <c r="O185" s="21">
        <f>SUMIFS('Calculation - &lt;Ignore&gt;'!G:G,'Calculation - &lt;Ignore&gt;'!A:A,Analysis!A185,'Calculation - &lt;Ignore&gt;'!$P:$P,Analysis!O$1)</f>
        <v>0</v>
      </c>
      <c r="P185" s="8">
        <f>SUMIFS('Calculation - &lt;Ignore&gt;'!J:J,'Calculation - &lt;Ignore&gt;'!A:A,Analysis!A185,'Calculation - &lt;Ignore&gt;'!$P:$P,Analysis!O$1)</f>
        <v>0</v>
      </c>
      <c r="Q185" s="22">
        <f t="shared" si="23"/>
        <v>0</v>
      </c>
    </row>
    <row r="186" spans="1:17" x14ac:dyDescent="0.3">
      <c r="A186" s="12" t="str">
        <f>IF('Calculation - &lt;Ignore&gt;'!AR186=0,"",'Calculation - &lt;Ignore&gt;'!AR186)</f>
        <v/>
      </c>
      <c r="B186" s="16" t="str">
        <f>IFERROR(UPPER(VLOOKUP(A186,Dump!A:B,2,0)),"")</f>
        <v/>
      </c>
      <c r="C186" s="31">
        <f>SUMIFS('Calculation - &lt;Ignore&gt;'!G:G,'Calculation - &lt;Ignore&gt;'!A:A,Analysis!A186)</f>
        <v>0</v>
      </c>
      <c r="D186" s="32">
        <f>SUMIFS('Calculation - &lt;Ignore&gt;'!J:J,'Calculation - &lt;Ignore&gt;'!A:A,Analysis!A186)</f>
        <v>0</v>
      </c>
      <c r="E186" s="33">
        <f t="shared" si="19"/>
        <v>0</v>
      </c>
      <c r="F186" s="21">
        <f>SUMIFS('Calculation - &lt;Ignore&gt;'!G:G,'Calculation - &lt;Ignore&gt;'!A:A,Analysis!A186,'Calculation - &lt;Ignore&gt;'!$P:$P,Analysis!F$1)</f>
        <v>0</v>
      </c>
      <c r="G186" s="8">
        <f>SUMIFS('Calculation - &lt;Ignore&gt;'!J:J,'Calculation - &lt;Ignore&gt;'!A:A,Analysis!A186,'Calculation - &lt;Ignore&gt;'!$P:$P,Analysis!F$1)</f>
        <v>0</v>
      </c>
      <c r="H186" s="22">
        <f t="shared" si="20"/>
        <v>0</v>
      </c>
      <c r="I186" s="21">
        <f>SUMIFS('Calculation - &lt;Ignore&gt;'!G:G,'Calculation - &lt;Ignore&gt;'!A:A,Analysis!A186,'Calculation - &lt;Ignore&gt;'!$P:$P,Analysis!I$1)</f>
        <v>0</v>
      </c>
      <c r="J186" s="8">
        <f>SUMIFS('Calculation - &lt;Ignore&gt;'!J:J,'Calculation - &lt;Ignore&gt;'!A:A,Analysis!A186,'Calculation - &lt;Ignore&gt;'!$P:$P,Analysis!I$1)</f>
        <v>0</v>
      </c>
      <c r="K186" s="22">
        <f t="shared" si="21"/>
        <v>0</v>
      </c>
      <c r="L186" s="21">
        <f>SUMIFS('Calculation - &lt;Ignore&gt;'!G:G,'Calculation - &lt;Ignore&gt;'!A:A,Analysis!A186,'Calculation - &lt;Ignore&gt;'!$P:$P,Analysis!L$1)</f>
        <v>0</v>
      </c>
      <c r="M186" s="8">
        <f>SUMIFS('Calculation - &lt;Ignore&gt;'!J:J,'Calculation - &lt;Ignore&gt;'!A:A,Analysis!A186,'Calculation - &lt;Ignore&gt;'!$P:$P,Analysis!L$1)</f>
        <v>0</v>
      </c>
      <c r="N186" s="22">
        <f t="shared" si="22"/>
        <v>0</v>
      </c>
      <c r="O186" s="21">
        <f>SUMIFS('Calculation - &lt;Ignore&gt;'!G:G,'Calculation - &lt;Ignore&gt;'!A:A,Analysis!A186,'Calculation - &lt;Ignore&gt;'!$P:$P,Analysis!O$1)</f>
        <v>0</v>
      </c>
      <c r="P186" s="8">
        <f>SUMIFS('Calculation - &lt;Ignore&gt;'!J:J,'Calculation - &lt;Ignore&gt;'!A:A,Analysis!A186,'Calculation - &lt;Ignore&gt;'!$P:$P,Analysis!O$1)</f>
        <v>0</v>
      </c>
      <c r="Q186" s="22">
        <f t="shared" si="23"/>
        <v>0</v>
      </c>
    </row>
    <row r="187" spans="1:17" x14ac:dyDescent="0.3">
      <c r="A187" s="12" t="str">
        <f>IF('Calculation - &lt;Ignore&gt;'!AR187=0,"",'Calculation - &lt;Ignore&gt;'!AR187)</f>
        <v/>
      </c>
      <c r="B187" s="16" t="str">
        <f>IFERROR(UPPER(VLOOKUP(A187,Dump!A:B,2,0)),"")</f>
        <v/>
      </c>
      <c r="C187" s="31">
        <f>SUMIFS('Calculation - &lt;Ignore&gt;'!G:G,'Calculation - &lt;Ignore&gt;'!A:A,Analysis!A187)</f>
        <v>0</v>
      </c>
      <c r="D187" s="32">
        <f>SUMIFS('Calculation - &lt;Ignore&gt;'!J:J,'Calculation - &lt;Ignore&gt;'!A:A,Analysis!A187)</f>
        <v>0</v>
      </c>
      <c r="E187" s="33">
        <f t="shared" si="19"/>
        <v>0</v>
      </c>
      <c r="F187" s="21">
        <f>SUMIFS('Calculation - &lt;Ignore&gt;'!G:G,'Calculation - &lt;Ignore&gt;'!A:A,Analysis!A187,'Calculation - &lt;Ignore&gt;'!$P:$P,Analysis!F$1)</f>
        <v>0</v>
      </c>
      <c r="G187" s="8">
        <f>SUMIFS('Calculation - &lt;Ignore&gt;'!J:J,'Calculation - &lt;Ignore&gt;'!A:A,Analysis!A187,'Calculation - &lt;Ignore&gt;'!$P:$P,Analysis!F$1)</f>
        <v>0</v>
      </c>
      <c r="H187" s="22">
        <f t="shared" si="20"/>
        <v>0</v>
      </c>
      <c r="I187" s="21">
        <f>SUMIFS('Calculation - &lt;Ignore&gt;'!G:G,'Calculation - &lt;Ignore&gt;'!A:A,Analysis!A187,'Calculation - &lt;Ignore&gt;'!$P:$P,Analysis!I$1)</f>
        <v>0</v>
      </c>
      <c r="J187" s="8">
        <f>SUMIFS('Calculation - &lt;Ignore&gt;'!J:J,'Calculation - &lt;Ignore&gt;'!A:A,Analysis!A187,'Calculation - &lt;Ignore&gt;'!$P:$P,Analysis!I$1)</f>
        <v>0</v>
      </c>
      <c r="K187" s="22">
        <f t="shared" si="21"/>
        <v>0</v>
      </c>
      <c r="L187" s="21">
        <f>SUMIFS('Calculation - &lt;Ignore&gt;'!G:G,'Calculation - &lt;Ignore&gt;'!A:A,Analysis!A187,'Calculation - &lt;Ignore&gt;'!$P:$P,Analysis!L$1)</f>
        <v>0</v>
      </c>
      <c r="M187" s="8">
        <f>SUMIFS('Calculation - &lt;Ignore&gt;'!J:J,'Calculation - &lt;Ignore&gt;'!A:A,Analysis!A187,'Calculation - &lt;Ignore&gt;'!$P:$P,Analysis!L$1)</f>
        <v>0</v>
      </c>
      <c r="N187" s="22">
        <f t="shared" si="22"/>
        <v>0</v>
      </c>
      <c r="O187" s="21">
        <f>SUMIFS('Calculation - &lt;Ignore&gt;'!G:G,'Calculation - &lt;Ignore&gt;'!A:A,Analysis!A187,'Calculation - &lt;Ignore&gt;'!$P:$P,Analysis!O$1)</f>
        <v>0</v>
      </c>
      <c r="P187" s="8">
        <f>SUMIFS('Calculation - &lt;Ignore&gt;'!J:J,'Calculation - &lt;Ignore&gt;'!A:A,Analysis!A187,'Calculation - &lt;Ignore&gt;'!$P:$P,Analysis!O$1)</f>
        <v>0</v>
      </c>
      <c r="Q187" s="22">
        <f t="shared" si="23"/>
        <v>0</v>
      </c>
    </row>
    <row r="188" spans="1:17" x14ac:dyDescent="0.3">
      <c r="A188" s="12" t="str">
        <f>IF('Calculation - &lt;Ignore&gt;'!AR188=0,"",'Calculation - &lt;Ignore&gt;'!AR188)</f>
        <v/>
      </c>
      <c r="B188" s="16" t="str">
        <f>IFERROR(UPPER(VLOOKUP(A188,Dump!A:B,2,0)),"")</f>
        <v/>
      </c>
      <c r="C188" s="31">
        <f>SUMIFS('Calculation - &lt;Ignore&gt;'!G:G,'Calculation - &lt;Ignore&gt;'!A:A,Analysis!A188)</f>
        <v>0</v>
      </c>
      <c r="D188" s="32">
        <f>SUMIFS('Calculation - &lt;Ignore&gt;'!J:J,'Calculation - &lt;Ignore&gt;'!A:A,Analysis!A188)</f>
        <v>0</v>
      </c>
      <c r="E188" s="33">
        <f t="shared" si="19"/>
        <v>0</v>
      </c>
      <c r="F188" s="21">
        <f>SUMIFS('Calculation - &lt;Ignore&gt;'!G:G,'Calculation - &lt;Ignore&gt;'!A:A,Analysis!A188,'Calculation - &lt;Ignore&gt;'!$P:$P,Analysis!F$1)</f>
        <v>0</v>
      </c>
      <c r="G188" s="8">
        <f>SUMIFS('Calculation - &lt;Ignore&gt;'!J:J,'Calculation - &lt;Ignore&gt;'!A:A,Analysis!A188,'Calculation - &lt;Ignore&gt;'!$P:$P,Analysis!F$1)</f>
        <v>0</v>
      </c>
      <c r="H188" s="22">
        <f t="shared" si="20"/>
        <v>0</v>
      </c>
      <c r="I188" s="21">
        <f>SUMIFS('Calculation - &lt;Ignore&gt;'!G:G,'Calculation - &lt;Ignore&gt;'!A:A,Analysis!A188,'Calculation - &lt;Ignore&gt;'!$P:$P,Analysis!I$1)</f>
        <v>0</v>
      </c>
      <c r="J188" s="8">
        <f>SUMIFS('Calculation - &lt;Ignore&gt;'!J:J,'Calculation - &lt;Ignore&gt;'!A:A,Analysis!A188,'Calculation - &lt;Ignore&gt;'!$P:$P,Analysis!I$1)</f>
        <v>0</v>
      </c>
      <c r="K188" s="22">
        <f t="shared" si="21"/>
        <v>0</v>
      </c>
      <c r="L188" s="21">
        <f>SUMIFS('Calculation - &lt;Ignore&gt;'!G:G,'Calculation - &lt;Ignore&gt;'!A:A,Analysis!A188,'Calculation - &lt;Ignore&gt;'!$P:$P,Analysis!L$1)</f>
        <v>0</v>
      </c>
      <c r="M188" s="8">
        <f>SUMIFS('Calculation - &lt;Ignore&gt;'!J:J,'Calculation - &lt;Ignore&gt;'!A:A,Analysis!A188,'Calculation - &lt;Ignore&gt;'!$P:$P,Analysis!L$1)</f>
        <v>0</v>
      </c>
      <c r="N188" s="22">
        <f t="shared" si="22"/>
        <v>0</v>
      </c>
      <c r="O188" s="21">
        <f>SUMIFS('Calculation - &lt;Ignore&gt;'!G:G,'Calculation - &lt;Ignore&gt;'!A:A,Analysis!A188,'Calculation - &lt;Ignore&gt;'!$P:$P,Analysis!O$1)</f>
        <v>0</v>
      </c>
      <c r="P188" s="8">
        <f>SUMIFS('Calculation - &lt;Ignore&gt;'!J:J,'Calculation - &lt;Ignore&gt;'!A:A,Analysis!A188,'Calculation - &lt;Ignore&gt;'!$P:$P,Analysis!O$1)</f>
        <v>0</v>
      </c>
      <c r="Q188" s="22">
        <f t="shared" si="23"/>
        <v>0</v>
      </c>
    </row>
    <row r="189" spans="1:17" x14ac:dyDescent="0.3">
      <c r="A189" s="12" t="str">
        <f>IF('Calculation - &lt;Ignore&gt;'!AR189=0,"",'Calculation - &lt;Ignore&gt;'!AR189)</f>
        <v/>
      </c>
      <c r="B189" s="16" t="str">
        <f>IFERROR(UPPER(VLOOKUP(A189,Dump!A:B,2,0)),"")</f>
        <v/>
      </c>
      <c r="C189" s="31">
        <f>SUMIFS('Calculation - &lt;Ignore&gt;'!G:G,'Calculation - &lt;Ignore&gt;'!A:A,Analysis!A189)</f>
        <v>0</v>
      </c>
      <c r="D189" s="32">
        <f>SUMIFS('Calculation - &lt;Ignore&gt;'!J:J,'Calculation - &lt;Ignore&gt;'!A:A,Analysis!A189)</f>
        <v>0</v>
      </c>
      <c r="E189" s="33">
        <f t="shared" si="19"/>
        <v>0</v>
      </c>
      <c r="F189" s="21">
        <f>SUMIFS('Calculation - &lt;Ignore&gt;'!G:G,'Calculation - &lt;Ignore&gt;'!A:A,Analysis!A189,'Calculation - &lt;Ignore&gt;'!$P:$P,Analysis!F$1)</f>
        <v>0</v>
      </c>
      <c r="G189" s="8">
        <f>SUMIFS('Calculation - &lt;Ignore&gt;'!J:J,'Calculation - &lt;Ignore&gt;'!A:A,Analysis!A189,'Calculation - &lt;Ignore&gt;'!$P:$P,Analysis!F$1)</f>
        <v>0</v>
      </c>
      <c r="H189" s="22">
        <f t="shared" si="20"/>
        <v>0</v>
      </c>
      <c r="I189" s="21">
        <f>SUMIFS('Calculation - &lt;Ignore&gt;'!G:G,'Calculation - &lt;Ignore&gt;'!A:A,Analysis!A189,'Calculation - &lt;Ignore&gt;'!$P:$P,Analysis!I$1)</f>
        <v>0</v>
      </c>
      <c r="J189" s="8">
        <f>SUMIFS('Calculation - &lt;Ignore&gt;'!J:J,'Calculation - &lt;Ignore&gt;'!A:A,Analysis!A189,'Calculation - &lt;Ignore&gt;'!$P:$P,Analysis!I$1)</f>
        <v>0</v>
      </c>
      <c r="K189" s="22">
        <f t="shared" si="21"/>
        <v>0</v>
      </c>
      <c r="L189" s="21">
        <f>SUMIFS('Calculation - &lt;Ignore&gt;'!G:G,'Calculation - &lt;Ignore&gt;'!A:A,Analysis!A189,'Calculation - &lt;Ignore&gt;'!$P:$P,Analysis!L$1)</f>
        <v>0</v>
      </c>
      <c r="M189" s="8">
        <f>SUMIFS('Calculation - &lt;Ignore&gt;'!J:J,'Calculation - &lt;Ignore&gt;'!A:A,Analysis!A189,'Calculation - &lt;Ignore&gt;'!$P:$P,Analysis!L$1)</f>
        <v>0</v>
      </c>
      <c r="N189" s="22">
        <f t="shared" si="22"/>
        <v>0</v>
      </c>
      <c r="O189" s="21">
        <f>SUMIFS('Calculation - &lt;Ignore&gt;'!G:G,'Calculation - &lt;Ignore&gt;'!A:A,Analysis!A189,'Calculation - &lt;Ignore&gt;'!$P:$P,Analysis!O$1)</f>
        <v>0</v>
      </c>
      <c r="P189" s="8">
        <f>SUMIFS('Calculation - &lt;Ignore&gt;'!J:J,'Calculation - &lt;Ignore&gt;'!A:A,Analysis!A189,'Calculation - &lt;Ignore&gt;'!$P:$P,Analysis!O$1)</f>
        <v>0</v>
      </c>
      <c r="Q189" s="22">
        <f t="shared" si="23"/>
        <v>0</v>
      </c>
    </row>
    <row r="190" spans="1:17" x14ac:dyDescent="0.3">
      <c r="A190" s="12" t="str">
        <f>IF('Calculation - &lt;Ignore&gt;'!AR190=0,"",'Calculation - &lt;Ignore&gt;'!AR190)</f>
        <v/>
      </c>
      <c r="B190" s="16" t="str">
        <f>IFERROR(UPPER(VLOOKUP(A190,Dump!A:B,2,0)),"")</f>
        <v/>
      </c>
      <c r="C190" s="31">
        <f>SUMIFS('Calculation - &lt;Ignore&gt;'!G:G,'Calculation - &lt;Ignore&gt;'!A:A,Analysis!A190)</f>
        <v>0</v>
      </c>
      <c r="D190" s="32">
        <f>SUMIFS('Calculation - &lt;Ignore&gt;'!J:J,'Calculation - &lt;Ignore&gt;'!A:A,Analysis!A190)</f>
        <v>0</v>
      </c>
      <c r="E190" s="33">
        <f t="shared" si="19"/>
        <v>0</v>
      </c>
      <c r="F190" s="21">
        <f>SUMIFS('Calculation - &lt;Ignore&gt;'!G:G,'Calculation - &lt;Ignore&gt;'!A:A,Analysis!A190,'Calculation - &lt;Ignore&gt;'!$P:$P,Analysis!F$1)</f>
        <v>0</v>
      </c>
      <c r="G190" s="8">
        <f>SUMIFS('Calculation - &lt;Ignore&gt;'!J:J,'Calculation - &lt;Ignore&gt;'!A:A,Analysis!A190,'Calculation - &lt;Ignore&gt;'!$P:$P,Analysis!F$1)</f>
        <v>0</v>
      </c>
      <c r="H190" s="22">
        <f t="shared" si="20"/>
        <v>0</v>
      </c>
      <c r="I190" s="21">
        <f>SUMIFS('Calculation - &lt;Ignore&gt;'!G:G,'Calculation - &lt;Ignore&gt;'!A:A,Analysis!A190,'Calculation - &lt;Ignore&gt;'!$P:$P,Analysis!I$1)</f>
        <v>0</v>
      </c>
      <c r="J190" s="8">
        <f>SUMIFS('Calculation - &lt;Ignore&gt;'!J:J,'Calculation - &lt;Ignore&gt;'!A:A,Analysis!A190,'Calculation - &lt;Ignore&gt;'!$P:$P,Analysis!I$1)</f>
        <v>0</v>
      </c>
      <c r="K190" s="22">
        <f t="shared" si="21"/>
        <v>0</v>
      </c>
      <c r="L190" s="21">
        <f>SUMIFS('Calculation - &lt;Ignore&gt;'!G:G,'Calculation - &lt;Ignore&gt;'!A:A,Analysis!A190,'Calculation - &lt;Ignore&gt;'!$P:$P,Analysis!L$1)</f>
        <v>0</v>
      </c>
      <c r="M190" s="8">
        <f>SUMIFS('Calculation - &lt;Ignore&gt;'!J:J,'Calculation - &lt;Ignore&gt;'!A:A,Analysis!A190,'Calculation - &lt;Ignore&gt;'!$P:$P,Analysis!L$1)</f>
        <v>0</v>
      </c>
      <c r="N190" s="22">
        <f t="shared" si="22"/>
        <v>0</v>
      </c>
      <c r="O190" s="21">
        <f>SUMIFS('Calculation - &lt;Ignore&gt;'!G:G,'Calculation - &lt;Ignore&gt;'!A:A,Analysis!A190,'Calculation - &lt;Ignore&gt;'!$P:$P,Analysis!O$1)</f>
        <v>0</v>
      </c>
      <c r="P190" s="8">
        <f>SUMIFS('Calculation - &lt;Ignore&gt;'!J:J,'Calculation - &lt;Ignore&gt;'!A:A,Analysis!A190,'Calculation - &lt;Ignore&gt;'!$P:$P,Analysis!O$1)</f>
        <v>0</v>
      </c>
      <c r="Q190" s="22">
        <f t="shared" si="23"/>
        <v>0</v>
      </c>
    </row>
    <row r="191" spans="1:17" x14ac:dyDescent="0.3">
      <c r="A191" s="12" t="str">
        <f>IF('Calculation - &lt;Ignore&gt;'!AR191=0,"",'Calculation - &lt;Ignore&gt;'!AR191)</f>
        <v/>
      </c>
      <c r="B191" s="16" t="str">
        <f>IFERROR(UPPER(VLOOKUP(A191,Dump!A:B,2,0)),"")</f>
        <v/>
      </c>
      <c r="C191" s="31">
        <f>SUMIFS('Calculation - &lt;Ignore&gt;'!G:G,'Calculation - &lt;Ignore&gt;'!A:A,Analysis!A191)</f>
        <v>0</v>
      </c>
      <c r="D191" s="32">
        <f>SUMIFS('Calculation - &lt;Ignore&gt;'!J:J,'Calculation - &lt;Ignore&gt;'!A:A,Analysis!A191)</f>
        <v>0</v>
      </c>
      <c r="E191" s="33">
        <f t="shared" si="19"/>
        <v>0</v>
      </c>
      <c r="F191" s="21">
        <f>SUMIFS('Calculation - &lt;Ignore&gt;'!G:G,'Calculation - &lt;Ignore&gt;'!A:A,Analysis!A191,'Calculation - &lt;Ignore&gt;'!$P:$P,Analysis!F$1)</f>
        <v>0</v>
      </c>
      <c r="G191" s="8">
        <f>SUMIFS('Calculation - &lt;Ignore&gt;'!J:J,'Calculation - &lt;Ignore&gt;'!A:A,Analysis!A191,'Calculation - &lt;Ignore&gt;'!$P:$P,Analysis!F$1)</f>
        <v>0</v>
      </c>
      <c r="H191" s="22">
        <f t="shared" si="20"/>
        <v>0</v>
      </c>
      <c r="I191" s="21">
        <f>SUMIFS('Calculation - &lt;Ignore&gt;'!G:G,'Calculation - &lt;Ignore&gt;'!A:A,Analysis!A191,'Calculation - &lt;Ignore&gt;'!$P:$P,Analysis!I$1)</f>
        <v>0</v>
      </c>
      <c r="J191" s="8">
        <f>SUMIFS('Calculation - &lt;Ignore&gt;'!J:J,'Calculation - &lt;Ignore&gt;'!A:A,Analysis!A191,'Calculation - &lt;Ignore&gt;'!$P:$P,Analysis!I$1)</f>
        <v>0</v>
      </c>
      <c r="K191" s="22">
        <f t="shared" si="21"/>
        <v>0</v>
      </c>
      <c r="L191" s="21">
        <f>SUMIFS('Calculation - &lt;Ignore&gt;'!G:G,'Calculation - &lt;Ignore&gt;'!A:A,Analysis!A191,'Calculation - &lt;Ignore&gt;'!$P:$P,Analysis!L$1)</f>
        <v>0</v>
      </c>
      <c r="M191" s="8">
        <f>SUMIFS('Calculation - &lt;Ignore&gt;'!J:J,'Calculation - &lt;Ignore&gt;'!A:A,Analysis!A191,'Calculation - &lt;Ignore&gt;'!$P:$P,Analysis!L$1)</f>
        <v>0</v>
      </c>
      <c r="N191" s="22">
        <f t="shared" si="22"/>
        <v>0</v>
      </c>
      <c r="O191" s="21">
        <f>SUMIFS('Calculation - &lt;Ignore&gt;'!G:G,'Calculation - &lt;Ignore&gt;'!A:A,Analysis!A191,'Calculation - &lt;Ignore&gt;'!$P:$P,Analysis!O$1)</f>
        <v>0</v>
      </c>
      <c r="P191" s="8">
        <f>SUMIFS('Calculation - &lt;Ignore&gt;'!J:J,'Calculation - &lt;Ignore&gt;'!A:A,Analysis!A191,'Calculation - &lt;Ignore&gt;'!$P:$P,Analysis!O$1)</f>
        <v>0</v>
      </c>
      <c r="Q191" s="22">
        <f t="shared" si="23"/>
        <v>0</v>
      </c>
    </row>
    <row r="192" spans="1:17" x14ac:dyDescent="0.3">
      <c r="A192" s="12" t="str">
        <f>IF('Calculation - &lt;Ignore&gt;'!AR192=0,"",'Calculation - &lt;Ignore&gt;'!AR192)</f>
        <v/>
      </c>
      <c r="B192" s="16" t="str">
        <f>IFERROR(UPPER(VLOOKUP(A192,Dump!A:B,2,0)),"")</f>
        <v/>
      </c>
      <c r="C192" s="31">
        <f>SUMIFS('Calculation - &lt;Ignore&gt;'!G:G,'Calculation - &lt;Ignore&gt;'!A:A,Analysis!A192)</f>
        <v>0</v>
      </c>
      <c r="D192" s="32">
        <f>SUMIFS('Calculation - &lt;Ignore&gt;'!J:J,'Calculation - &lt;Ignore&gt;'!A:A,Analysis!A192)</f>
        <v>0</v>
      </c>
      <c r="E192" s="33">
        <f t="shared" si="19"/>
        <v>0</v>
      </c>
      <c r="F192" s="21">
        <f>SUMIFS('Calculation - &lt;Ignore&gt;'!G:G,'Calculation - &lt;Ignore&gt;'!A:A,Analysis!A192,'Calculation - &lt;Ignore&gt;'!$P:$P,Analysis!F$1)</f>
        <v>0</v>
      </c>
      <c r="G192" s="8">
        <f>SUMIFS('Calculation - &lt;Ignore&gt;'!J:J,'Calculation - &lt;Ignore&gt;'!A:A,Analysis!A192,'Calculation - &lt;Ignore&gt;'!$P:$P,Analysis!F$1)</f>
        <v>0</v>
      </c>
      <c r="H192" s="22">
        <f t="shared" si="20"/>
        <v>0</v>
      </c>
      <c r="I192" s="21">
        <f>SUMIFS('Calculation - &lt;Ignore&gt;'!G:G,'Calculation - &lt;Ignore&gt;'!A:A,Analysis!A192,'Calculation - &lt;Ignore&gt;'!$P:$P,Analysis!I$1)</f>
        <v>0</v>
      </c>
      <c r="J192" s="8">
        <f>SUMIFS('Calculation - &lt;Ignore&gt;'!J:J,'Calculation - &lt;Ignore&gt;'!A:A,Analysis!A192,'Calculation - &lt;Ignore&gt;'!$P:$P,Analysis!I$1)</f>
        <v>0</v>
      </c>
      <c r="K192" s="22">
        <f t="shared" si="21"/>
        <v>0</v>
      </c>
      <c r="L192" s="21">
        <f>SUMIFS('Calculation - &lt;Ignore&gt;'!G:G,'Calculation - &lt;Ignore&gt;'!A:A,Analysis!A192,'Calculation - &lt;Ignore&gt;'!$P:$P,Analysis!L$1)</f>
        <v>0</v>
      </c>
      <c r="M192" s="8">
        <f>SUMIFS('Calculation - &lt;Ignore&gt;'!J:J,'Calculation - &lt;Ignore&gt;'!A:A,Analysis!A192,'Calculation - &lt;Ignore&gt;'!$P:$P,Analysis!L$1)</f>
        <v>0</v>
      </c>
      <c r="N192" s="22">
        <f t="shared" si="22"/>
        <v>0</v>
      </c>
      <c r="O192" s="21">
        <f>SUMIFS('Calculation - &lt;Ignore&gt;'!G:G,'Calculation - &lt;Ignore&gt;'!A:A,Analysis!A192,'Calculation - &lt;Ignore&gt;'!$P:$P,Analysis!O$1)</f>
        <v>0</v>
      </c>
      <c r="P192" s="8">
        <f>SUMIFS('Calculation - &lt;Ignore&gt;'!J:J,'Calculation - &lt;Ignore&gt;'!A:A,Analysis!A192,'Calculation - &lt;Ignore&gt;'!$P:$P,Analysis!O$1)</f>
        <v>0</v>
      </c>
      <c r="Q192" s="22">
        <f t="shared" si="23"/>
        <v>0</v>
      </c>
    </row>
    <row r="193" spans="1:17" x14ac:dyDescent="0.3">
      <c r="A193" s="12" t="str">
        <f>IF('Calculation - &lt;Ignore&gt;'!AR193=0,"",'Calculation - &lt;Ignore&gt;'!AR193)</f>
        <v/>
      </c>
      <c r="B193" s="16" t="str">
        <f>IFERROR(UPPER(VLOOKUP(A193,Dump!A:B,2,0)),"")</f>
        <v/>
      </c>
      <c r="C193" s="31">
        <f>SUMIFS('Calculation - &lt;Ignore&gt;'!G:G,'Calculation - &lt;Ignore&gt;'!A:A,Analysis!A193)</f>
        <v>0</v>
      </c>
      <c r="D193" s="32">
        <f>SUMIFS('Calculation - &lt;Ignore&gt;'!J:J,'Calculation - &lt;Ignore&gt;'!A:A,Analysis!A193)</f>
        <v>0</v>
      </c>
      <c r="E193" s="33">
        <f t="shared" si="19"/>
        <v>0</v>
      </c>
      <c r="F193" s="21">
        <f>SUMIFS('Calculation - &lt;Ignore&gt;'!G:G,'Calculation - &lt;Ignore&gt;'!A:A,Analysis!A193,'Calculation - &lt;Ignore&gt;'!$P:$P,Analysis!F$1)</f>
        <v>0</v>
      </c>
      <c r="G193" s="8">
        <f>SUMIFS('Calculation - &lt;Ignore&gt;'!J:J,'Calculation - &lt;Ignore&gt;'!A:A,Analysis!A193,'Calculation - &lt;Ignore&gt;'!$P:$P,Analysis!F$1)</f>
        <v>0</v>
      </c>
      <c r="H193" s="22">
        <f t="shared" si="20"/>
        <v>0</v>
      </c>
      <c r="I193" s="21">
        <f>SUMIFS('Calculation - &lt;Ignore&gt;'!G:G,'Calculation - &lt;Ignore&gt;'!A:A,Analysis!A193,'Calculation - &lt;Ignore&gt;'!$P:$P,Analysis!I$1)</f>
        <v>0</v>
      </c>
      <c r="J193" s="8">
        <f>SUMIFS('Calculation - &lt;Ignore&gt;'!J:J,'Calculation - &lt;Ignore&gt;'!A:A,Analysis!A193,'Calculation - &lt;Ignore&gt;'!$P:$P,Analysis!I$1)</f>
        <v>0</v>
      </c>
      <c r="K193" s="22">
        <f t="shared" si="21"/>
        <v>0</v>
      </c>
      <c r="L193" s="21">
        <f>SUMIFS('Calculation - &lt;Ignore&gt;'!G:G,'Calculation - &lt;Ignore&gt;'!A:A,Analysis!A193,'Calculation - &lt;Ignore&gt;'!$P:$P,Analysis!L$1)</f>
        <v>0</v>
      </c>
      <c r="M193" s="8">
        <f>SUMIFS('Calculation - &lt;Ignore&gt;'!J:J,'Calculation - &lt;Ignore&gt;'!A:A,Analysis!A193,'Calculation - &lt;Ignore&gt;'!$P:$P,Analysis!L$1)</f>
        <v>0</v>
      </c>
      <c r="N193" s="22">
        <f t="shared" si="22"/>
        <v>0</v>
      </c>
      <c r="O193" s="21">
        <f>SUMIFS('Calculation - &lt;Ignore&gt;'!G:G,'Calculation - &lt;Ignore&gt;'!A:A,Analysis!A193,'Calculation - &lt;Ignore&gt;'!$P:$P,Analysis!O$1)</f>
        <v>0</v>
      </c>
      <c r="P193" s="8">
        <f>SUMIFS('Calculation - &lt;Ignore&gt;'!J:J,'Calculation - &lt;Ignore&gt;'!A:A,Analysis!A193,'Calculation - &lt;Ignore&gt;'!$P:$P,Analysis!O$1)</f>
        <v>0</v>
      </c>
      <c r="Q193" s="22">
        <f t="shared" si="23"/>
        <v>0</v>
      </c>
    </row>
    <row r="194" spans="1:17" x14ac:dyDescent="0.3">
      <c r="A194" s="12" t="str">
        <f>IF('Calculation - &lt;Ignore&gt;'!AR194=0,"",'Calculation - &lt;Ignore&gt;'!AR194)</f>
        <v/>
      </c>
      <c r="B194" s="16" t="str">
        <f>IFERROR(UPPER(VLOOKUP(A194,Dump!A:B,2,0)),"")</f>
        <v/>
      </c>
      <c r="C194" s="31">
        <f>SUMIFS('Calculation - &lt;Ignore&gt;'!G:G,'Calculation - &lt;Ignore&gt;'!A:A,Analysis!A194)</f>
        <v>0</v>
      </c>
      <c r="D194" s="32">
        <f>SUMIFS('Calculation - &lt;Ignore&gt;'!J:J,'Calculation - &lt;Ignore&gt;'!A:A,Analysis!A194)</f>
        <v>0</v>
      </c>
      <c r="E194" s="33">
        <f t="shared" si="19"/>
        <v>0</v>
      </c>
      <c r="F194" s="21">
        <f>SUMIFS('Calculation - &lt;Ignore&gt;'!G:G,'Calculation - &lt;Ignore&gt;'!A:A,Analysis!A194,'Calculation - &lt;Ignore&gt;'!$P:$P,Analysis!F$1)</f>
        <v>0</v>
      </c>
      <c r="G194" s="8">
        <f>SUMIFS('Calculation - &lt;Ignore&gt;'!J:J,'Calculation - &lt;Ignore&gt;'!A:A,Analysis!A194,'Calculation - &lt;Ignore&gt;'!$P:$P,Analysis!F$1)</f>
        <v>0</v>
      </c>
      <c r="H194" s="22">
        <f t="shared" si="20"/>
        <v>0</v>
      </c>
      <c r="I194" s="21">
        <f>SUMIFS('Calculation - &lt;Ignore&gt;'!G:G,'Calculation - &lt;Ignore&gt;'!A:A,Analysis!A194,'Calculation - &lt;Ignore&gt;'!$P:$P,Analysis!I$1)</f>
        <v>0</v>
      </c>
      <c r="J194" s="8">
        <f>SUMIFS('Calculation - &lt;Ignore&gt;'!J:J,'Calculation - &lt;Ignore&gt;'!A:A,Analysis!A194,'Calculation - &lt;Ignore&gt;'!$P:$P,Analysis!I$1)</f>
        <v>0</v>
      </c>
      <c r="K194" s="22">
        <f t="shared" si="21"/>
        <v>0</v>
      </c>
      <c r="L194" s="21">
        <f>SUMIFS('Calculation - &lt;Ignore&gt;'!G:G,'Calculation - &lt;Ignore&gt;'!A:A,Analysis!A194,'Calculation - &lt;Ignore&gt;'!$P:$P,Analysis!L$1)</f>
        <v>0</v>
      </c>
      <c r="M194" s="8">
        <f>SUMIFS('Calculation - &lt;Ignore&gt;'!J:J,'Calculation - &lt;Ignore&gt;'!A:A,Analysis!A194,'Calculation - &lt;Ignore&gt;'!$P:$P,Analysis!L$1)</f>
        <v>0</v>
      </c>
      <c r="N194" s="22">
        <f t="shared" si="22"/>
        <v>0</v>
      </c>
      <c r="O194" s="21">
        <f>SUMIFS('Calculation - &lt;Ignore&gt;'!G:G,'Calculation - &lt;Ignore&gt;'!A:A,Analysis!A194,'Calculation - &lt;Ignore&gt;'!$P:$P,Analysis!O$1)</f>
        <v>0</v>
      </c>
      <c r="P194" s="8">
        <f>SUMIFS('Calculation - &lt;Ignore&gt;'!J:J,'Calculation - &lt;Ignore&gt;'!A:A,Analysis!A194,'Calculation - &lt;Ignore&gt;'!$P:$P,Analysis!O$1)</f>
        <v>0</v>
      </c>
      <c r="Q194" s="22">
        <f t="shared" si="23"/>
        <v>0</v>
      </c>
    </row>
    <row r="195" spans="1:17" x14ac:dyDescent="0.3">
      <c r="A195" s="12" t="str">
        <f>IF('Calculation - &lt;Ignore&gt;'!AR195=0,"",'Calculation - &lt;Ignore&gt;'!AR195)</f>
        <v/>
      </c>
      <c r="B195" s="16" t="str">
        <f>IFERROR(UPPER(VLOOKUP(A195,Dump!A:B,2,0)),"")</f>
        <v/>
      </c>
      <c r="C195" s="31">
        <f>SUMIFS('Calculation - &lt;Ignore&gt;'!G:G,'Calculation - &lt;Ignore&gt;'!A:A,Analysis!A195)</f>
        <v>0</v>
      </c>
      <c r="D195" s="32">
        <f>SUMIFS('Calculation - &lt;Ignore&gt;'!J:J,'Calculation - &lt;Ignore&gt;'!A:A,Analysis!A195)</f>
        <v>0</v>
      </c>
      <c r="E195" s="33">
        <f t="shared" si="19"/>
        <v>0</v>
      </c>
      <c r="F195" s="21">
        <f>SUMIFS('Calculation - &lt;Ignore&gt;'!G:G,'Calculation - &lt;Ignore&gt;'!A:A,Analysis!A195,'Calculation - &lt;Ignore&gt;'!$P:$P,Analysis!F$1)</f>
        <v>0</v>
      </c>
      <c r="G195" s="8">
        <f>SUMIFS('Calculation - &lt;Ignore&gt;'!J:J,'Calculation - &lt;Ignore&gt;'!A:A,Analysis!A195,'Calculation - &lt;Ignore&gt;'!$P:$P,Analysis!F$1)</f>
        <v>0</v>
      </c>
      <c r="H195" s="22">
        <f t="shared" si="20"/>
        <v>0</v>
      </c>
      <c r="I195" s="21">
        <f>SUMIFS('Calculation - &lt;Ignore&gt;'!G:G,'Calculation - &lt;Ignore&gt;'!A:A,Analysis!A195,'Calculation - &lt;Ignore&gt;'!$P:$P,Analysis!I$1)</f>
        <v>0</v>
      </c>
      <c r="J195" s="8">
        <f>SUMIFS('Calculation - &lt;Ignore&gt;'!J:J,'Calculation - &lt;Ignore&gt;'!A:A,Analysis!A195,'Calculation - &lt;Ignore&gt;'!$P:$P,Analysis!I$1)</f>
        <v>0</v>
      </c>
      <c r="K195" s="22">
        <f t="shared" si="21"/>
        <v>0</v>
      </c>
      <c r="L195" s="21">
        <f>SUMIFS('Calculation - &lt;Ignore&gt;'!G:G,'Calculation - &lt;Ignore&gt;'!A:A,Analysis!A195,'Calculation - &lt;Ignore&gt;'!$P:$P,Analysis!L$1)</f>
        <v>0</v>
      </c>
      <c r="M195" s="8">
        <f>SUMIFS('Calculation - &lt;Ignore&gt;'!J:J,'Calculation - &lt;Ignore&gt;'!A:A,Analysis!A195,'Calculation - &lt;Ignore&gt;'!$P:$P,Analysis!L$1)</f>
        <v>0</v>
      </c>
      <c r="N195" s="22">
        <f t="shared" si="22"/>
        <v>0</v>
      </c>
      <c r="O195" s="21">
        <f>SUMIFS('Calculation - &lt;Ignore&gt;'!G:G,'Calculation - &lt;Ignore&gt;'!A:A,Analysis!A195,'Calculation - &lt;Ignore&gt;'!$P:$P,Analysis!O$1)</f>
        <v>0</v>
      </c>
      <c r="P195" s="8">
        <f>SUMIFS('Calculation - &lt;Ignore&gt;'!J:J,'Calculation - &lt;Ignore&gt;'!A:A,Analysis!A195,'Calculation - &lt;Ignore&gt;'!$P:$P,Analysis!O$1)</f>
        <v>0</v>
      </c>
      <c r="Q195" s="22">
        <f t="shared" si="23"/>
        <v>0</v>
      </c>
    </row>
    <row r="196" spans="1:17" x14ac:dyDescent="0.3">
      <c r="A196" s="12" t="str">
        <f>IF('Calculation - &lt;Ignore&gt;'!AR196=0,"",'Calculation - &lt;Ignore&gt;'!AR196)</f>
        <v/>
      </c>
      <c r="B196" s="16" t="str">
        <f>IFERROR(UPPER(VLOOKUP(A196,Dump!A:B,2,0)),"")</f>
        <v/>
      </c>
      <c r="C196" s="31">
        <f>SUMIFS('Calculation - &lt;Ignore&gt;'!G:G,'Calculation - &lt;Ignore&gt;'!A:A,Analysis!A196)</f>
        <v>0</v>
      </c>
      <c r="D196" s="32">
        <f>SUMIFS('Calculation - &lt;Ignore&gt;'!J:J,'Calculation - &lt;Ignore&gt;'!A:A,Analysis!A196)</f>
        <v>0</v>
      </c>
      <c r="E196" s="33">
        <f t="shared" si="19"/>
        <v>0</v>
      </c>
      <c r="F196" s="21">
        <f>SUMIFS('Calculation - &lt;Ignore&gt;'!G:G,'Calculation - &lt;Ignore&gt;'!A:A,Analysis!A196,'Calculation - &lt;Ignore&gt;'!$P:$P,Analysis!F$1)</f>
        <v>0</v>
      </c>
      <c r="G196" s="8">
        <f>SUMIFS('Calculation - &lt;Ignore&gt;'!J:J,'Calculation - &lt;Ignore&gt;'!A:A,Analysis!A196,'Calculation - &lt;Ignore&gt;'!$P:$P,Analysis!F$1)</f>
        <v>0</v>
      </c>
      <c r="H196" s="22">
        <f t="shared" si="20"/>
        <v>0</v>
      </c>
      <c r="I196" s="21">
        <f>SUMIFS('Calculation - &lt;Ignore&gt;'!G:G,'Calculation - &lt;Ignore&gt;'!A:A,Analysis!A196,'Calculation - &lt;Ignore&gt;'!$P:$P,Analysis!I$1)</f>
        <v>0</v>
      </c>
      <c r="J196" s="8">
        <f>SUMIFS('Calculation - &lt;Ignore&gt;'!J:J,'Calculation - &lt;Ignore&gt;'!A:A,Analysis!A196,'Calculation - &lt;Ignore&gt;'!$P:$P,Analysis!I$1)</f>
        <v>0</v>
      </c>
      <c r="K196" s="22">
        <f t="shared" si="21"/>
        <v>0</v>
      </c>
      <c r="L196" s="21">
        <f>SUMIFS('Calculation - &lt;Ignore&gt;'!G:G,'Calculation - &lt;Ignore&gt;'!A:A,Analysis!A196,'Calculation - &lt;Ignore&gt;'!$P:$P,Analysis!L$1)</f>
        <v>0</v>
      </c>
      <c r="M196" s="8">
        <f>SUMIFS('Calculation - &lt;Ignore&gt;'!J:J,'Calculation - &lt;Ignore&gt;'!A:A,Analysis!A196,'Calculation - &lt;Ignore&gt;'!$P:$P,Analysis!L$1)</f>
        <v>0</v>
      </c>
      <c r="N196" s="22">
        <f t="shared" si="22"/>
        <v>0</v>
      </c>
      <c r="O196" s="21">
        <f>SUMIFS('Calculation - &lt;Ignore&gt;'!G:G,'Calculation - &lt;Ignore&gt;'!A:A,Analysis!A196,'Calculation - &lt;Ignore&gt;'!$P:$P,Analysis!O$1)</f>
        <v>0</v>
      </c>
      <c r="P196" s="8">
        <f>SUMIFS('Calculation - &lt;Ignore&gt;'!J:J,'Calculation - &lt;Ignore&gt;'!A:A,Analysis!A196,'Calculation - &lt;Ignore&gt;'!$P:$P,Analysis!O$1)</f>
        <v>0</v>
      </c>
      <c r="Q196" s="22">
        <f t="shared" si="23"/>
        <v>0</v>
      </c>
    </row>
    <row r="197" spans="1:17" x14ac:dyDescent="0.3">
      <c r="A197" s="12" t="str">
        <f>IF('Calculation - &lt;Ignore&gt;'!AR197=0,"",'Calculation - &lt;Ignore&gt;'!AR197)</f>
        <v/>
      </c>
      <c r="B197" s="16" t="str">
        <f>IFERROR(UPPER(VLOOKUP(A197,Dump!A:B,2,0)),"")</f>
        <v/>
      </c>
      <c r="C197" s="31">
        <f>SUMIFS('Calculation - &lt;Ignore&gt;'!G:G,'Calculation - &lt;Ignore&gt;'!A:A,Analysis!A197)</f>
        <v>0</v>
      </c>
      <c r="D197" s="32">
        <f>SUMIFS('Calculation - &lt;Ignore&gt;'!J:J,'Calculation - &lt;Ignore&gt;'!A:A,Analysis!A197)</f>
        <v>0</v>
      </c>
      <c r="E197" s="33">
        <f t="shared" si="19"/>
        <v>0</v>
      </c>
      <c r="F197" s="21">
        <f>SUMIFS('Calculation - &lt;Ignore&gt;'!G:G,'Calculation - &lt;Ignore&gt;'!A:A,Analysis!A197,'Calculation - &lt;Ignore&gt;'!$P:$P,Analysis!F$1)</f>
        <v>0</v>
      </c>
      <c r="G197" s="8">
        <f>SUMIFS('Calculation - &lt;Ignore&gt;'!J:J,'Calculation - &lt;Ignore&gt;'!A:A,Analysis!A197,'Calculation - &lt;Ignore&gt;'!$P:$P,Analysis!F$1)</f>
        <v>0</v>
      </c>
      <c r="H197" s="22">
        <f t="shared" si="20"/>
        <v>0</v>
      </c>
      <c r="I197" s="21">
        <f>SUMIFS('Calculation - &lt;Ignore&gt;'!G:G,'Calculation - &lt;Ignore&gt;'!A:A,Analysis!A197,'Calculation - &lt;Ignore&gt;'!$P:$P,Analysis!I$1)</f>
        <v>0</v>
      </c>
      <c r="J197" s="8">
        <f>SUMIFS('Calculation - &lt;Ignore&gt;'!J:J,'Calculation - &lt;Ignore&gt;'!A:A,Analysis!A197,'Calculation - &lt;Ignore&gt;'!$P:$P,Analysis!I$1)</f>
        <v>0</v>
      </c>
      <c r="K197" s="22">
        <f t="shared" si="21"/>
        <v>0</v>
      </c>
      <c r="L197" s="21">
        <f>SUMIFS('Calculation - &lt;Ignore&gt;'!G:G,'Calculation - &lt;Ignore&gt;'!A:A,Analysis!A197,'Calculation - &lt;Ignore&gt;'!$P:$P,Analysis!L$1)</f>
        <v>0</v>
      </c>
      <c r="M197" s="8">
        <f>SUMIFS('Calculation - &lt;Ignore&gt;'!J:J,'Calculation - &lt;Ignore&gt;'!A:A,Analysis!A197,'Calculation - &lt;Ignore&gt;'!$P:$P,Analysis!L$1)</f>
        <v>0</v>
      </c>
      <c r="N197" s="22">
        <f t="shared" si="22"/>
        <v>0</v>
      </c>
      <c r="O197" s="21">
        <f>SUMIFS('Calculation - &lt;Ignore&gt;'!G:G,'Calculation - &lt;Ignore&gt;'!A:A,Analysis!A197,'Calculation - &lt;Ignore&gt;'!$P:$P,Analysis!O$1)</f>
        <v>0</v>
      </c>
      <c r="P197" s="8">
        <f>SUMIFS('Calculation - &lt;Ignore&gt;'!J:J,'Calculation - &lt;Ignore&gt;'!A:A,Analysis!A197,'Calculation - &lt;Ignore&gt;'!$P:$P,Analysis!O$1)</f>
        <v>0</v>
      </c>
      <c r="Q197" s="22">
        <f t="shared" si="23"/>
        <v>0</v>
      </c>
    </row>
    <row r="198" spans="1:17" x14ac:dyDescent="0.3">
      <c r="A198" s="12" t="str">
        <f>IF('Calculation - &lt;Ignore&gt;'!AR198=0,"",'Calculation - &lt;Ignore&gt;'!AR198)</f>
        <v/>
      </c>
      <c r="B198" s="16" t="str">
        <f>IFERROR(UPPER(VLOOKUP(A198,Dump!A:B,2,0)),"")</f>
        <v/>
      </c>
      <c r="C198" s="31">
        <f>SUMIFS('Calculation - &lt;Ignore&gt;'!G:G,'Calculation - &lt;Ignore&gt;'!A:A,Analysis!A198)</f>
        <v>0</v>
      </c>
      <c r="D198" s="32">
        <f>SUMIFS('Calculation - &lt;Ignore&gt;'!J:J,'Calculation - &lt;Ignore&gt;'!A:A,Analysis!A198)</f>
        <v>0</v>
      </c>
      <c r="E198" s="33">
        <f t="shared" si="19"/>
        <v>0</v>
      </c>
      <c r="F198" s="21">
        <f>SUMIFS('Calculation - &lt;Ignore&gt;'!G:G,'Calculation - &lt;Ignore&gt;'!A:A,Analysis!A198,'Calculation - &lt;Ignore&gt;'!$P:$P,Analysis!F$1)</f>
        <v>0</v>
      </c>
      <c r="G198" s="8">
        <f>SUMIFS('Calculation - &lt;Ignore&gt;'!J:J,'Calculation - &lt;Ignore&gt;'!A:A,Analysis!A198,'Calculation - &lt;Ignore&gt;'!$P:$P,Analysis!F$1)</f>
        <v>0</v>
      </c>
      <c r="H198" s="22">
        <f t="shared" si="20"/>
        <v>0</v>
      </c>
      <c r="I198" s="21">
        <f>SUMIFS('Calculation - &lt;Ignore&gt;'!G:G,'Calculation - &lt;Ignore&gt;'!A:A,Analysis!A198,'Calculation - &lt;Ignore&gt;'!$P:$P,Analysis!I$1)</f>
        <v>0</v>
      </c>
      <c r="J198" s="8">
        <f>SUMIFS('Calculation - &lt;Ignore&gt;'!J:J,'Calculation - &lt;Ignore&gt;'!A:A,Analysis!A198,'Calculation - &lt;Ignore&gt;'!$P:$P,Analysis!I$1)</f>
        <v>0</v>
      </c>
      <c r="K198" s="22">
        <f t="shared" si="21"/>
        <v>0</v>
      </c>
      <c r="L198" s="21">
        <f>SUMIFS('Calculation - &lt;Ignore&gt;'!G:G,'Calculation - &lt;Ignore&gt;'!A:A,Analysis!A198,'Calculation - &lt;Ignore&gt;'!$P:$P,Analysis!L$1)</f>
        <v>0</v>
      </c>
      <c r="M198" s="8">
        <f>SUMIFS('Calculation - &lt;Ignore&gt;'!J:J,'Calculation - &lt;Ignore&gt;'!A:A,Analysis!A198,'Calculation - &lt;Ignore&gt;'!$P:$P,Analysis!L$1)</f>
        <v>0</v>
      </c>
      <c r="N198" s="22">
        <f t="shared" si="22"/>
        <v>0</v>
      </c>
      <c r="O198" s="21">
        <f>SUMIFS('Calculation - &lt;Ignore&gt;'!G:G,'Calculation - &lt;Ignore&gt;'!A:A,Analysis!A198,'Calculation - &lt;Ignore&gt;'!$P:$P,Analysis!O$1)</f>
        <v>0</v>
      </c>
      <c r="P198" s="8">
        <f>SUMIFS('Calculation - &lt;Ignore&gt;'!J:J,'Calculation - &lt;Ignore&gt;'!A:A,Analysis!A198,'Calculation - &lt;Ignore&gt;'!$P:$P,Analysis!O$1)</f>
        <v>0</v>
      </c>
      <c r="Q198" s="22">
        <f t="shared" si="23"/>
        <v>0</v>
      </c>
    </row>
    <row r="199" spans="1:17" x14ac:dyDescent="0.3">
      <c r="A199" s="12" t="str">
        <f>IF('Calculation - &lt;Ignore&gt;'!AR199=0,"",'Calculation - &lt;Ignore&gt;'!AR199)</f>
        <v/>
      </c>
      <c r="B199" s="16" t="str">
        <f>IFERROR(UPPER(VLOOKUP(A199,Dump!A:B,2,0)),"")</f>
        <v/>
      </c>
      <c r="C199" s="31">
        <f>SUMIFS('Calculation - &lt;Ignore&gt;'!G:G,'Calculation - &lt;Ignore&gt;'!A:A,Analysis!A199)</f>
        <v>0</v>
      </c>
      <c r="D199" s="32">
        <f>SUMIFS('Calculation - &lt;Ignore&gt;'!J:J,'Calculation - &lt;Ignore&gt;'!A:A,Analysis!A199)</f>
        <v>0</v>
      </c>
      <c r="E199" s="33">
        <f t="shared" si="19"/>
        <v>0</v>
      </c>
      <c r="F199" s="21">
        <f>SUMIFS('Calculation - &lt;Ignore&gt;'!G:G,'Calculation - &lt;Ignore&gt;'!A:A,Analysis!A199,'Calculation - &lt;Ignore&gt;'!$P:$P,Analysis!F$1)</f>
        <v>0</v>
      </c>
      <c r="G199" s="8">
        <f>SUMIFS('Calculation - &lt;Ignore&gt;'!J:J,'Calculation - &lt;Ignore&gt;'!A:A,Analysis!A199,'Calculation - &lt;Ignore&gt;'!$P:$P,Analysis!F$1)</f>
        <v>0</v>
      </c>
      <c r="H199" s="22">
        <f t="shared" si="20"/>
        <v>0</v>
      </c>
      <c r="I199" s="21">
        <f>SUMIFS('Calculation - &lt;Ignore&gt;'!G:G,'Calculation - &lt;Ignore&gt;'!A:A,Analysis!A199,'Calculation - &lt;Ignore&gt;'!$P:$P,Analysis!I$1)</f>
        <v>0</v>
      </c>
      <c r="J199" s="8">
        <f>SUMIFS('Calculation - &lt;Ignore&gt;'!J:J,'Calculation - &lt;Ignore&gt;'!A:A,Analysis!A199,'Calculation - &lt;Ignore&gt;'!$P:$P,Analysis!I$1)</f>
        <v>0</v>
      </c>
      <c r="K199" s="22">
        <f t="shared" si="21"/>
        <v>0</v>
      </c>
      <c r="L199" s="21">
        <f>SUMIFS('Calculation - &lt;Ignore&gt;'!G:G,'Calculation - &lt;Ignore&gt;'!A:A,Analysis!A199,'Calculation - &lt;Ignore&gt;'!$P:$P,Analysis!L$1)</f>
        <v>0</v>
      </c>
      <c r="M199" s="8">
        <f>SUMIFS('Calculation - &lt;Ignore&gt;'!J:J,'Calculation - &lt;Ignore&gt;'!A:A,Analysis!A199,'Calculation - &lt;Ignore&gt;'!$P:$P,Analysis!L$1)</f>
        <v>0</v>
      </c>
      <c r="N199" s="22">
        <f t="shared" si="22"/>
        <v>0</v>
      </c>
      <c r="O199" s="21">
        <f>SUMIFS('Calculation - &lt;Ignore&gt;'!G:G,'Calculation - &lt;Ignore&gt;'!A:A,Analysis!A199,'Calculation - &lt;Ignore&gt;'!$P:$P,Analysis!O$1)</f>
        <v>0</v>
      </c>
      <c r="P199" s="8">
        <f>SUMIFS('Calculation - &lt;Ignore&gt;'!J:J,'Calculation - &lt;Ignore&gt;'!A:A,Analysis!A199,'Calculation - &lt;Ignore&gt;'!$P:$P,Analysis!O$1)</f>
        <v>0</v>
      </c>
      <c r="Q199" s="22">
        <f t="shared" si="23"/>
        <v>0</v>
      </c>
    </row>
    <row r="200" spans="1:17" x14ac:dyDescent="0.3">
      <c r="A200" s="12" t="str">
        <f>IF('Calculation - &lt;Ignore&gt;'!AR200=0,"",'Calculation - &lt;Ignore&gt;'!AR200)</f>
        <v/>
      </c>
      <c r="B200" s="16" t="str">
        <f>IFERROR(UPPER(VLOOKUP(A200,Dump!A:B,2,0)),"")</f>
        <v/>
      </c>
      <c r="C200" s="31">
        <f>SUMIFS('Calculation - &lt;Ignore&gt;'!G:G,'Calculation - &lt;Ignore&gt;'!A:A,Analysis!A200)</f>
        <v>0</v>
      </c>
      <c r="D200" s="32">
        <f>SUMIFS('Calculation - &lt;Ignore&gt;'!J:J,'Calculation - &lt;Ignore&gt;'!A:A,Analysis!A200)</f>
        <v>0</v>
      </c>
      <c r="E200" s="33">
        <f t="shared" si="19"/>
        <v>0</v>
      </c>
      <c r="F200" s="21">
        <f>SUMIFS('Calculation - &lt;Ignore&gt;'!G:G,'Calculation - &lt;Ignore&gt;'!A:A,Analysis!A200,'Calculation - &lt;Ignore&gt;'!$P:$P,Analysis!F$1)</f>
        <v>0</v>
      </c>
      <c r="G200" s="8">
        <f>SUMIFS('Calculation - &lt;Ignore&gt;'!J:J,'Calculation - &lt;Ignore&gt;'!A:A,Analysis!A200,'Calculation - &lt;Ignore&gt;'!$P:$P,Analysis!F$1)</f>
        <v>0</v>
      </c>
      <c r="H200" s="22">
        <f t="shared" si="20"/>
        <v>0</v>
      </c>
      <c r="I200" s="21">
        <f>SUMIFS('Calculation - &lt;Ignore&gt;'!G:G,'Calculation - &lt;Ignore&gt;'!A:A,Analysis!A200,'Calculation - &lt;Ignore&gt;'!$P:$P,Analysis!I$1)</f>
        <v>0</v>
      </c>
      <c r="J200" s="8">
        <f>SUMIFS('Calculation - &lt;Ignore&gt;'!J:J,'Calculation - &lt;Ignore&gt;'!A:A,Analysis!A200,'Calculation - &lt;Ignore&gt;'!$P:$P,Analysis!I$1)</f>
        <v>0</v>
      </c>
      <c r="K200" s="22">
        <f t="shared" si="21"/>
        <v>0</v>
      </c>
      <c r="L200" s="21">
        <f>SUMIFS('Calculation - &lt;Ignore&gt;'!G:G,'Calculation - &lt;Ignore&gt;'!A:A,Analysis!A200,'Calculation - &lt;Ignore&gt;'!$P:$P,Analysis!L$1)</f>
        <v>0</v>
      </c>
      <c r="M200" s="8">
        <f>SUMIFS('Calculation - &lt;Ignore&gt;'!J:J,'Calculation - &lt;Ignore&gt;'!A:A,Analysis!A200,'Calculation - &lt;Ignore&gt;'!$P:$P,Analysis!L$1)</f>
        <v>0</v>
      </c>
      <c r="N200" s="22">
        <f t="shared" si="22"/>
        <v>0</v>
      </c>
      <c r="O200" s="21">
        <f>SUMIFS('Calculation - &lt;Ignore&gt;'!G:G,'Calculation - &lt;Ignore&gt;'!A:A,Analysis!A200,'Calculation - &lt;Ignore&gt;'!$P:$P,Analysis!O$1)</f>
        <v>0</v>
      </c>
      <c r="P200" s="8">
        <f>SUMIFS('Calculation - &lt;Ignore&gt;'!J:J,'Calculation - &lt;Ignore&gt;'!A:A,Analysis!A200,'Calculation - &lt;Ignore&gt;'!$P:$P,Analysis!O$1)</f>
        <v>0</v>
      </c>
      <c r="Q200" s="22">
        <f t="shared" si="23"/>
        <v>0</v>
      </c>
    </row>
    <row r="201" spans="1:17" x14ac:dyDescent="0.3">
      <c r="A201" s="12" t="str">
        <f>IF('Calculation - &lt;Ignore&gt;'!AR201=0,"",'Calculation - &lt;Ignore&gt;'!AR201)</f>
        <v/>
      </c>
      <c r="B201" s="16" t="str">
        <f>IFERROR(UPPER(VLOOKUP(A201,Dump!A:B,2,0)),"")</f>
        <v/>
      </c>
      <c r="C201" s="31">
        <f>SUMIFS('Calculation - &lt;Ignore&gt;'!G:G,'Calculation - &lt;Ignore&gt;'!A:A,Analysis!A201)</f>
        <v>0</v>
      </c>
      <c r="D201" s="32">
        <f>SUMIFS('Calculation - &lt;Ignore&gt;'!J:J,'Calculation - &lt;Ignore&gt;'!A:A,Analysis!A201)</f>
        <v>0</v>
      </c>
      <c r="E201" s="33">
        <f t="shared" si="19"/>
        <v>0</v>
      </c>
      <c r="F201" s="21">
        <f>SUMIFS('Calculation - &lt;Ignore&gt;'!G:G,'Calculation - &lt;Ignore&gt;'!A:A,Analysis!A201,'Calculation - &lt;Ignore&gt;'!$P:$P,Analysis!F$1)</f>
        <v>0</v>
      </c>
      <c r="G201" s="8">
        <f>SUMIFS('Calculation - &lt;Ignore&gt;'!J:J,'Calculation - &lt;Ignore&gt;'!A:A,Analysis!A201,'Calculation - &lt;Ignore&gt;'!$P:$P,Analysis!F$1)</f>
        <v>0</v>
      </c>
      <c r="H201" s="22">
        <f t="shared" si="20"/>
        <v>0</v>
      </c>
      <c r="I201" s="21">
        <f>SUMIFS('Calculation - &lt;Ignore&gt;'!G:G,'Calculation - &lt;Ignore&gt;'!A:A,Analysis!A201,'Calculation - &lt;Ignore&gt;'!$P:$P,Analysis!I$1)</f>
        <v>0</v>
      </c>
      <c r="J201" s="8">
        <f>SUMIFS('Calculation - &lt;Ignore&gt;'!J:J,'Calculation - &lt;Ignore&gt;'!A:A,Analysis!A201,'Calculation - &lt;Ignore&gt;'!$P:$P,Analysis!I$1)</f>
        <v>0</v>
      </c>
      <c r="K201" s="22">
        <f t="shared" si="21"/>
        <v>0</v>
      </c>
      <c r="L201" s="21">
        <f>SUMIFS('Calculation - &lt;Ignore&gt;'!G:G,'Calculation - &lt;Ignore&gt;'!A:A,Analysis!A201,'Calculation - &lt;Ignore&gt;'!$P:$P,Analysis!L$1)</f>
        <v>0</v>
      </c>
      <c r="M201" s="8">
        <f>SUMIFS('Calculation - &lt;Ignore&gt;'!J:J,'Calculation - &lt;Ignore&gt;'!A:A,Analysis!A201,'Calculation - &lt;Ignore&gt;'!$P:$P,Analysis!L$1)</f>
        <v>0</v>
      </c>
      <c r="N201" s="22">
        <f t="shared" si="22"/>
        <v>0</v>
      </c>
      <c r="O201" s="21">
        <f>SUMIFS('Calculation - &lt;Ignore&gt;'!G:G,'Calculation - &lt;Ignore&gt;'!A:A,Analysis!A201,'Calculation - &lt;Ignore&gt;'!$P:$P,Analysis!O$1)</f>
        <v>0</v>
      </c>
      <c r="P201" s="8">
        <f>SUMIFS('Calculation - &lt;Ignore&gt;'!J:J,'Calculation - &lt;Ignore&gt;'!A:A,Analysis!A201,'Calculation - &lt;Ignore&gt;'!$P:$P,Analysis!O$1)</f>
        <v>0</v>
      </c>
      <c r="Q201" s="22">
        <f t="shared" si="23"/>
        <v>0</v>
      </c>
    </row>
    <row r="202" spans="1:17" x14ac:dyDescent="0.3">
      <c r="A202" s="12" t="str">
        <f>IF('Calculation - &lt;Ignore&gt;'!AR202=0,"",'Calculation - &lt;Ignore&gt;'!AR202)</f>
        <v/>
      </c>
      <c r="B202" s="16" t="str">
        <f>IFERROR(UPPER(VLOOKUP(A202,Dump!A:B,2,0)),"")</f>
        <v/>
      </c>
      <c r="C202" s="31">
        <f>SUMIFS('Calculation - &lt;Ignore&gt;'!G:G,'Calculation - &lt;Ignore&gt;'!A:A,Analysis!A202)</f>
        <v>0</v>
      </c>
      <c r="D202" s="32">
        <f>SUMIFS('Calculation - &lt;Ignore&gt;'!J:J,'Calculation - &lt;Ignore&gt;'!A:A,Analysis!A202)</f>
        <v>0</v>
      </c>
      <c r="E202" s="33">
        <f t="shared" si="19"/>
        <v>0</v>
      </c>
      <c r="F202" s="21">
        <f>SUMIFS('Calculation - &lt;Ignore&gt;'!G:G,'Calculation - &lt;Ignore&gt;'!A:A,Analysis!A202,'Calculation - &lt;Ignore&gt;'!$P:$P,Analysis!F$1)</f>
        <v>0</v>
      </c>
      <c r="G202" s="8">
        <f>SUMIFS('Calculation - &lt;Ignore&gt;'!J:J,'Calculation - &lt;Ignore&gt;'!A:A,Analysis!A202,'Calculation - &lt;Ignore&gt;'!$P:$P,Analysis!F$1)</f>
        <v>0</v>
      </c>
      <c r="H202" s="22">
        <f t="shared" si="20"/>
        <v>0</v>
      </c>
      <c r="I202" s="21">
        <f>SUMIFS('Calculation - &lt;Ignore&gt;'!G:G,'Calculation - &lt;Ignore&gt;'!A:A,Analysis!A202,'Calculation - &lt;Ignore&gt;'!$P:$P,Analysis!I$1)</f>
        <v>0</v>
      </c>
      <c r="J202" s="8">
        <f>SUMIFS('Calculation - &lt;Ignore&gt;'!J:J,'Calculation - &lt;Ignore&gt;'!A:A,Analysis!A202,'Calculation - &lt;Ignore&gt;'!$P:$P,Analysis!I$1)</f>
        <v>0</v>
      </c>
      <c r="K202" s="22">
        <f t="shared" si="21"/>
        <v>0</v>
      </c>
      <c r="L202" s="21">
        <f>SUMIFS('Calculation - &lt;Ignore&gt;'!G:G,'Calculation - &lt;Ignore&gt;'!A:A,Analysis!A202,'Calculation - &lt;Ignore&gt;'!$P:$P,Analysis!L$1)</f>
        <v>0</v>
      </c>
      <c r="M202" s="8">
        <f>SUMIFS('Calculation - &lt;Ignore&gt;'!J:J,'Calculation - &lt;Ignore&gt;'!A:A,Analysis!A202,'Calculation - &lt;Ignore&gt;'!$P:$P,Analysis!L$1)</f>
        <v>0</v>
      </c>
      <c r="N202" s="22">
        <f t="shared" si="22"/>
        <v>0</v>
      </c>
      <c r="O202" s="21">
        <f>SUMIFS('Calculation - &lt;Ignore&gt;'!G:G,'Calculation - &lt;Ignore&gt;'!A:A,Analysis!A202,'Calculation - &lt;Ignore&gt;'!$P:$P,Analysis!O$1)</f>
        <v>0</v>
      </c>
      <c r="P202" s="8">
        <f>SUMIFS('Calculation - &lt;Ignore&gt;'!J:J,'Calculation - &lt;Ignore&gt;'!A:A,Analysis!A202,'Calculation - &lt;Ignore&gt;'!$P:$P,Analysis!O$1)</f>
        <v>0</v>
      </c>
      <c r="Q202" s="22">
        <f t="shared" si="23"/>
        <v>0</v>
      </c>
    </row>
    <row r="203" spans="1:17" x14ac:dyDescent="0.3">
      <c r="A203" s="12" t="str">
        <f>IF('Calculation - &lt;Ignore&gt;'!AR203=0,"",'Calculation - &lt;Ignore&gt;'!AR203)</f>
        <v/>
      </c>
      <c r="B203" s="16" t="str">
        <f>IFERROR(UPPER(VLOOKUP(A203,Dump!A:B,2,0)),"")</f>
        <v/>
      </c>
      <c r="C203" s="31">
        <f>SUMIFS('Calculation - &lt;Ignore&gt;'!G:G,'Calculation - &lt;Ignore&gt;'!A:A,Analysis!A203)</f>
        <v>0</v>
      </c>
      <c r="D203" s="32">
        <f>SUMIFS('Calculation - &lt;Ignore&gt;'!J:J,'Calculation - &lt;Ignore&gt;'!A:A,Analysis!A203)</f>
        <v>0</v>
      </c>
      <c r="E203" s="33">
        <f t="shared" si="19"/>
        <v>0</v>
      </c>
      <c r="F203" s="21">
        <f>SUMIFS('Calculation - &lt;Ignore&gt;'!G:G,'Calculation - &lt;Ignore&gt;'!A:A,Analysis!A203,'Calculation - &lt;Ignore&gt;'!$P:$P,Analysis!F$1)</f>
        <v>0</v>
      </c>
      <c r="G203" s="8">
        <f>SUMIFS('Calculation - &lt;Ignore&gt;'!J:J,'Calculation - &lt;Ignore&gt;'!A:A,Analysis!A203,'Calculation - &lt;Ignore&gt;'!$P:$P,Analysis!F$1)</f>
        <v>0</v>
      </c>
      <c r="H203" s="22">
        <f t="shared" si="20"/>
        <v>0</v>
      </c>
      <c r="I203" s="21">
        <f>SUMIFS('Calculation - &lt;Ignore&gt;'!G:G,'Calculation - &lt;Ignore&gt;'!A:A,Analysis!A203,'Calculation - &lt;Ignore&gt;'!$P:$P,Analysis!I$1)</f>
        <v>0</v>
      </c>
      <c r="J203" s="8">
        <f>SUMIFS('Calculation - &lt;Ignore&gt;'!J:J,'Calculation - &lt;Ignore&gt;'!A:A,Analysis!A203,'Calculation - &lt;Ignore&gt;'!$P:$P,Analysis!I$1)</f>
        <v>0</v>
      </c>
      <c r="K203" s="22">
        <f t="shared" si="21"/>
        <v>0</v>
      </c>
      <c r="L203" s="21">
        <f>SUMIFS('Calculation - &lt;Ignore&gt;'!G:G,'Calculation - &lt;Ignore&gt;'!A:A,Analysis!A203,'Calculation - &lt;Ignore&gt;'!$P:$P,Analysis!L$1)</f>
        <v>0</v>
      </c>
      <c r="M203" s="8">
        <f>SUMIFS('Calculation - &lt;Ignore&gt;'!J:J,'Calculation - &lt;Ignore&gt;'!A:A,Analysis!A203,'Calculation - &lt;Ignore&gt;'!$P:$P,Analysis!L$1)</f>
        <v>0</v>
      </c>
      <c r="N203" s="22">
        <f t="shared" si="22"/>
        <v>0</v>
      </c>
      <c r="O203" s="21">
        <f>SUMIFS('Calculation - &lt;Ignore&gt;'!G:G,'Calculation - &lt;Ignore&gt;'!A:A,Analysis!A203,'Calculation - &lt;Ignore&gt;'!$P:$P,Analysis!O$1)</f>
        <v>0</v>
      </c>
      <c r="P203" s="8">
        <f>SUMIFS('Calculation - &lt;Ignore&gt;'!J:J,'Calculation - &lt;Ignore&gt;'!A:A,Analysis!A203,'Calculation - &lt;Ignore&gt;'!$P:$P,Analysis!O$1)</f>
        <v>0</v>
      </c>
      <c r="Q203" s="22">
        <f t="shared" si="23"/>
        <v>0</v>
      </c>
    </row>
    <row r="204" spans="1:17" x14ac:dyDescent="0.3">
      <c r="A204" s="12" t="str">
        <f>IF('Calculation - &lt;Ignore&gt;'!AR204=0,"",'Calculation - &lt;Ignore&gt;'!AR204)</f>
        <v/>
      </c>
      <c r="B204" s="16" t="str">
        <f>IFERROR(UPPER(VLOOKUP(A204,Dump!A:B,2,0)),"")</f>
        <v/>
      </c>
      <c r="C204" s="31">
        <f>SUMIFS('Calculation - &lt;Ignore&gt;'!G:G,'Calculation - &lt;Ignore&gt;'!A:A,Analysis!A204)</f>
        <v>0</v>
      </c>
      <c r="D204" s="32">
        <f>SUMIFS('Calculation - &lt;Ignore&gt;'!J:J,'Calculation - &lt;Ignore&gt;'!A:A,Analysis!A204)</f>
        <v>0</v>
      </c>
      <c r="E204" s="33">
        <f t="shared" si="19"/>
        <v>0</v>
      </c>
      <c r="F204" s="21">
        <f>SUMIFS('Calculation - &lt;Ignore&gt;'!G:G,'Calculation - &lt;Ignore&gt;'!A:A,Analysis!A204,'Calculation - &lt;Ignore&gt;'!$P:$P,Analysis!F$1)</f>
        <v>0</v>
      </c>
      <c r="G204" s="8">
        <f>SUMIFS('Calculation - &lt;Ignore&gt;'!J:J,'Calculation - &lt;Ignore&gt;'!A:A,Analysis!A204,'Calculation - &lt;Ignore&gt;'!$P:$P,Analysis!F$1)</f>
        <v>0</v>
      </c>
      <c r="H204" s="22">
        <f t="shared" si="20"/>
        <v>0</v>
      </c>
      <c r="I204" s="21">
        <f>SUMIFS('Calculation - &lt;Ignore&gt;'!G:G,'Calculation - &lt;Ignore&gt;'!A:A,Analysis!A204,'Calculation - &lt;Ignore&gt;'!$P:$P,Analysis!I$1)</f>
        <v>0</v>
      </c>
      <c r="J204" s="8">
        <f>SUMIFS('Calculation - &lt;Ignore&gt;'!J:J,'Calculation - &lt;Ignore&gt;'!A:A,Analysis!A204,'Calculation - &lt;Ignore&gt;'!$P:$P,Analysis!I$1)</f>
        <v>0</v>
      </c>
      <c r="K204" s="22">
        <f t="shared" si="21"/>
        <v>0</v>
      </c>
      <c r="L204" s="21">
        <f>SUMIFS('Calculation - &lt;Ignore&gt;'!G:G,'Calculation - &lt;Ignore&gt;'!A:A,Analysis!A204,'Calculation - &lt;Ignore&gt;'!$P:$P,Analysis!L$1)</f>
        <v>0</v>
      </c>
      <c r="M204" s="8">
        <f>SUMIFS('Calculation - &lt;Ignore&gt;'!J:J,'Calculation - &lt;Ignore&gt;'!A:A,Analysis!A204,'Calculation - &lt;Ignore&gt;'!$P:$P,Analysis!L$1)</f>
        <v>0</v>
      </c>
      <c r="N204" s="22">
        <f t="shared" si="22"/>
        <v>0</v>
      </c>
      <c r="O204" s="21">
        <f>SUMIFS('Calculation - &lt;Ignore&gt;'!G:G,'Calculation - &lt;Ignore&gt;'!A:A,Analysis!A204,'Calculation - &lt;Ignore&gt;'!$P:$P,Analysis!O$1)</f>
        <v>0</v>
      </c>
      <c r="P204" s="8">
        <f>SUMIFS('Calculation - &lt;Ignore&gt;'!J:J,'Calculation - &lt;Ignore&gt;'!A:A,Analysis!A204,'Calculation - &lt;Ignore&gt;'!$P:$P,Analysis!O$1)</f>
        <v>0</v>
      </c>
      <c r="Q204" s="22">
        <f t="shared" si="23"/>
        <v>0</v>
      </c>
    </row>
    <row r="205" spans="1:17" x14ac:dyDescent="0.3">
      <c r="A205" s="12" t="str">
        <f>IF('Calculation - &lt;Ignore&gt;'!AR205=0,"",'Calculation - &lt;Ignore&gt;'!AR205)</f>
        <v/>
      </c>
      <c r="B205" s="16" t="str">
        <f>IFERROR(UPPER(VLOOKUP(A205,Dump!A:B,2,0)),"")</f>
        <v/>
      </c>
      <c r="C205" s="31">
        <f>SUMIFS('Calculation - &lt;Ignore&gt;'!G:G,'Calculation - &lt;Ignore&gt;'!A:A,Analysis!A205)</f>
        <v>0</v>
      </c>
      <c r="D205" s="32">
        <f>SUMIFS('Calculation - &lt;Ignore&gt;'!J:J,'Calculation - &lt;Ignore&gt;'!A:A,Analysis!A205)</f>
        <v>0</v>
      </c>
      <c r="E205" s="33">
        <f t="shared" si="19"/>
        <v>0</v>
      </c>
      <c r="F205" s="21">
        <f>SUMIFS('Calculation - &lt;Ignore&gt;'!G:G,'Calculation - &lt;Ignore&gt;'!A:A,Analysis!A205,'Calculation - &lt;Ignore&gt;'!$P:$P,Analysis!F$1)</f>
        <v>0</v>
      </c>
      <c r="G205" s="8">
        <f>SUMIFS('Calculation - &lt;Ignore&gt;'!J:J,'Calculation - &lt;Ignore&gt;'!A:A,Analysis!A205,'Calculation - &lt;Ignore&gt;'!$P:$P,Analysis!F$1)</f>
        <v>0</v>
      </c>
      <c r="H205" s="22">
        <f t="shared" si="20"/>
        <v>0</v>
      </c>
      <c r="I205" s="21">
        <f>SUMIFS('Calculation - &lt;Ignore&gt;'!G:G,'Calculation - &lt;Ignore&gt;'!A:A,Analysis!A205,'Calculation - &lt;Ignore&gt;'!$P:$P,Analysis!I$1)</f>
        <v>0</v>
      </c>
      <c r="J205" s="8">
        <f>SUMIFS('Calculation - &lt;Ignore&gt;'!J:J,'Calculation - &lt;Ignore&gt;'!A:A,Analysis!A205,'Calculation - &lt;Ignore&gt;'!$P:$P,Analysis!I$1)</f>
        <v>0</v>
      </c>
      <c r="K205" s="22">
        <f t="shared" si="21"/>
        <v>0</v>
      </c>
      <c r="L205" s="21">
        <f>SUMIFS('Calculation - &lt;Ignore&gt;'!G:G,'Calculation - &lt;Ignore&gt;'!A:A,Analysis!A205,'Calculation - &lt;Ignore&gt;'!$P:$P,Analysis!L$1)</f>
        <v>0</v>
      </c>
      <c r="M205" s="8">
        <f>SUMIFS('Calculation - &lt;Ignore&gt;'!J:J,'Calculation - &lt;Ignore&gt;'!A:A,Analysis!A205,'Calculation - &lt;Ignore&gt;'!$P:$P,Analysis!L$1)</f>
        <v>0</v>
      </c>
      <c r="N205" s="22">
        <f t="shared" si="22"/>
        <v>0</v>
      </c>
      <c r="O205" s="21">
        <f>SUMIFS('Calculation - &lt;Ignore&gt;'!G:G,'Calculation - &lt;Ignore&gt;'!A:A,Analysis!A205,'Calculation - &lt;Ignore&gt;'!$P:$P,Analysis!O$1)</f>
        <v>0</v>
      </c>
      <c r="P205" s="8">
        <f>SUMIFS('Calculation - &lt;Ignore&gt;'!J:J,'Calculation - &lt;Ignore&gt;'!A:A,Analysis!A205,'Calculation - &lt;Ignore&gt;'!$P:$P,Analysis!O$1)</f>
        <v>0</v>
      </c>
      <c r="Q205" s="22">
        <f t="shared" si="23"/>
        <v>0</v>
      </c>
    </row>
    <row r="206" spans="1:17" x14ac:dyDescent="0.3">
      <c r="A206" s="12" t="str">
        <f>IF('Calculation - &lt;Ignore&gt;'!AR206=0,"",'Calculation - &lt;Ignore&gt;'!AR206)</f>
        <v/>
      </c>
      <c r="B206" s="16" t="str">
        <f>IFERROR(UPPER(VLOOKUP(A206,Dump!A:B,2,0)),"")</f>
        <v/>
      </c>
      <c r="C206" s="31">
        <f>SUMIFS('Calculation - &lt;Ignore&gt;'!G:G,'Calculation - &lt;Ignore&gt;'!A:A,Analysis!A206)</f>
        <v>0</v>
      </c>
      <c r="D206" s="32">
        <f>SUMIFS('Calculation - &lt;Ignore&gt;'!J:J,'Calculation - &lt;Ignore&gt;'!A:A,Analysis!A206)</f>
        <v>0</v>
      </c>
      <c r="E206" s="33">
        <f t="shared" si="19"/>
        <v>0</v>
      </c>
      <c r="F206" s="21">
        <f>SUMIFS('Calculation - &lt;Ignore&gt;'!G:G,'Calculation - &lt;Ignore&gt;'!A:A,Analysis!A206,'Calculation - &lt;Ignore&gt;'!$P:$P,Analysis!F$1)</f>
        <v>0</v>
      </c>
      <c r="G206" s="8">
        <f>SUMIFS('Calculation - &lt;Ignore&gt;'!J:J,'Calculation - &lt;Ignore&gt;'!A:A,Analysis!A206,'Calculation - &lt;Ignore&gt;'!$P:$P,Analysis!F$1)</f>
        <v>0</v>
      </c>
      <c r="H206" s="22">
        <f t="shared" si="20"/>
        <v>0</v>
      </c>
      <c r="I206" s="21">
        <f>SUMIFS('Calculation - &lt;Ignore&gt;'!G:G,'Calculation - &lt;Ignore&gt;'!A:A,Analysis!A206,'Calculation - &lt;Ignore&gt;'!$P:$P,Analysis!I$1)</f>
        <v>0</v>
      </c>
      <c r="J206" s="8">
        <f>SUMIFS('Calculation - &lt;Ignore&gt;'!J:J,'Calculation - &lt;Ignore&gt;'!A:A,Analysis!A206,'Calculation - &lt;Ignore&gt;'!$P:$P,Analysis!I$1)</f>
        <v>0</v>
      </c>
      <c r="K206" s="22">
        <f t="shared" si="21"/>
        <v>0</v>
      </c>
      <c r="L206" s="21">
        <f>SUMIFS('Calculation - &lt;Ignore&gt;'!G:G,'Calculation - &lt;Ignore&gt;'!A:A,Analysis!A206,'Calculation - &lt;Ignore&gt;'!$P:$P,Analysis!L$1)</f>
        <v>0</v>
      </c>
      <c r="M206" s="8">
        <f>SUMIFS('Calculation - &lt;Ignore&gt;'!J:J,'Calculation - &lt;Ignore&gt;'!A:A,Analysis!A206,'Calculation - &lt;Ignore&gt;'!$P:$P,Analysis!L$1)</f>
        <v>0</v>
      </c>
      <c r="N206" s="22">
        <f t="shared" si="22"/>
        <v>0</v>
      </c>
      <c r="O206" s="21">
        <f>SUMIFS('Calculation - &lt;Ignore&gt;'!G:G,'Calculation - &lt;Ignore&gt;'!A:A,Analysis!A206,'Calculation - &lt;Ignore&gt;'!$P:$P,Analysis!O$1)</f>
        <v>0</v>
      </c>
      <c r="P206" s="8">
        <f>SUMIFS('Calculation - &lt;Ignore&gt;'!J:J,'Calculation - &lt;Ignore&gt;'!A:A,Analysis!A206,'Calculation - &lt;Ignore&gt;'!$P:$P,Analysis!O$1)</f>
        <v>0</v>
      </c>
      <c r="Q206" s="22">
        <f t="shared" si="23"/>
        <v>0</v>
      </c>
    </row>
    <row r="207" spans="1:17" x14ac:dyDescent="0.3">
      <c r="A207" s="12" t="str">
        <f>IF('Calculation - &lt;Ignore&gt;'!AR207=0,"",'Calculation - &lt;Ignore&gt;'!AR207)</f>
        <v/>
      </c>
      <c r="B207" s="16" t="str">
        <f>IFERROR(UPPER(VLOOKUP(A207,Dump!A:B,2,0)),"")</f>
        <v/>
      </c>
      <c r="C207" s="31">
        <f>SUMIFS('Calculation - &lt;Ignore&gt;'!G:G,'Calculation - &lt;Ignore&gt;'!A:A,Analysis!A207)</f>
        <v>0</v>
      </c>
      <c r="D207" s="32">
        <f>SUMIFS('Calculation - &lt;Ignore&gt;'!J:J,'Calculation - &lt;Ignore&gt;'!A:A,Analysis!A207)</f>
        <v>0</v>
      </c>
      <c r="E207" s="33">
        <f t="shared" si="19"/>
        <v>0</v>
      </c>
      <c r="F207" s="21">
        <f>SUMIFS('Calculation - &lt;Ignore&gt;'!G:G,'Calculation - &lt;Ignore&gt;'!A:A,Analysis!A207,'Calculation - &lt;Ignore&gt;'!$P:$P,Analysis!F$1)</f>
        <v>0</v>
      </c>
      <c r="G207" s="8">
        <f>SUMIFS('Calculation - &lt;Ignore&gt;'!J:J,'Calculation - &lt;Ignore&gt;'!A:A,Analysis!A207,'Calculation - &lt;Ignore&gt;'!$P:$P,Analysis!F$1)</f>
        <v>0</v>
      </c>
      <c r="H207" s="22">
        <f t="shared" si="20"/>
        <v>0</v>
      </c>
      <c r="I207" s="21">
        <f>SUMIFS('Calculation - &lt;Ignore&gt;'!G:G,'Calculation - &lt;Ignore&gt;'!A:A,Analysis!A207,'Calculation - &lt;Ignore&gt;'!$P:$P,Analysis!I$1)</f>
        <v>0</v>
      </c>
      <c r="J207" s="8">
        <f>SUMIFS('Calculation - &lt;Ignore&gt;'!J:J,'Calculation - &lt;Ignore&gt;'!A:A,Analysis!A207,'Calculation - &lt;Ignore&gt;'!$P:$P,Analysis!I$1)</f>
        <v>0</v>
      </c>
      <c r="K207" s="22">
        <f t="shared" si="21"/>
        <v>0</v>
      </c>
      <c r="L207" s="21">
        <f>SUMIFS('Calculation - &lt;Ignore&gt;'!G:G,'Calculation - &lt;Ignore&gt;'!A:A,Analysis!A207,'Calculation - &lt;Ignore&gt;'!$P:$P,Analysis!L$1)</f>
        <v>0</v>
      </c>
      <c r="M207" s="8">
        <f>SUMIFS('Calculation - &lt;Ignore&gt;'!J:J,'Calculation - &lt;Ignore&gt;'!A:A,Analysis!A207,'Calculation - &lt;Ignore&gt;'!$P:$P,Analysis!L$1)</f>
        <v>0</v>
      </c>
      <c r="N207" s="22">
        <f t="shared" si="22"/>
        <v>0</v>
      </c>
      <c r="O207" s="21">
        <f>SUMIFS('Calculation - &lt;Ignore&gt;'!G:G,'Calculation - &lt;Ignore&gt;'!A:A,Analysis!A207,'Calculation - &lt;Ignore&gt;'!$P:$P,Analysis!O$1)</f>
        <v>0</v>
      </c>
      <c r="P207" s="8">
        <f>SUMIFS('Calculation - &lt;Ignore&gt;'!J:J,'Calculation - &lt;Ignore&gt;'!A:A,Analysis!A207,'Calculation - &lt;Ignore&gt;'!$P:$P,Analysis!O$1)</f>
        <v>0</v>
      </c>
      <c r="Q207" s="22">
        <f t="shared" si="23"/>
        <v>0</v>
      </c>
    </row>
    <row r="208" spans="1:17" x14ac:dyDescent="0.3">
      <c r="A208" s="12" t="str">
        <f>IF('Calculation - &lt;Ignore&gt;'!AR208=0,"",'Calculation - &lt;Ignore&gt;'!AR208)</f>
        <v/>
      </c>
      <c r="B208" s="16" t="str">
        <f>IFERROR(UPPER(VLOOKUP(A208,Dump!A:B,2,0)),"")</f>
        <v/>
      </c>
      <c r="C208" s="31">
        <f>SUMIFS('Calculation - &lt;Ignore&gt;'!G:G,'Calculation - &lt;Ignore&gt;'!A:A,Analysis!A208)</f>
        <v>0</v>
      </c>
      <c r="D208" s="32">
        <f>SUMIFS('Calculation - &lt;Ignore&gt;'!J:J,'Calculation - &lt;Ignore&gt;'!A:A,Analysis!A208)</f>
        <v>0</v>
      </c>
      <c r="E208" s="33">
        <f t="shared" si="19"/>
        <v>0</v>
      </c>
      <c r="F208" s="21">
        <f>SUMIFS('Calculation - &lt;Ignore&gt;'!G:G,'Calculation - &lt;Ignore&gt;'!A:A,Analysis!A208,'Calculation - &lt;Ignore&gt;'!$P:$P,Analysis!F$1)</f>
        <v>0</v>
      </c>
      <c r="G208" s="8">
        <f>SUMIFS('Calculation - &lt;Ignore&gt;'!J:J,'Calculation - &lt;Ignore&gt;'!A:A,Analysis!A208,'Calculation - &lt;Ignore&gt;'!$P:$P,Analysis!F$1)</f>
        <v>0</v>
      </c>
      <c r="H208" s="22">
        <f t="shared" si="20"/>
        <v>0</v>
      </c>
      <c r="I208" s="21">
        <f>SUMIFS('Calculation - &lt;Ignore&gt;'!G:G,'Calculation - &lt;Ignore&gt;'!A:A,Analysis!A208,'Calculation - &lt;Ignore&gt;'!$P:$P,Analysis!I$1)</f>
        <v>0</v>
      </c>
      <c r="J208" s="8">
        <f>SUMIFS('Calculation - &lt;Ignore&gt;'!J:J,'Calculation - &lt;Ignore&gt;'!A:A,Analysis!A208,'Calculation - &lt;Ignore&gt;'!$P:$P,Analysis!I$1)</f>
        <v>0</v>
      </c>
      <c r="K208" s="22">
        <f t="shared" si="21"/>
        <v>0</v>
      </c>
      <c r="L208" s="21">
        <f>SUMIFS('Calculation - &lt;Ignore&gt;'!G:G,'Calculation - &lt;Ignore&gt;'!A:A,Analysis!A208,'Calculation - &lt;Ignore&gt;'!$P:$P,Analysis!L$1)</f>
        <v>0</v>
      </c>
      <c r="M208" s="8">
        <f>SUMIFS('Calculation - &lt;Ignore&gt;'!J:J,'Calculation - &lt;Ignore&gt;'!A:A,Analysis!A208,'Calculation - &lt;Ignore&gt;'!$P:$P,Analysis!L$1)</f>
        <v>0</v>
      </c>
      <c r="N208" s="22">
        <f t="shared" si="22"/>
        <v>0</v>
      </c>
      <c r="O208" s="21">
        <f>SUMIFS('Calculation - &lt;Ignore&gt;'!G:G,'Calculation - &lt;Ignore&gt;'!A:A,Analysis!A208,'Calculation - &lt;Ignore&gt;'!$P:$P,Analysis!O$1)</f>
        <v>0</v>
      </c>
      <c r="P208" s="8">
        <f>SUMIFS('Calculation - &lt;Ignore&gt;'!J:J,'Calculation - &lt;Ignore&gt;'!A:A,Analysis!A208,'Calculation - &lt;Ignore&gt;'!$P:$P,Analysis!O$1)</f>
        <v>0</v>
      </c>
      <c r="Q208" s="22">
        <f t="shared" si="23"/>
        <v>0</v>
      </c>
    </row>
    <row r="209" spans="1:17" x14ac:dyDescent="0.3">
      <c r="A209" s="12" t="str">
        <f>IF('Calculation - &lt;Ignore&gt;'!AR209=0,"",'Calculation - &lt;Ignore&gt;'!AR209)</f>
        <v/>
      </c>
      <c r="B209" s="16" t="str">
        <f>IFERROR(UPPER(VLOOKUP(A209,Dump!A:B,2,0)),"")</f>
        <v/>
      </c>
      <c r="C209" s="31">
        <f>SUMIFS('Calculation - &lt;Ignore&gt;'!G:G,'Calculation - &lt;Ignore&gt;'!A:A,Analysis!A209)</f>
        <v>0</v>
      </c>
      <c r="D209" s="32">
        <f>SUMIFS('Calculation - &lt;Ignore&gt;'!J:J,'Calculation - &lt;Ignore&gt;'!A:A,Analysis!A209)</f>
        <v>0</v>
      </c>
      <c r="E209" s="33">
        <f t="shared" si="19"/>
        <v>0</v>
      </c>
      <c r="F209" s="21">
        <f>SUMIFS('Calculation - &lt;Ignore&gt;'!G:G,'Calculation - &lt;Ignore&gt;'!A:A,Analysis!A209,'Calculation - &lt;Ignore&gt;'!$P:$P,Analysis!F$1)</f>
        <v>0</v>
      </c>
      <c r="G209" s="8">
        <f>SUMIFS('Calculation - &lt;Ignore&gt;'!J:J,'Calculation - &lt;Ignore&gt;'!A:A,Analysis!A209,'Calculation - &lt;Ignore&gt;'!$P:$P,Analysis!F$1)</f>
        <v>0</v>
      </c>
      <c r="H209" s="22">
        <f t="shared" si="20"/>
        <v>0</v>
      </c>
      <c r="I209" s="21">
        <f>SUMIFS('Calculation - &lt;Ignore&gt;'!G:G,'Calculation - &lt;Ignore&gt;'!A:A,Analysis!A209,'Calculation - &lt;Ignore&gt;'!$P:$P,Analysis!I$1)</f>
        <v>0</v>
      </c>
      <c r="J209" s="8">
        <f>SUMIFS('Calculation - &lt;Ignore&gt;'!J:J,'Calculation - &lt;Ignore&gt;'!A:A,Analysis!A209,'Calculation - &lt;Ignore&gt;'!$P:$P,Analysis!I$1)</f>
        <v>0</v>
      </c>
      <c r="K209" s="22">
        <f t="shared" si="21"/>
        <v>0</v>
      </c>
      <c r="L209" s="21">
        <f>SUMIFS('Calculation - &lt;Ignore&gt;'!G:G,'Calculation - &lt;Ignore&gt;'!A:A,Analysis!A209,'Calculation - &lt;Ignore&gt;'!$P:$P,Analysis!L$1)</f>
        <v>0</v>
      </c>
      <c r="M209" s="8">
        <f>SUMIFS('Calculation - &lt;Ignore&gt;'!J:J,'Calculation - &lt;Ignore&gt;'!A:A,Analysis!A209,'Calculation - &lt;Ignore&gt;'!$P:$P,Analysis!L$1)</f>
        <v>0</v>
      </c>
      <c r="N209" s="22">
        <f t="shared" si="22"/>
        <v>0</v>
      </c>
      <c r="O209" s="21">
        <f>SUMIFS('Calculation - &lt;Ignore&gt;'!G:G,'Calculation - &lt;Ignore&gt;'!A:A,Analysis!A209,'Calculation - &lt;Ignore&gt;'!$P:$P,Analysis!O$1)</f>
        <v>0</v>
      </c>
      <c r="P209" s="8">
        <f>SUMIFS('Calculation - &lt;Ignore&gt;'!J:J,'Calculation - &lt;Ignore&gt;'!A:A,Analysis!A209,'Calculation - &lt;Ignore&gt;'!$P:$P,Analysis!O$1)</f>
        <v>0</v>
      </c>
      <c r="Q209" s="22">
        <f t="shared" si="23"/>
        <v>0</v>
      </c>
    </row>
    <row r="210" spans="1:17" x14ac:dyDescent="0.3">
      <c r="A210" s="12" t="str">
        <f>IF('Calculation - &lt;Ignore&gt;'!AR210=0,"",'Calculation - &lt;Ignore&gt;'!AR210)</f>
        <v/>
      </c>
      <c r="B210" s="16" t="str">
        <f>IFERROR(UPPER(VLOOKUP(A210,Dump!A:B,2,0)),"")</f>
        <v/>
      </c>
      <c r="C210" s="31">
        <f>SUMIFS('Calculation - &lt;Ignore&gt;'!G:G,'Calculation - &lt;Ignore&gt;'!A:A,Analysis!A210)</f>
        <v>0</v>
      </c>
      <c r="D210" s="32">
        <f>SUMIFS('Calculation - &lt;Ignore&gt;'!J:J,'Calculation - &lt;Ignore&gt;'!A:A,Analysis!A210)</f>
        <v>0</v>
      </c>
      <c r="E210" s="33">
        <f t="shared" si="19"/>
        <v>0</v>
      </c>
      <c r="F210" s="21">
        <f>SUMIFS('Calculation - &lt;Ignore&gt;'!G:G,'Calculation - &lt;Ignore&gt;'!A:A,Analysis!A210,'Calculation - &lt;Ignore&gt;'!$P:$P,Analysis!F$1)</f>
        <v>0</v>
      </c>
      <c r="G210" s="8">
        <f>SUMIFS('Calculation - &lt;Ignore&gt;'!J:J,'Calculation - &lt;Ignore&gt;'!A:A,Analysis!A210,'Calculation - &lt;Ignore&gt;'!$P:$P,Analysis!F$1)</f>
        <v>0</v>
      </c>
      <c r="H210" s="22">
        <f t="shared" si="20"/>
        <v>0</v>
      </c>
      <c r="I210" s="21">
        <f>SUMIFS('Calculation - &lt;Ignore&gt;'!G:G,'Calculation - &lt;Ignore&gt;'!A:A,Analysis!A210,'Calculation - &lt;Ignore&gt;'!$P:$P,Analysis!I$1)</f>
        <v>0</v>
      </c>
      <c r="J210" s="8">
        <f>SUMIFS('Calculation - &lt;Ignore&gt;'!J:J,'Calculation - &lt;Ignore&gt;'!A:A,Analysis!A210,'Calculation - &lt;Ignore&gt;'!$P:$P,Analysis!I$1)</f>
        <v>0</v>
      </c>
      <c r="K210" s="22">
        <f t="shared" si="21"/>
        <v>0</v>
      </c>
      <c r="L210" s="21">
        <f>SUMIFS('Calculation - &lt;Ignore&gt;'!G:G,'Calculation - &lt;Ignore&gt;'!A:A,Analysis!A210,'Calculation - &lt;Ignore&gt;'!$P:$P,Analysis!L$1)</f>
        <v>0</v>
      </c>
      <c r="M210" s="8">
        <f>SUMIFS('Calculation - &lt;Ignore&gt;'!J:J,'Calculation - &lt;Ignore&gt;'!A:A,Analysis!A210,'Calculation - &lt;Ignore&gt;'!$P:$P,Analysis!L$1)</f>
        <v>0</v>
      </c>
      <c r="N210" s="22">
        <f t="shared" si="22"/>
        <v>0</v>
      </c>
      <c r="O210" s="21">
        <f>SUMIFS('Calculation - &lt;Ignore&gt;'!G:G,'Calculation - &lt;Ignore&gt;'!A:A,Analysis!A210,'Calculation - &lt;Ignore&gt;'!$P:$P,Analysis!O$1)</f>
        <v>0</v>
      </c>
      <c r="P210" s="8">
        <f>SUMIFS('Calculation - &lt;Ignore&gt;'!J:J,'Calculation - &lt;Ignore&gt;'!A:A,Analysis!A210,'Calculation - &lt;Ignore&gt;'!$P:$P,Analysis!O$1)</f>
        <v>0</v>
      </c>
      <c r="Q210" s="22">
        <f t="shared" si="23"/>
        <v>0</v>
      </c>
    </row>
    <row r="211" spans="1:17" x14ac:dyDescent="0.3">
      <c r="A211" s="12" t="str">
        <f>IF('Calculation - &lt;Ignore&gt;'!AR211=0,"",'Calculation - &lt;Ignore&gt;'!AR211)</f>
        <v/>
      </c>
      <c r="B211" s="16" t="str">
        <f>IFERROR(UPPER(VLOOKUP(A211,Dump!A:B,2,0)),"")</f>
        <v/>
      </c>
      <c r="C211" s="31">
        <f>SUMIFS('Calculation - &lt;Ignore&gt;'!G:G,'Calculation - &lt;Ignore&gt;'!A:A,Analysis!A211)</f>
        <v>0</v>
      </c>
      <c r="D211" s="32">
        <f>SUMIFS('Calculation - &lt;Ignore&gt;'!J:J,'Calculation - &lt;Ignore&gt;'!A:A,Analysis!A211)</f>
        <v>0</v>
      </c>
      <c r="E211" s="33">
        <f t="shared" si="19"/>
        <v>0</v>
      </c>
      <c r="F211" s="21">
        <f>SUMIFS('Calculation - &lt;Ignore&gt;'!G:G,'Calculation - &lt;Ignore&gt;'!A:A,Analysis!A211,'Calculation - &lt;Ignore&gt;'!$P:$P,Analysis!F$1)</f>
        <v>0</v>
      </c>
      <c r="G211" s="8">
        <f>SUMIFS('Calculation - &lt;Ignore&gt;'!J:J,'Calculation - &lt;Ignore&gt;'!A:A,Analysis!A211,'Calculation - &lt;Ignore&gt;'!$P:$P,Analysis!F$1)</f>
        <v>0</v>
      </c>
      <c r="H211" s="22">
        <f t="shared" si="20"/>
        <v>0</v>
      </c>
      <c r="I211" s="21">
        <f>SUMIFS('Calculation - &lt;Ignore&gt;'!G:G,'Calculation - &lt;Ignore&gt;'!A:A,Analysis!A211,'Calculation - &lt;Ignore&gt;'!$P:$P,Analysis!I$1)</f>
        <v>0</v>
      </c>
      <c r="J211" s="8">
        <f>SUMIFS('Calculation - &lt;Ignore&gt;'!J:J,'Calculation - &lt;Ignore&gt;'!A:A,Analysis!A211,'Calculation - &lt;Ignore&gt;'!$P:$P,Analysis!I$1)</f>
        <v>0</v>
      </c>
      <c r="K211" s="22">
        <f t="shared" si="21"/>
        <v>0</v>
      </c>
      <c r="L211" s="21">
        <f>SUMIFS('Calculation - &lt;Ignore&gt;'!G:G,'Calculation - &lt;Ignore&gt;'!A:A,Analysis!A211,'Calculation - &lt;Ignore&gt;'!$P:$P,Analysis!L$1)</f>
        <v>0</v>
      </c>
      <c r="M211" s="8">
        <f>SUMIFS('Calculation - &lt;Ignore&gt;'!J:J,'Calculation - &lt;Ignore&gt;'!A:A,Analysis!A211,'Calculation - &lt;Ignore&gt;'!$P:$P,Analysis!L$1)</f>
        <v>0</v>
      </c>
      <c r="N211" s="22">
        <f t="shared" si="22"/>
        <v>0</v>
      </c>
      <c r="O211" s="21">
        <f>SUMIFS('Calculation - &lt;Ignore&gt;'!G:G,'Calculation - &lt;Ignore&gt;'!A:A,Analysis!A211,'Calculation - &lt;Ignore&gt;'!$P:$P,Analysis!O$1)</f>
        <v>0</v>
      </c>
      <c r="P211" s="8">
        <f>SUMIFS('Calculation - &lt;Ignore&gt;'!J:J,'Calculation - &lt;Ignore&gt;'!A:A,Analysis!A211,'Calculation - &lt;Ignore&gt;'!$P:$P,Analysis!O$1)</f>
        <v>0</v>
      </c>
      <c r="Q211" s="22">
        <f t="shared" si="23"/>
        <v>0</v>
      </c>
    </row>
    <row r="212" spans="1:17" x14ac:dyDescent="0.3">
      <c r="A212" s="12" t="str">
        <f>IF('Calculation - &lt;Ignore&gt;'!AR212=0,"",'Calculation - &lt;Ignore&gt;'!AR212)</f>
        <v/>
      </c>
      <c r="B212" s="16" t="str">
        <f>IFERROR(UPPER(VLOOKUP(A212,Dump!A:B,2,0)),"")</f>
        <v/>
      </c>
      <c r="C212" s="31">
        <f>SUMIFS('Calculation - &lt;Ignore&gt;'!G:G,'Calculation - &lt;Ignore&gt;'!A:A,Analysis!A212)</f>
        <v>0</v>
      </c>
      <c r="D212" s="32">
        <f>SUMIFS('Calculation - &lt;Ignore&gt;'!J:J,'Calculation - &lt;Ignore&gt;'!A:A,Analysis!A212)</f>
        <v>0</v>
      </c>
      <c r="E212" s="33">
        <f t="shared" si="19"/>
        <v>0</v>
      </c>
      <c r="F212" s="21">
        <f>SUMIFS('Calculation - &lt;Ignore&gt;'!G:G,'Calculation - &lt;Ignore&gt;'!A:A,Analysis!A212,'Calculation - &lt;Ignore&gt;'!$P:$P,Analysis!F$1)</f>
        <v>0</v>
      </c>
      <c r="G212" s="8">
        <f>SUMIFS('Calculation - &lt;Ignore&gt;'!J:J,'Calculation - &lt;Ignore&gt;'!A:A,Analysis!A212,'Calculation - &lt;Ignore&gt;'!$P:$P,Analysis!F$1)</f>
        <v>0</v>
      </c>
      <c r="H212" s="22">
        <f t="shared" si="20"/>
        <v>0</v>
      </c>
      <c r="I212" s="21">
        <f>SUMIFS('Calculation - &lt;Ignore&gt;'!G:G,'Calculation - &lt;Ignore&gt;'!A:A,Analysis!A212,'Calculation - &lt;Ignore&gt;'!$P:$P,Analysis!I$1)</f>
        <v>0</v>
      </c>
      <c r="J212" s="8">
        <f>SUMIFS('Calculation - &lt;Ignore&gt;'!J:J,'Calculation - &lt;Ignore&gt;'!A:A,Analysis!A212,'Calculation - &lt;Ignore&gt;'!$P:$P,Analysis!I$1)</f>
        <v>0</v>
      </c>
      <c r="K212" s="22">
        <f t="shared" si="21"/>
        <v>0</v>
      </c>
      <c r="L212" s="21">
        <f>SUMIFS('Calculation - &lt;Ignore&gt;'!G:G,'Calculation - &lt;Ignore&gt;'!A:A,Analysis!A212,'Calculation - &lt;Ignore&gt;'!$P:$P,Analysis!L$1)</f>
        <v>0</v>
      </c>
      <c r="M212" s="8">
        <f>SUMIFS('Calculation - &lt;Ignore&gt;'!J:J,'Calculation - &lt;Ignore&gt;'!A:A,Analysis!A212,'Calculation - &lt;Ignore&gt;'!$P:$P,Analysis!L$1)</f>
        <v>0</v>
      </c>
      <c r="N212" s="22">
        <f t="shared" si="22"/>
        <v>0</v>
      </c>
      <c r="O212" s="21">
        <f>SUMIFS('Calculation - &lt;Ignore&gt;'!G:G,'Calculation - &lt;Ignore&gt;'!A:A,Analysis!A212,'Calculation - &lt;Ignore&gt;'!$P:$P,Analysis!O$1)</f>
        <v>0</v>
      </c>
      <c r="P212" s="8">
        <f>SUMIFS('Calculation - &lt;Ignore&gt;'!J:J,'Calculation - &lt;Ignore&gt;'!A:A,Analysis!A212,'Calculation - &lt;Ignore&gt;'!$P:$P,Analysis!O$1)</f>
        <v>0</v>
      </c>
      <c r="Q212" s="22">
        <f t="shared" si="23"/>
        <v>0</v>
      </c>
    </row>
    <row r="213" spans="1:17" x14ac:dyDescent="0.3">
      <c r="A213" s="12" t="str">
        <f>IF('Calculation - &lt;Ignore&gt;'!AR213=0,"",'Calculation - &lt;Ignore&gt;'!AR213)</f>
        <v/>
      </c>
      <c r="B213" s="16" t="str">
        <f>IFERROR(UPPER(VLOOKUP(A213,Dump!A:B,2,0)),"")</f>
        <v/>
      </c>
      <c r="C213" s="31">
        <f>SUMIFS('Calculation - &lt;Ignore&gt;'!G:G,'Calculation - &lt;Ignore&gt;'!A:A,Analysis!A213)</f>
        <v>0</v>
      </c>
      <c r="D213" s="32">
        <f>SUMIFS('Calculation - &lt;Ignore&gt;'!J:J,'Calculation - &lt;Ignore&gt;'!A:A,Analysis!A213)</f>
        <v>0</v>
      </c>
      <c r="E213" s="33">
        <f t="shared" si="19"/>
        <v>0</v>
      </c>
      <c r="F213" s="21">
        <f>SUMIFS('Calculation - &lt;Ignore&gt;'!G:G,'Calculation - &lt;Ignore&gt;'!A:A,Analysis!A213,'Calculation - &lt;Ignore&gt;'!$P:$P,Analysis!F$1)</f>
        <v>0</v>
      </c>
      <c r="G213" s="8">
        <f>SUMIFS('Calculation - &lt;Ignore&gt;'!J:J,'Calculation - &lt;Ignore&gt;'!A:A,Analysis!A213,'Calculation - &lt;Ignore&gt;'!$P:$P,Analysis!F$1)</f>
        <v>0</v>
      </c>
      <c r="H213" s="22">
        <f t="shared" si="20"/>
        <v>0</v>
      </c>
      <c r="I213" s="21">
        <f>SUMIFS('Calculation - &lt;Ignore&gt;'!G:G,'Calculation - &lt;Ignore&gt;'!A:A,Analysis!A213,'Calculation - &lt;Ignore&gt;'!$P:$P,Analysis!I$1)</f>
        <v>0</v>
      </c>
      <c r="J213" s="8">
        <f>SUMIFS('Calculation - &lt;Ignore&gt;'!J:J,'Calculation - &lt;Ignore&gt;'!A:A,Analysis!A213,'Calculation - &lt;Ignore&gt;'!$P:$P,Analysis!I$1)</f>
        <v>0</v>
      </c>
      <c r="K213" s="22">
        <f t="shared" si="21"/>
        <v>0</v>
      </c>
      <c r="L213" s="21">
        <f>SUMIFS('Calculation - &lt;Ignore&gt;'!G:G,'Calculation - &lt;Ignore&gt;'!A:A,Analysis!A213,'Calculation - &lt;Ignore&gt;'!$P:$P,Analysis!L$1)</f>
        <v>0</v>
      </c>
      <c r="M213" s="8">
        <f>SUMIFS('Calculation - &lt;Ignore&gt;'!J:J,'Calculation - &lt;Ignore&gt;'!A:A,Analysis!A213,'Calculation - &lt;Ignore&gt;'!$P:$P,Analysis!L$1)</f>
        <v>0</v>
      </c>
      <c r="N213" s="22">
        <f t="shared" si="22"/>
        <v>0</v>
      </c>
      <c r="O213" s="21">
        <f>SUMIFS('Calculation - &lt;Ignore&gt;'!G:G,'Calculation - &lt;Ignore&gt;'!A:A,Analysis!A213,'Calculation - &lt;Ignore&gt;'!$P:$P,Analysis!O$1)</f>
        <v>0</v>
      </c>
      <c r="P213" s="8">
        <f>SUMIFS('Calculation - &lt;Ignore&gt;'!J:J,'Calculation - &lt;Ignore&gt;'!A:A,Analysis!A213,'Calculation - &lt;Ignore&gt;'!$P:$P,Analysis!O$1)</f>
        <v>0</v>
      </c>
      <c r="Q213" s="22">
        <f t="shared" si="23"/>
        <v>0</v>
      </c>
    </row>
    <row r="214" spans="1:17" x14ac:dyDescent="0.3">
      <c r="A214" s="12" t="str">
        <f>IF('Calculation - &lt;Ignore&gt;'!AR214=0,"",'Calculation - &lt;Ignore&gt;'!AR214)</f>
        <v/>
      </c>
      <c r="B214" s="16" t="str">
        <f>IFERROR(UPPER(VLOOKUP(A214,Dump!A:B,2,0)),"")</f>
        <v/>
      </c>
      <c r="C214" s="31">
        <f>SUMIFS('Calculation - &lt;Ignore&gt;'!G:G,'Calculation - &lt;Ignore&gt;'!A:A,Analysis!A214)</f>
        <v>0</v>
      </c>
      <c r="D214" s="32">
        <f>SUMIFS('Calculation - &lt;Ignore&gt;'!J:J,'Calculation - &lt;Ignore&gt;'!A:A,Analysis!A214)</f>
        <v>0</v>
      </c>
      <c r="E214" s="33">
        <f t="shared" si="19"/>
        <v>0</v>
      </c>
      <c r="F214" s="21">
        <f>SUMIFS('Calculation - &lt;Ignore&gt;'!G:G,'Calculation - &lt;Ignore&gt;'!A:A,Analysis!A214,'Calculation - &lt;Ignore&gt;'!$P:$P,Analysis!F$1)</f>
        <v>0</v>
      </c>
      <c r="G214" s="8">
        <f>SUMIFS('Calculation - &lt;Ignore&gt;'!J:J,'Calculation - &lt;Ignore&gt;'!A:A,Analysis!A214,'Calculation - &lt;Ignore&gt;'!$P:$P,Analysis!F$1)</f>
        <v>0</v>
      </c>
      <c r="H214" s="22">
        <f t="shared" si="20"/>
        <v>0</v>
      </c>
      <c r="I214" s="21">
        <f>SUMIFS('Calculation - &lt;Ignore&gt;'!G:G,'Calculation - &lt;Ignore&gt;'!A:A,Analysis!A214,'Calculation - &lt;Ignore&gt;'!$P:$P,Analysis!I$1)</f>
        <v>0</v>
      </c>
      <c r="J214" s="8">
        <f>SUMIFS('Calculation - &lt;Ignore&gt;'!J:J,'Calculation - &lt;Ignore&gt;'!A:A,Analysis!A214,'Calculation - &lt;Ignore&gt;'!$P:$P,Analysis!I$1)</f>
        <v>0</v>
      </c>
      <c r="K214" s="22">
        <f t="shared" si="21"/>
        <v>0</v>
      </c>
      <c r="L214" s="21">
        <f>SUMIFS('Calculation - &lt;Ignore&gt;'!G:G,'Calculation - &lt;Ignore&gt;'!A:A,Analysis!A214,'Calculation - &lt;Ignore&gt;'!$P:$P,Analysis!L$1)</f>
        <v>0</v>
      </c>
      <c r="M214" s="8">
        <f>SUMIFS('Calculation - &lt;Ignore&gt;'!J:J,'Calculation - &lt;Ignore&gt;'!A:A,Analysis!A214,'Calculation - &lt;Ignore&gt;'!$P:$P,Analysis!L$1)</f>
        <v>0</v>
      </c>
      <c r="N214" s="22">
        <f t="shared" si="22"/>
        <v>0</v>
      </c>
      <c r="O214" s="21">
        <f>SUMIFS('Calculation - &lt;Ignore&gt;'!G:G,'Calculation - &lt;Ignore&gt;'!A:A,Analysis!A214,'Calculation - &lt;Ignore&gt;'!$P:$P,Analysis!O$1)</f>
        <v>0</v>
      </c>
      <c r="P214" s="8">
        <f>SUMIFS('Calculation - &lt;Ignore&gt;'!J:J,'Calculation - &lt;Ignore&gt;'!A:A,Analysis!A214,'Calculation - &lt;Ignore&gt;'!$P:$P,Analysis!O$1)</f>
        <v>0</v>
      </c>
      <c r="Q214" s="22">
        <f t="shared" si="23"/>
        <v>0</v>
      </c>
    </row>
    <row r="215" spans="1:17" x14ac:dyDescent="0.3">
      <c r="A215" s="12" t="str">
        <f>IF('Calculation - &lt;Ignore&gt;'!AR215=0,"",'Calculation - &lt;Ignore&gt;'!AR215)</f>
        <v/>
      </c>
      <c r="B215" s="16" t="str">
        <f>IFERROR(UPPER(VLOOKUP(A215,Dump!A:B,2,0)),"")</f>
        <v/>
      </c>
      <c r="C215" s="31">
        <f>SUMIFS('Calculation - &lt;Ignore&gt;'!G:G,'Calculation - &lt;Ignore&gt;'!A:A,Analysis!A215)</f>
        <v>0</v>
      </c>
      <c r="D215" s="32">
        <f>SUMIFS('Calculation - &lt;Ignore&gt;'!J:J,'Calculation - &lt;Ignore&gt;'!A:A,Analysis!A215)</f>
        <v>0</v>
      </c>
      <c r="E215" s="33">
        <f t="shared" si="19"/>
        <v>0</v>
      </c>
      <c r="F215" s="21">
        <f>SUMIFS('Calculation - &lt;Ignore&gt;'!G:G,'Calculation - &lt;Ignore&gt;'!A:A,Analysis!A215,'Calculation - &lt;Ignore&gt;'!$P:$P,Analysis!F$1)</f>
        <v>0</v>
      </c>
      <c r="G215" s="8">
        <f>SUMIFS('Calculation - &lt;Ignore&gt;'!J:J,'Calculation - &lt;Ignore&gt;'!A:A,Analysis!A215,'Calculation - &lt;Ignore&gt;'!$P:$P,Analysis!F$1)</f>
        <v>0</v>
      </c>
      <c r="H215" s="22">
        <f t="shared" si="20"/>
        <v>0</v>
      </c>
      <c r="I215" s="21">
        <f>SUMIFS('Calculation - &lt;Ignore&gt;'!G:G,'Calculation - &lt;Ignore&gt;'!A:A,Analysis!A215,'Calculation - &lt;Ignore&gt;'!$P:$P,Analysis!I$1)</f>
        <v>0</v>
      </c>
      <c r="J215" s="8">
        <f>SUMIFS('Calculation - &lt;Ignore&gt;'!J:J,'Calculation - &lt;Ignore&gt;'!A:A,Analysis!A215,'Calculation - &lt;Ignore&gt;'!$P:$P,Analysis!I$1)</f>
        <v>0</v>
      </c>
      <c r="K215" s="22">
        <f t="shared" si="21"/>
        <v>0</v>
      </c>
      <c r="L215" s="21">
        <f>SUMIFS('Calculation - &lt;Ignore&gt;'!G:G,'Calculation - &lt;Ignore&gt;'!A:A,Analysis!A215,'Calculation - &lt;Ignore&gt;'!$P:$P,Analysis!L$1)</f>
        <v>0</v>
      </c>
      <c r="M215" s="8">
        <f>SUMIFS('Calculation - &lt;Ignore&gt;'!J:J,'Calculation - &lt;Ignore&gt;'!A:A,Analysis!A215,'Calculation - &lt;Ignore&gt;'!$P:$P,Analysis!L$1)</f>
        <v>0</v>
      </c>
      <c r="N215" s="22">
        <f t="shared" si="22"/>
        <v>0</v>
      </c>
      <c r="O215" s="21">
        <f>SUMIFS('Calculation - &lt;Ignore&gt;'!G:G,'Calculation - &lt;Ignore&gt;'!A:A,Analysis!A215,'Calculation - &lt;Ignore&gt;'!$P:$P,Analysis!O$1)</f>
        <v>0</v>
      </c>
      <c r="P215" s="8">
        <f>SUMIFS('Calculation - &lt;Ignore&gt;'!J:J,'Calculation - &lt;Ignore&gt;'!A:A,Analysis!A215,'Calculation - &lt;Ignore&gt;'!$P:$P,Analysis!O$1)</f>
        <v>0</v>
      </c>
      <c r="Q215" s="22">
        <f t="shared" si="23"/>
        <v>0</v>
      </c>
    </row>
    <row r="216" spans="1:17" x14ac:dyDescent="0.3">
      <c r="A216" s="12" t="str">
        <f>IF('Calculation - &lt;Ignore&gt;'!AR216=0,"",'Calculation - &lt;Ignore&gt;'!AR216)</f>
        <v/>
      </c>
      <c r="B216" s="16" t="str">
        <f>IFERROR(UPPER(VLOOKUP(A216,Dump!A:B,2,0)),"")</f>
        <v/>
      </c>
      <c r="C216" s="31">
        <f>SUMIFS('Calculation - &lt;Ignore&gt;'!G:G,'Calculation - &lt;Ignore&gt;'!A:A,Analysis!A216)</f>
        <v>0</v>
      </c>
      <c r="D216" s="32">
        <f>SUMIFS('Calculation - &lt;Ignore&gt;'!J:J,'Calculation - &lt;Ignore&gt;'!A:A,Analysis!A216)</f>
        <v>0</v>
      </c>
      <c r="E216" s="33">
        <f t="shared" si="19"/>
        <v>0</v>
      </c>
      <c r="F216" s="21">
        <f>SUMIFS('Calculation - &lt;Ignore&gt;'!G:G,'Calculation - &lt;Ignore&gt;'!A:A,Analysis!A216,'Calculation - &lt;Ignore&gt;'!$P:$P,Analysis!F$1)</f>
        <v>0</v>
      </c>
      <c r="G216" s="8">
        <f>SUMIFS('Calculation - &lt;Ignore&gt;'!J:J,'Calculation - &lt;Ignore&gt;'!A:A,Analysis!A216,'Calculation - &lt;Ignore&gt;'!$P:$P,Analysis!F$1)</f>
        <v>0</v>
      </c>
      <c r="H216" s="22">
        <f t="shared" si="20"/>
        <v>0</v>
      </c>
      <c r="I216" s="21">
        <f>SUMIFS('Calculation - &lt;Ignore&gt;'!G:G,'Calculation - &lt;Ignore&gt;'!A:A,Analysis!A216,'Calculation - &lt;Ignore&gt;'!$P:$P,Analysis!I$1)</f>
        <v>0</v>
      </c>
      <c r="J216" s="8">
        <f>SUMIFS('Calculation - &lt;Ignore&gt;'!J:J,'Calculation - &lt;Ignore&gt;'!A:A,Analysis!A216,'Calculation - &lt;Ignore&gt;'!$P:$P,Analysis!I$1)</f>
        <v>0</v>
      </c>
      <c r="K216" s="22">
        <f t="shared" si="21"/>
        <v>0</v>
      </c>
      <c r="L216" s="21">
        <f>SUMIFS('Calculation - &lt;Ignore&gt;'!G:G,'Calculation - &lt;Ignore&gt;'!A:A,Analysis!A216,'Calculation - &lt;Ignore&gt;'!$P:$P,Analysis!L$1)</f>
        <v>0</v>
      </c>
      <c r="M216" s="8">
        <f>SUMIFS('Calculation - &lt;Ignore&gt;'!J:J,'Calculation - &lt;Ignore&gt;'!A:A,Analysis!A216,'Calculation - &lt;Ignore&gt;'!$P:$P,Analysis!L$1)</f>
        <v>0</v>
      </c>
      <c r="N216" s="22">
        <f t="shared" si="22"/>
        <v>0</v>
      </c>
      <c r="O216" s="21">
        <f>SUMIFS('Calculation - &lt;Ignore&gt;'!G:G,'Calculation - &lt;Ignore&gt;'!A:A,Analysis!A216,'Calculation - &lt;Ignore&gt;'!$P:$P,Analysis!O$1)</f>
        <v>0</v>
      </c>
      <c r="P216" s="8">
        <f>SUMIFS('Calculation - &lt;Ignore&gt;'!J:J,'Calculation - &lt;Ignore&gt;'!A:A,Analysis!A216,'Calculation - &lt;Ignore&gt;'!$P:$P,Analysis!O$1)</f>
        <v>0</v>
      </c>
      <c r="Q216" s="22">
        <f t="shared" si="23"/>
        <v>0</v>
      </c>
    </row>
    <row r="217" spans="1:17" x14ac:dyDescent="0.3">
      <c r="A217" s="12" t="str">
        <f>IF('Calculation - &lt;Ignore&gt;'!AR217=0,"",'Calculation - &lt;Ignore&gt;'!AR217)</f>
        <v/>
      </c>
      <c r="B217" s="16" t="str">
        <f>IFERROR(UPPER(VLOOKUP(A217,Dump!A:B,2,0)),"")</f>
        <v/>
      </c>
      <c r="C217" s="31">
        <f>SUMIFS('Calculation - &lt;Ignore&gt;'!G:G,'Calculation - &lt;Ignore&gt;'!A:A,Analysis!A217)</f>
        <v>0</v>
      </c>
      <c r="D217" s="32">
        <f>SUMIFS('Calculation - &lt;Ignore&gt;'!J:J,'Calculation - &lt;Ignore&gt;'!A:A,Analysis!A217)</f>
        <v>0</v>
      </c>
      <c r="E217" s="33">
        <f t="shared" si="19"/>
        <v>0</v>
      </c>
      <c r="F217" s="21">
        <f>SUMIFS('Calculation - &lt;Ignore&gt;'!G:G,'Calculation - &lt;Ignore&gt;'!A:A,Analysis!A217,'Calculation - &lt;Ignore&gt;'!$P:$P,Analysis!F$1)</f>
        <v>0</v>
      </c>
      <c r="G217" s="8">
        <f>SUMIFS('Calculation - &lt;Ignore&gt;'!J:J,'Calculation - &lt;Ignore&gt;'!A:A,Analysis!A217,'Calculation - &lt;Ignore&gt;'!$P:$P,Analysis!F$1)</f>
        <v>0</v>
      </c>
      <c r="H217" s="22">
        <f t="shared" si="20"/>
        <v>0</v>
      </c>
      <c r="I217" s="21">
        <f>SUMIFS('Calculation - &lt;Ignore&gt;'!G:G,'Calculation - &lt;Ignore&gt;'!A:A,Analysis!A217,'Calculation - &lt;Ignore&gt;'!$P:$P,Analysis!I$1)</f>
        <v>0</v>
      </c>
      <c r="J217" s="8">
        <f>SUMIFS('Calculation - &lt;Ignore&gt;'!J:J,'Calculation - &lt;Ignore&gt;'!A:A,Analysis!A217,'Calculation - &lt;Ignore&gt;'!$P:$P,Analysis!I$1)</f>
        <v>0</v>
      </c>
      <c r="K217" s="22">
        <f t="shared" si="21"/>
        <v>0</v>
      </c>
      <c r="L217" s="21">
        <f>SUMIFS('Calculation - &lt;Ignore&gt;'!G:G,'Calculation - &lt;Ignore&gt;'!A:A,Analysis!A217,'Calculation - &lt;Ignore&gt;'!$P:$P,Analysis!L$1)</f>
        <v>0</v>
      </c>
      <c r="M217" s="8">
        <f>SUMIFS('Calculation - &lt;Ignore&gt;'!J:J,'Calculation - &lt;Ignore&gt;'!A:A,Analysis!A217,'Calculation - &lt;Ignore&gt;'!$P:$P,Analysis!L$1)</f>
        <v>0</v>
      </c>
      <c r="N217" s="22">
        <f t="shared" si="22"/>
        <v>0</v>
      </c>
      <c r="O217" s="21">
        <f>SUMIFS('Calculation - &lt;Ignore&gt;'!G:G,'Calculation - &lt;Ignore&gt;'!A:A,Analysis!A217,'Calculation - &lt;Ignore&gt;'!$P:$P,Analysis!O$1)</f>
        <v>0</v>
      </c>
      <c r="P217" s="8">
        <f>SUMIFS('Calculation - &lt;Ignore&gt;'!J:J,'Calculation - &lt;Ignore&gt;'!A:A,Analysis!A217,'Calculation - &lt;Ignore&gt;'!$P:$P,Analysis!O$1)</f>
        <v>0</v>
      </c>
      <c r="Q217" s="22">
        <f t="shared" si="23"/>
        <v>0</v>
      </c>
    </row>
    <row r="218" spans="1:17" x14ac:dyDescent="0.3">
      <c r="A218" s="12" t="str">
        <f>IF('Calculation - &lt;Ignore&gt;'!AR218=0,"",'Calculation - &lt;Ignore&gt;'!AR218)</f>
        <v/>
      </c>
      <c r="B218" s="16" t="str">
        <f>IFERROR(UPPER(VLOOKUP(A218,Dump!A:B,2,0)),"")</f>
        <v/>
      </c>
      <c r="C218" s="31">
        <f>SUMIFS('Calculation - &lt;Ignore&gt;'!G:G,'Calculation - &lt;Ignore&gt;'!A:A,Analysis!A218)</f>
        <v>0</v>
      </c>
      <c r="D218" s="32">
        <f>SUMIFS('Calculation - &lt;Ignore&gt;'!J:J,'Calculation - &lt;Ignore&gt;'!A:A,Analysis!A218)</f>
        <v>0</v>
      </c>
      <c r="E218" s="33">
        <f t="shared" si="19"/>
        <v>0</v>
      </c>
      <c r="F218" s="21">
        <f>SUMIFS('Calculation - &lt;Ignore&gt;'!G:G,'Calculation - &lt;Ignore&gt;'!A:A,Analysis!A218,'Calculation - &lt;Ignore&gt;'!$P:$P,Analysis!F$1)</f>
        <v>0</v>
      </c>
      <c r="G218" s="8">
        <f>SUMIFS('Calculation - &lt;Ignore&gt;'!J:J,'Calculation - &lt;Ignore&gt;'!A:A,Analysis!A218,'Calculation - &lt;Ignore&gt;'!$P:$P,Analysis!F$1)</f>
        <v>0</v>
      </c>
      <c r="H218" s="22">
        <f t="shared" si="20"/>
        <v>0</v>
      </c>
      <c r="I218" s="21">
        <f>SUMIFS('Calculation - &lt;Ignore&gt;'!G:G,'Calculation - &lt;Ignore&gt;'!A:A,Analysis!A218,'Calculation - &lt;Ignore&gt;'!$P:$P,Analysis!I$1)</f>
        <v>0</v>
      </c>
      <c r="J218" s="8">
        <f>SUMIFS('Calculation - &lt;Ignore&gt;'!J:J,'Calculation - &lt;Ignore&gt;'!A:A,Analysis!A218,'Calculation - &lt;Ignore&gt;'!$P:$P,Analysis!I$1)</f>
        <v>0</v>
      </c>
      <c r="K218" s="22">
        <f t="shared" si="21"/>
        <v>0</v>
      </c>
      <c r="L218" s="21">
        <f>SUMIFS('Calculation - &lt;Ignore&gt;'!G:G,'Calculation - &lt;Ignore&gt;'!A:A,Analysis!A218,'Calculation - &lt;Ignore&gt;'!$P:$P,Analysis!L$1)</f>
        <v>0</v>
      </c>
      <c r="M218" s="8">
        <f>SUMIFS('Calculation - &lt;Ignore&gt;'!J:J,'Calculation - &lt;Ignore&gt;'!A:A,Analysis!A218,'Calculation - &lt;Ignore&gt;'!$P:$P,Analysis!L$1)</f>
        <v>0</v>
      </c>
      <c r="N218" s="22">
        <f t="shared" si="22"/>
        <v>0</v>
      </c>
      <c r="O218" s="21">
        <f>SUMIFS('Calculation - &lt;Ignore&gt;'!G:G,'Calculation - &lt;Ignore&gt;'!A:A,Analysis!A218,'Calculation - &lt;Ignore&gt;'!$P:$P,Analysis!O$1)</f>
        <v>0</v>
      </c>
      <c r="P218" s="8">
        <f>SUMIFS('Calculation - &lt;Ignore&gt;'!J:J,'Calculation - &lt;Ignore&gt;'!A:A,Analysis!A218,'Calculation - &lt;Ignore&gt;'!$P:$P,Analysis!O$1)</f>
        <v>0</v>
      </c>
      <c r="Q218" s="22">
        <f t="shared" si="23"/>
        <v>0</v>
      </c>
    </row>
    <row r="219" spans="1:17" x14ac:dyDescent="0.3">
      <c r="A219" s="12" t="str">
        <f>IF('Calculation - &lt;Ignore&gt;'!AR219=0,"",'Calculation - &lt;Ignore&gt;'!AR219)</f>
        <v/>
      </c>
      <c r="B219" s="16" t="str">
        <f>IFERROR(UPPER(VLOOKUP(A219,Dump!A:B,2,0)),"")</f>
        <v/>
      </c>
      <c r="C219" s="31">
        <f>SUMIFS('Calculation - &lt;Ignore&gt;'!G:G,'Calculation - &lt;Ignore&gt;'!A:A,Analysis!A219)</f>
        <v>0</v>
      </c>
      <c r="D219" s="32">
        <f>SUMIFS('Calculation - &lt;Ignore&gt;'!J:J,'Calculation - &lt;Ignore&gt;'!A:A,Analysis!A219)</f>
        <v>0</v>
      </c>
      <c r="E219" s="33">
        <f t="shared" si="19"/>
        <v>0</v>
      </c>
      <c r="F219" s="21">
        <f>SUMIFS('Calculation - &lt;Ignore&gt;'!G:G,'Calculation - &lt;Ignore&gt;'!A:A,Analysis!A219,'Calculation - &lt;Ignore&gt;'!$P:$P,Analysis!F$1)</f>
        <v>0</v>
      </c>
      <c r="G219" s="8">
        <f>SUMIFS('Calculation - &lt;Ignore&gt;'!J:J,'Calculation - &lt;Ignore&gt;'!A:A,Analysis!A219,'Calculation - &lt;Ignore&gt;'!$P:$P,Analysis!F$1)</f>
        <v>0</v>
      </c>
      <c r="H219" s="22">
        <f t="shared" si="20"/>
        <v>0</v>
      </c>
      <c r="I219" s="21">
        <f>SUMIFS('Calculation - &lt;Ignore&gt;'!G:G,'Calculation - &lt;Ignore&gt;'!A:A,Analysis!A219,'Calculation - &lt;Ignore&gt;'!$P:$P,Analysis!I$1)</f>
        <v>0</v>
      </c>
      <c r="J219" s="8">
        <f>SUMIFS('Calculation - &lt;Ignore&gt;'!J:J,'Calculation - &lt;Ignore&gt;'!A:A,Analysis!A219,'Calculation - &lt;Ignore&gt;'!$P:$P,Analysis!I$1)</f>
        <v>0</v>
      </c>
      <c r="K219" s="22">
        <f t="shared" si="21"/>
        <v>0</v>
      </c>
      <c r="L219" s="21">
        <f>SUMIFS('Calculation - &lt;Ignore&gt;'!G:G,'Calculation - &lt;Ignore&gt;'!A:A,Analysis!A219,'Calculation - &lt;Ignore&gt;'!$P:$P,Analysis!L$1)</f>
        <v>0</v>
      </c>
      <c r="M219" s="8">
        <f>SUMIFS('Calculation - &lt;Ignore&gt;'!J:J,'Calculation - &lt;Ignore&gt;'!A:A,Analysis!A219,'Calculation - &lt;Ignore&gt;'!$P:$P,Analysis!L$1)</f>
        <v>0</v>
      </c>
      <c r="N219" s="22">
        <f t="shared" si="22"/>
        <v>0</v>
      </c>
      <c r="O219" s="21">
        <f>SUMIFS('Calculation - &lt;Ignore&gt;'!G:G,'Calculation - &lt;Ignore&gt;'!A:A,Analysis!A219,'Calculation - &lt;Ignore&gt;'!$P:$P,Analysis!O$1)</f>
        <v>0</v>
      </c>
      <c r="P219" s="8">
        <f>SUMIFS('Calculation - &lt;Ignore&gt;'!J:J,'Calculation - &lt;Ignore&gt;'!A:A,Analysis!A219,'Calculation - &lt;Ignore&gt;'!$P:$P,Analysis!O$1)</f>
        <v>0</v>
      </c>
      <c r="Q219" s="22">
        <f t="shared" si="23"/>
        <v>0</v>
      </c>
    </row>
    <row r="220" spans="1:17" x14ac:dyDescent="0.3">
      <c r="A220" s="12" t="str">
        <f>IF('Calculation - &lt;Ignore&gt;'!AR220=0,"",'Calculation - &lt;Ignore&gt;'!AR220)</f>
        <v/>
      </c>
      <c r="B220" s="16" t="str">
        <f>IFERROR(UPPER(VLOOKUP(A220,Dump!A:B,2,0)),"")</f>
        <v/>
      </c>
      <c r="C220" s="31">
        <f>SUMIFS('Calculation - &lt;Ignore&gt;'!G:G,'Calculation - &lt;Ignore&gt;'!A:A,Analysis!A220)</f>
        <v>0</v>
      </c>
      <c r="D220" s="32">
        <f>SUMIFS('Calculation - &lt;Ignore&gt;'!J:J,'Calculation - &lt;Ignore&gt;'!A:A,Analysis!A220)</f>
        <v>0</v>
      </c>
      <c r="E220" s="33">
        <f t="shared" si="19"/>
        <v>0</v>
      </c>
      <c r="F220" s="21">
        <f>SUMIFS('Calculation - &lt;Ignore&gt;'!G:G,'Calculation - &lt;Ignore&gt;'!A:A,Analysis!A220,'Calculation - &lt;Ignore&gt;'!$P:$P,Analysis!F$1)</f>
        <v>0</v>
      </c>
      <c r="G220" s="8">
        <f>SUMIFS('Calculation - &lt;Ignore&gt;'!J:J,'Calculation - &lt;Ignore&gt;'!A:A,Analysis!A220,'Calculation - &lt;Ignore&gt;'!$P:$P,Analysis!F$1)</f>
        <v>0</v>
      </c>
      <c r="H220" s="22">
        <f t="shared" si="20"/>
        <v>0</v>
      </c>
      <c r="I220" s="21">
        <f>SUMIFS('Calculation - &lt;Ignore&gt;'!G:G,'Calculation - &lt;Ignore&gt;'!A:A,Analysis!A220,'Calculation - &lt;Ignore&gt;'!$P:$P,Analysis!I$1)</f>
        <v>0</v>
      </c>
      <c r="J220" s="8">
        <f>SUMIFS('Calculation - &lt;Ignore&gt;'!J:J,'Calculation - &lt;Ignore&gt;'!A:A,Analysis!A220,'Calculation - &lt;Ignore&gt;'!$P:$P,Analysis!I$1)</f>
        <v>0</v>
      </c>
      <c r="K220" s="22">
        <f t="shared" si="21"/>
        <v>0</v>
      </c>
      <c r="L220" s="21">
        <f>SUMIFS('Calculation - &lt;Ignore&gt;'!G:G,'Calculation - &lt;Ignore&gt;'!A:A,Analysis!A220,'Calculation - &lt;Ignore&gt;'!$P:$P,Analysis!L$1)</f>
        <v>0</v>
      </c>
      <c r="M220" s="8">
        <f>SUMIFS('Calculation - &lt;Ignore&gt;'!J:J,'Calculation - &lt;Ignore&gt;'!A:A,Analysis!A220,'Calculation - &lt;Ignore&gt;'!$P:$P,Analysis!L$1)</f>
        <v>0</v>
      </c>
      <c r="N220" s="22">
        <f t="shared" si="22"/>
        <v>0</v>
      </c>
      <c r="O220" s="21">
        <f>SUMIFS('Calculation - &lt;Ignore&gt;'!G:G,'Calculation - &lt;Ignore&gt;'!A:A,Analysis!A220,'Calculation - &lt;Ignore&gt;'!$P:$P,Analysis!O$1)</f>
        <v>0</v>
      </c>
      <c r="P220" s="8">
        <f>SUMIFS('Calculation - &lt;Ignore&gt;'!J:J,'Calculation - &lt;Ignore&gt;'!A:A,Analysis!A220,'Calculation - &lt;Ignore&gt;'!$P:$P,Analysis!O$1)</f>
        <v>0</v>
      </c>
      <c r="Q220" s="22">
        <f t="shared" si="23"/>
        <v>0</v>
      </c>
    </row>
    <row r="221" spans="1:17" x14ac:dyDescent="0.3">
      <c r="A221" s="12" t="str">
        <f>IF('Calculation - &lt;Ignore&gt;'!AR221=0,"",'Calculation - &lt;Ignore&gt;'!AR221)</f>
        <v/>
      </c>
      <c r="B221" s="16" t="str">
        <f>IFERROR(UPPER(VLOOKUP(A221,Dump!A:B,2,0)),"")</f>
        <v/>
      </c>
      <c r="C221" s="31">
        <f>SUMIFS('Calculation - &lt;Ignore&gt;'!G:G,'Calculation - &lt;Ignore&gt;'!A:A,Analysis!A221)</f>
        <v>0</v>
      </c>
      <c r="D221" s="32">
        <f>SUMIFS('Calculation - &lt;Ignore&gt;'!J:J,'Calculation - &lt;Ignore&gt;'!A:A,Analysis!A221)</f>
        <v>0</v>
      </c>
      <c r="E221" s="33">
        <f t="shared" si="19"/>
        <v>0</v>
      </c>
      <c r="F221" s="21">
        <f>SUMIFS('Calculation - &lt;Ignore&gt;'!G:G,'Calculation - &lt;Ignore&gt;'!A:A,Analysis!A221,'Calculation - &lt;Ignore&gt;'!$P:$P,Analysis!F$1)</f>
        <v>0</v>
      </c>
      <c r="G221" s="8">
        <f>SUMIFS('Calculation - &lt;Ignore&gt;'!J:J,'Calculation - &lt;Ignore&gt;'!A:A,Analysis!A221,'Calculation - &lt;Ignore&gt;'!$P:$P,Analysis!F$1)</f>
        <v>0</v>
      </c>
      <c r="H221" s="22">
        <f t="shared" si="20"/>
        <v>0</v>
      </c>
      <c r="I221" s="21">
        <f>SUMIFS('Calculation - &lt;Ignore&gt;'!G:G,'Calculation - &lt;Ignore&gt;'!A:A,Analysis!A221,'Calculation - &lt;Ignore&gt;'!$P:$P,Analysis!I$1)</f>
        <v>0</v>
      </c>
      <c r="J221" s="8">
        <f>SUMIFS('Calculation - &lt;Ignore&gt;'!J:J,'Calculation - &lt;Ignore&gt;'!A:A,Analysis!A221,'Calculation - &lt;Ignore&gt;'!$P:$P,Analysis!I$1)</f>
        <v>0</v>
      </c>
      <c r="K221" s="22">
        <f t="shared" si="21"/>
        <v>0</v>
      </c>
      <c r="L221" s="21">
        <f>SUMIFS('Calculation - &lt;Ignore&gt;'!G:G,'Calculation - &lt;Ignore&gt;'!A:A,Analysis!A221,'Calculation - &lt;Ignore&gt;'!$P:$P,Analysis!L$1)</f>
        <v>0</v>
      </c>
      <c r="M221" s="8">
        <f>SUMIFS('Calculation - &lt;Ignore&gt;'!J:J,'Calculation - &lt;Ignore&gt;'!A:A,Analysis!A221,'Calculation - &lt;Ignore&gt;'!$P:$P,Analysis!L$1)</f>
        <v>0</v>
      </c>
      <c r="N221" s="22">
        <f t="shared" si="22"/>
        <v>0</v>
      </c>
      <c r="O221" s="21">
        <f>SUMIFS('Calculation - &lt;Ignore&gt;'!G:G,'Calculation - &lt;Ignore&gt;'!A:A,Analysis!A221,'Calculation - &lt;Ignore&gt;'!$P:$P,Analysis!O$1)</f>
        <v>0</v>
      </c>
      <c r="P221" s="8">
        <f>SUMIFS('Calculation - &lt;Ignore&gt;'!J:J,'Calculation - &lt;Ignore&gt;'!A:A,Analysis!A221,'Calculation - &lt;Ignore&gt;'!$P:$P,Analysis!O$1)</f>
        <v>0</v>
      </c>
      <c r="Q221" s="22">
        <f t="shared" si="23"/>
        <v>0</v>
      </c>
    </row>
    <row r="222" spans="1:17" x14ac:dyDescent="0.3">
      <c r="A222" s="12" t="str">
        <f>IF('Calculation - &lt;Ignore&gt;'!AR222=0,"",'Calculation - &lt;Ignore&gt;'!AR222)</f>
        <v/>
      </c>
      <c r="B222" s="16" t="str">
        <f>IFERROR(UPPER(VLOOKUP(A222,Dump!A:B,2,0)),"")</f>
        <v/>
      </c>
      <c r="C222" s="31">
        <f>SUMIFS('Calculation - &lt;Ignore&gt;'!G:G,'Calculation - &lt;Ignore&gt;'!A:A,Analysis!A222)</f>
        <v>0</v>
      </c>
      <c r="D222" s="32">
        <f>SUMIFS('Calculation - &lt;Ignore&gt;'!J:J,'Calculation - &lt;Ignore&gt;'!A:A,Analysis!A222)</f>
        <v>0</v>
      </c>
      <c r="E222" s="33">
        <f t="shared" si="19"/>
        <v>0</v>
      </c>
      <c r="F222" s="21">
        <f>SUMIFS('Calculation - &lt;Ignore&gt;'!G:G,'Calculation - &lt;Ignore&gt;'!A:A,Analysis!A222,'Calculation - &lt;Ignore&gt;'!$P:$P,Analysis!F$1)</f>
        <v>0</v>
      </c>
      <c r="G222" s="8">
        <f>SUMIFS('Calculation - &lt;Ignore&gt;'!J:J,'Calculation - &lt;Ignore&gt;'!A:A,Analysis!A222,'Calculation - &lt;Ignore&gt;'!$P:$P,Analysis!F$1)</f>
        <v>0</v>
      </c>
      <c r="H222" s="22">
        <f t="shared" si="20"/>
        <v>0</v>
      </c>
      <c r="I222" s="21">
        <f>SUMIFS('Calculation - &lt;Ignore&gt;'!G:G,'Calculation - &lt;Ignore&gt;'!A:A,Analysis!A222,'Calculation - &lt;Ignore&gt;'!$P:$P,Analysis!I$1)</f>
        <v>0</v>
      </c>
      <c r="J222" s="8">
        <f>SUMIFS('Calculation - &lt;Ignore&gt;'!J:J,'Calculation - &lt;Ignore&gt;'!A:A,Analysis!A222,'Calculation - &lt;Ignore&gt;'!$P:$P,Analysis!I$1)</f>
        <v>0</v>
      </c>
      <c r="K222" s="22">
        <f t="shared" si="21"/>
        <v>0</v>
      </c>
      <c r="L222" s="21">
        <f>SUMIFS('Calculation - &lt;Ignore&gt;'!G:G,'Calculation - &lt;Ignore&gt;'!A:A,Analysis!A222,'Calculation - &lt;Ignore&gt;'!$P:$P,Analysis!L$1)</f>
        <v>0</v>
      </c>
      <c r="M222" s="8">
        <f>SUMIFS('Calculation - &lt;Ignore&gt;'!J:J,'Calculation - &lt;Ignore&gt;'!A:A,Analysis!A222,'Calculation - &lt;Ignore&gt;'!$P:$P,Analysis!L$1)</f>
        <v>0</v>
      </c>
      <c r="N222" s="22">
        <f t="shared" si="22"/>
        <v>0</v>
      </c>
      <c r="O222" s="21">
        <f>SUMIFS('Calculation - &lt;Ignore&gt;'!G:G,'Calculation - &lt;Ignore&gt;'!A:A,Analysis!A222,'Calculation - &lt;Ignore&gt;'!$P:$P,Analysis!O$1)</f>
        <v>0</v>
      </c>
      <c r="P222" s="8">
        <f>SUMIFS('Calculation - &lt;Ignore&gt;'!J:J,'Calculation - &lt;Ignore&gt;'!A:A,Analysis!A222,'Calculation - &lt;Ignore&gt;'!$P:$P,Analysis!O$1)</f>
        <v>0</v>
      </c>
      <c r="Q222" s="22">
        <f t="shared" si="23"/>
        <v>0</v>
      </c>
    </row>
    <row r="223" spans="1:17" x14ac:dyDescent="0.3">
      <c r="A223" s="12" t="str">
        <f>IF('Calculation - &lt;Ignore&gt;'!AR223=0,"",'Calculation - &lt;Ignore&gt;'!AR223)</f>
        <v/>
      </c>
      <c r="B223" s="16" t="str">
        <f>IFERROR(UPPER(VLOOKUP(A223,Dump!A:B,2,0)),"")</f>
        <v/>
      </c>
      <c r="C223" s="31">
        <f>SUMIFS('Calculation - &lt;Ignore&gt;'!G:G,'Calculation - &lt;Ignore&gt;'!A:A,Analysis!A223)</f>
        <v>0</v>
      </c>
      <c r="D223" s="32">
        <f>SUMIFS('Calculation - &lt;Ignore&gt;'!J:J,'Calculation - &lt;Ignore&gt;'!A:A,Analysis!A223)</f>
        <v>0</v>
      </c>
      <c r="E223" s="33">
        <f t="shared" si="19"/>
        <v>0</v>
      </c>
      <c r="F223" s="21">
        <f>SUMIFS('Calculation - &lt;Ignore&gt;'!G:G,'Calculation - &lt;Ignore&gt;'!A:A,Analysis!A223,'Calculation - &lt;Ignore&gt;'!$P:$P,Analysis!F$1)</f>
        <v>0</v>
      </c>
      <c r="G223" s="8">
        <f>SUMIFS('Calculation - &lt;Ignore&gt;'!J:J,'Calculation - &lt;Ignore&gt;'!A:A,Analysis!A223,'Calculation - &lt;Ignore&gt;'!$P:$P,Analysis!F$1)</f>
        <v>0</v>
      </c>
      <c r="H223" s="22">
        <f t="shared" si="20"/>
        <v>0</v>
      </c>
      <c r="I223" s="21">
        <f>SUMIFS('Calculation - &lt;Ignore&gt;'!G:G,'Calculation - &lt;Ignore&gt;'!A:A,Analysis!A223,'Calculation - &lt;Ignore&gt;'!$P:$P,Analysis!I$1)</f>
        <v>0</v>
      </c>
      <c r="J223" s="8">
        <f>SUMIFS('Calculation - &lt;Ignore&gt;'!J:J,'Calculation - &lt;Ignore&gt;'!A:A,Analysis!A223,'Calculation - &lt;Ignore&gt;'!$P:$P,Analysis!I$1)</f>
        <v>0</v>
      </c>
      <c r="K223" s="22">
        <f t="shared" si="21"/>
        <v>0</v>
      </c>
      <c r="L223" s="21">
        <f>SUMIFS('Calculation - &lt;Ignore&gt;'!G:G,'Calculation - &lt;Ignore&gt;'!A:A,Analysis!A223,'Calculation - &lt;Ignore&gt;'!$P:$P,Analysis!L$1)</f>
        <v>0</v>
      </c>
      <c r="M223" s="8">
        <f>SUMIFS('Calculation - &lt;Ignore&gt;'!J:J,'Calculation - &lt;Ignore&gt;'!A:A,Analysis!A223,'Calculation - &lt;Ignore&gt;'!$P:$P,Analysis!L$1)</f>
        <v>0</v>
      </c>
      <c r="N223" s="22">
        <f t="shared" si="22"/>
        <v>0</v>
      </c>
      <c r="O223" s="21">
        <f>SUMIFS('Calculation - &lt;Ignore&gt;'!G:G,'Calculation - &lt;Ignore&gt;'!A:A,Analysis!A223,'Calculation - &lt;Ignore&gt;'!$P:$P,Analysis!O$1)</f>
        <v>0</v>
      </c>
      <c r="P223" s="8">
        <f>SUMIFS('Calculation - &lt;Ignore&gt;'!J:J,'Calculation - &lt;Ignore&gt;'!A:A,Analysis!A223,'Calculation - &lt;Ignore&gt;'!$P:$P,Analysis!O$1)</f>
        <v>0</v>
      </c>
      <c r="Q223" s="22">
        <f t="shared" si="23"/>
        <v>0</v>
      </c>
    </row>
    <row r="224" spans="1:17" x14ac:dyDescent="0.3">
      <c r="A224" s="12" t="str">
        <f>IF('Calculation - &lt;Ignore&gt;'!AR224=0,"",'Calculation - &lt;Ignore&gt;'!AR224)</f>
        <v/>
      </c>
      <c r="B224" s="16" t="str">
        <f>IFERROR(UPPER(VLOOKUP(A224,Dump!A:B,2,0)),"")</f>
        <v/>
      </c>
      <c r="C224" s="31">
        <f>SUMIFS('Calculation - &lt;Ignore&gt;'!G:G,'Calculation - &lt;Ignore&gt;'!A:A,Analysis!A224)</f>
        <v>0</v>
      </c>
      <c r="D224" s="32">
        <f>SUMIFS('Calculation - &lt;Ignore&gt;'!J:J,'Calculation - &lt;Ignore&gt;'!A:A,Analysis!A224)</f>
        <v>0</v>
      </c>
      <c r="E224" s="33">
        <f t="shared" si="19"/>
        <v>0</v>
      </c>
      <c r="F224" s="21">
        <f>SUMIFS('Calculation - &lt;Ignore&gt;'!G:G,'Calculation - &lt;Ignore&gt;'!A:A,Analysis!A224,'Calculation - &lt;Ignore&gt;'!$P:$P,Analysis!F$1)</f>
        <v>0</v>
      </c>
      <c r="G224" s="8">
        <f>SUMIFS('Calculation - &lt;Ignore&gt;'!J:J,'Calculation - &lt;Ignore&gt;'!A:A,Analysis!A224,'Calculation - &lt;Ignore&gt;'!$P:$P,Analysis!F$1)</f>
        <v>0</v>
      </c>
      <c r="H224" s="22">
        <f t="shared" si="20"/>
        <v>0</v>
      </c>
      <c r="I224" s="21">
        <f>SUMIFS('Calculation - &lt;Ignore&gt;'!G:G,'Calculation - &lt;Ignore&gt;'!A:A,Analysis!A224,'Calculation - &lt;Ignore&gt;'!$P:$P,Analysis!I$1)</f>
        <v>0</v>
      </c>
      <c r="J224" s="8">
        <f>SUMIFS('Calculation - &lt;Ignore&gt;'!J:J,'Calculation - &lt;Ignore&gt;'!A:A,Analysis!A224,'Calculation - &lt;Ignore&gt;'!$P:$P,Analysis!I$1)</f>
        <v>0</v>
      </c>
      <c r="K224" s="22">
        <f t="shared" si="21"/>
        <v>0</v>
      </c>
      <c r="L224" s="21">
        <f>SUMIFS('Calculation - &lt;Ignore&gt;'!G:G,'Calculation - &lt;Ignore&gt;'!A:A,Analysis!A224,'Calculation - &lt;Ignore&gt;'!$P:$P,Analysis!L$1)</f>
        <v>0</v>
      </c>
      <c r="M224" s="8">
        <f>SUMIFS('Calculation - &lt;Ignore&gt;'!J:J,'Calculation - &lt;Ignore&gt;'!A:A,Analysis!A224,'Calculation - &lt;Ignore&gt;'!$P:$P,Analysis!L$1)</f>
        <v>0</v>
      </c>
      <c r="N224" s="22">
        <f t="shared" si="22"/>
        <v>0</v>
      </c>
      <c r="O224" s="21">
        <f>SUMIFS('Calculation - &lt;Ignore&gt;'!G:G,'Calculation - &lt;Ignore&gt;'!A:A,Analysis!A224,'Calculation - &lt;Ignore&gt;'!$P:$P,Analysis!O$1)</f>
        <v>0</v>
      </c>
      <c r="P224" s="8">
        <f>SUMIFS('Calculation - &lt;Ignore&gt;'!J:J,'Calculation - &lt;Ignore&gt;'!A:A,Analysis!A224,'Calculation - &lt;Ignore&gt;'!$P:$P,Analysis!O$1)</f>
        <v>0</v>
      </c>
      <c r="Q224" s="22">
        <f t="shared" si="23"/>
        <v>0</v>
      </c>
    </row>
    <row r="225" spans="1:17" x14ac:dyDescent="0.3">
      <c r="A225" s="12" t="str">
        <f>IF('Calculation - &lt;Ignore&gt;'!AR225=0,"",'Calculation - &lt;Ignore&gt;'!AR225)</f>
        <v/>
      </c>
      <c r="B225" s="16" t="str">
        <f>IFERROR(UPPER(VLOOKUP(A225,Dump!A:B,2,0)),"")</f>
        <v/>
      </c>
      <c r="C225" s="31">
        <f>SUMIFS('Calculation - &lt;Ignore&gt;'!G:G,'Calculation - &lt;Ignore&gt;'!A:A,Analysis!A225)</f>
        <v>0</v>
      </c>
      <c r="D225" s="32">
        <f>SUMIFS('Calculation - &lt;Ignore&gt;'!J:J,'Calculation - &lt;Ignore&gt;'!A:A,Analysis!A225)</f>
        <v>0</v>
      </c>
      <c r="E225" s="33">
        <f t="shared" si="19"/>
        <v>0</v>
      </c>
      <c r="F225" s="21">
        <f>SUMIFS('Calculation - &lt;Ignore&gt;'!G:G,'Calculation - &lt;Ignore&gt;'!A:A,Analysis!A225,'Calculation - &lt;Ignore&gt;'!$P:$P,Analysis!F$1)</f>
        <v>0</v>
      </c>
      <c r="G225" s="8">
        <f>SUMIFS('Calculation - &lt;Ignore&gt;'!J:J,'Calculation - &lt;Ignore&gt;'!A:A,Analysis!A225,'Calculation - &lt;Ignore&gt;'!$P:$P,Analysis!F$1)</f>
        <v>0</v>
      </c>
      <c r="H225" s="22">
        <f t="shared" si="20"/>
        <v>0</v>
      </c>
      <c r="I225" s="21">
        <f>SUMIFS('Calculation - &lt;Ignore&gt;'!G:G,'Calculation - &lt;Ignore&gt;'!A:A,Analysis!A225,'Calculation - &lt;Ignore&gt;'!$P:$P,Analysis!I$1)</f>
        <v>0</v>
      </c>
      <c r="J225" s="8">
        <f>SUMIFS('Calculation - &lt;Ignore&gt;'!J:J,'Calculation - &lt;Ignore&gt;'!A:A,Analysis!A225,'Calculation - &lt;Ignore&gt;'!$P:$P,Analysis!I$1)</f>
        <v>0</v>
      </c>
      <c r="K225" s="22">
        <f t="shared" si="21"/>
        <v>0</v>
      </c>
      <c r="L225" s="21">
        <f>SUMIFS('Calculation - &lt;Ignore&gt;'!G:G,'Calculation - &lt;Ignore&gt;'!A:A,Analysis!A225,'Calculation - &lt;Ignore&gt;'!$P:$P,Analysis!L$1)</f>
        <v>0</v>
      </c>
      <c r="M225" s="8">
        <f>SUMIFS('Calculation - &lt;Ignore&gt;'!J:J,'Calculation - &lt;Ignore&gt;'!A:A,Analysis!A225,'Calculation - &lt;Ignore&gt;'!$P:$P,Analysis!L$1)</f>
        <v>0</v>
      </c>
      <c r="N225" s="22">
        <f t="shared" si="22"/>
        <v>0</v>
      </c>
      <c r="O225" s="21">
        <f>SUMIFS('Calculation - &lt;Ignore&gt;'!G:G,'Calculation - &lt;Ignore&gt;'!A:A,Analysis!A225,'Calculation - &lt;Ignore&gt;'!$P:$P,Analysis!O$1)</f>
        <v>0</v>
      </c>
      <c r="P225" s="8">
        <f>SUMIFS('Calculation - &lt;Ignore&gt;'!J:J,'Calculation - &lt;Ignore&gt;'!A:A,Analysis!A225,'Calculation - &lt;Ignore&gt;'!$P:$P,Analysis!O$1)</f>
        <v>0</v>
      </c>
      <c r="Q225" s="22">
        <f t="shared" si="23"/>
        <v>0</v>
      </c>
    </row>
    <row r="226" spans="1:17" x14ac:dyDescent="0.3">
      <c r="A226" s="12" t="str">
        <f>IF('Calculation - &lt;Ignore&gt;'!AR226=0,"",'Calculation - &lt;Ignore&gt;'!AR226)</f>
        <v/>
      </c>
      <c r="B226" s="16" t="str">
        <f>IFERROR(UPPER(VLOOKUP(A226,Dump!A:B,2,0)),"")</f>
        <v/>
      </c>
      <c r="C226" s="31">
        <f>SUMIFS('Calculation - &lt;Ignore&gt;'!G:G,'Calculation - &lt;Ignore&gt;'!A:A,Analysis!A226)</f>
        <v>0</v>
      </c>
      <c r="D226" s="32">
        <f>SUMIFS('Calculation - &lt;Ignore&gt;'!J:J,'Calculation - &lt;Ignore&gt;'!A:A,Analysis!A226)</f>
        <v>0</v>
      </c>
      <c r="E226" s="33">
        <f t="shared" si="19"/>
        <v>0</v>
      </c>
      <c r="F226" s="21">
        <f>SUMIFS('Calculation - &lt;Ignore&gt;'!G:G,'Calculation - &lt;Ignore&gt;'!A:A,Analysis!A226,'Calculation - &lt;Ignore&gt;'!$P:$P,Analysis!F$1)</f>
        <v>0</v>
      </c>
      <c r="G226" s="8">
        <f>SUMIFS('Calculation - &lt;Ignore&gt;'!J:J,'Calculation - &lt;Ignore&gt;'!A:A,Analysis!A226,'Calculation - &lt;Ignore&gt;'!$P:$P,Analysis!F$1)</f>
        <v>0</v>
      </c>
      <c r="H226" s="22">
        <f t="shared" si="20"/>
        <v>0</v>
      </c>
      <c r="I226" s="21">
        <f>SUMIFS('Calculation - &lt;Ignore&gt;'!G:G,'Calculation - &lt;Ignore&gt;'!A:A,Analysis!A226,'Calculation - &lt;Ignore&gt;'!$P:$P,Analysis!I$1)</f>
        <v>0</v>
      </c>
      <c r="J226" s="8">
        <f>SUMIFS('Calculation - &lt;Ignore&gt;'!J:J,'Calculation - &lt;Ignore&gt;'!A:A,Analysis!A226,'Calculation - &lt;Ignore&gt;'!$P:$P,Analysis!I$1)</f>
        <v>0</v>
      </c>
      <c r="K226" s="22">
        <f t="shared" si="21"/>
        <v>0</v>
      </c>
      <c r="L226" s="21">
        <f>SUMIFS('Calculation - &lt;Ignore&gt;'!G:G,'Calculation - &lt;Ignore&gt;'!A:A,Analysis!A226,'Calculation - &lt;Ignore&gt;'!$P:$P,Analysis!L$1)</f>
        <v>0</v>
      </c>
      <c r="M226" s="8">
        <f>SUMIFS('Calculation - &lt;Ignore&gt;'!J:J,'Calculation - &lt;Ignore&gt;'!A:A,Analysis!A226,'Calculation - &lt;Ignore&gt;'!$P:$P,Analysis!L$1)</f>
        <v>0</v>
      </c>
      <c r="N226" s="22">
        <f t="shared" si="22"/>
        <v>0</v>
      </c>
      <c r="O226" s="21">
        <f>SUMIFS('Calculation - &lt;Ignore&gt;'!G:G,'Calculation - &lt;Ignore&gt;'!A:A,Analysis!A226,'Calculation - &lt;Ignore&gt;'!$P:$P,Analysis!O$1)</f>
        <v>0</v>
      </c>
      <c r="P226" s="8">
        <f>SUMIFS('Calculation - &lt;Ignore&gt;'!J:J,'Calculation - &lt;Ignore&gt;'!A:A,Analysis!A226,'Calculation - &lt;Ignore&gt;'!$P:$P,Analysis!O$1)</f>
        <v>0</v>
      </c>
      <c r="Q226" s="22">
        <f t="shared" si="23"/>
        <v>0</v>
      </c>
    </row>
    <row r="227" spans="1:17" x14ac:dyDescent="0.3">
      <c r="A227" s="12" t="str">
        <f>IF('Calculation - &lt;Ignore&gt;'!AR227=0,"",'Calculation - &lt;Ignore&gt;'!AR227)</f>
        <v/>
      </c>
      <c r="B227" s="16" t="str">
        <f>IFERROR(UPPER(VLOOKUP(A227,Dump!A:B,2,0)),"")</f>
        <v/>
      </c>
      <c r="C227" s="31">
        <f>SUMIFS('Calculation - &lt;Ignore&gt;'!G:G,'Calculation - &lt;Ignore&gt;'!A:A,Analysis!A227)</f>
        <v>0</v>
      </c>
      <c r="D227" s="32">
        <f>SUMIFS('Calculation - &lt;Ignore&gt;'!J:J,'Calculation - &lt;Ignore&gt;'!A:A,Analysis!A227)</f>
        <v>0</v>
      </c>
      <c r="E227" s="33">
        <f t="shared" si="19"/>
        <v>0</v>
      </c>
      <c r="F227" s="21">
        <f>SUMIFS('Calculation - &lt;Ignore&gt;'!G:G,'Calculation - &lt;Ignore&gt;'!A:A,Analysis!A227,'Calculation - &lt;Ignore&gt;'!$P:$P,Analysis!F$1)</f>
        <v>0</v>
      </c>
      <c r="G227" s="8">
        <f>SUMIFS('Calculation - &lt;Ignore&gt;'!J:J,'Calculation - &lt;Ignore&gt;'!A:A,Analysis!A227,'Calculation - &lt;Ignore&gt;'!$P:$P,Analysis!F$1)</f>
        <v>0</v>
      </c>
      <c r="H227" s="22">
        <f t="shared" si="20"/>
        <v>0</v>
      </c>
      <c r="I227" s="21">
        <f>SUMIFS('Calculation - &lt;Ignore&gt;'!G:G,'Calculation - &lt;Ignore&gt;'!A:A,Analysis!A227,'Calculation - &lt;Ignore&gt;'!$P:$P,Analysis!I$1)</f>
        <v>0</v>
      </c>
      <c r="J227" s="8">
        <f>SUMIFS('Calculation - &lt;Ignore&gt;'!J:J,'Calculation - &lt;Ignore&gt;'!A:A,Analysis!A227,'Calculation - &lt;Ignore&gt;'!$P:$P,Analysis!I$1)</f>
        <v>0</v>
      </c>
      <c r="K227" s="22">
        <f t="shared" si="21"/>
        <v>0</v>
      </c>
      <c r="L227" s="21">
        <f>SUMIFS('Calculation - &lt;Ignore&gt;'!G:G,'Calculation - &lt;Ignore&gt;'!A:A,Analysis!A227,'Calculation - &lt;Ignore&gt;'!$P:$P,Analysis!L$1)</f>
        <v>0</v>
      </c>
      <c r="M227" s="8">
        <f>SUMIFS('Calculation - &lt;Ignore&gt;'!J:J,'Calculation - &lt;Ignore&gt;'!A:A,Analysis!A227,'Calculation - &lt;Ignore&gt;'!$P:$P,Analysis!L$1)</f>
        <v>0</v>
      </c>
      <c r="N227" s="22">
        <f t="shared" si="22"/>
        <v>0</v>
      </c>
      <c r="O227" s="21">
        <f>SUMIFS('Calculation - &lt;Ignore&gt;'!G:G,'Calculation - &lt;Ignore&gt;'!A:A,Analysis!A227,'Calculation - &lt;Ignore&gt;'!$P:$P,Analysis!O$1)</f>
        <v>0</v>
      </c>
      <c r="P227" s="8">
        <f>SUMIFS('Calculation - &lt;Ignore&gt;'!J:J,'Calculation - &lt;Ignore&gt;'!A:A,Analysis!A227,'Calculation - &lt;Ignore&gt;'!$P:$P,Analysis!O$1)</f>
        <v>0</v>
      </c>
      <c r="Q227" s="22">
        <f t="shared" si="23"/>
        <v>0</v>
      </c>
    </row>
    <row r="228" spans="1:17" x14ac:dyDescent="0.3">
      <c r="A228" s="12" t="str">
        <f>IF('Calculation - &lt;Ignore&gt;'!AR228=0,"",'Calculation - &lt;Ignore&gt;'!AR228)</f>
        <v/>
      </c>
      <c r="B228" s="16" t="str">
        <f>IFERROR(UPPER(VLOOKUP(A228,Dump!A:B,2,0)),"")</f>
        <v/>
      </c>
      <c r="C228" s="31">
        <f>SUMIFS('Calculation - &lt;Ignore&gt;'!G:G,'Calculation - &lt;Ignore&gt;'!A:A,Analysis!A228)</f>
        <v>0</v>
      </c>
      <c r="D228" s="32">
        <f>SUMIFS('Calculation - &lt;Ignore&gt;'!J:J,'Calculation - &lt;Ignore&gt;'!A:A,Analysis!A228)</f>
        <v>0</v>
      </c>
      <c r="E228" s="33">
        <f t="shared" si="19"/>
        <v>0</v>
      </c>
      <c r="F228" s="21">
        <f>SUMIFS('Calculation - &lt;Ignore&gt;'!G:G,'Calculation - &lt;Ignore&gt;'!A:A,Analysis!A228,'Calculation - &lt;Ignore&gt;'!$P:$P,Analysis!F$1)</f>
        <v>0</v>
      </c>
      <c r="G228" s="8">
        <f>SUMIFS('Calculation - &lt;Ignore&gt;'!J:J,'Calculation - &lt;Ignore&gt;'!A:A,Analysis!A228,'Calculation - &lt;Ignore&gt;'!$P:$P,Analysis!F$1)</f>
        <v>0</v>
      </c>
      <c r="H228" s="22">
        <f t="shared" si="20"/>
        <v>0</v>
      </c>
      <c r="I228" s="21">
        <f>SUMIFS('Calculation - &lt;Ignore&gt;'!G:G,'Calculation - &lt;Ignore&gt;'!A:A,Analysis!A228,'Calculation - &lt;Ignore&gt;'!$P:$P,Analysis!I$1)</f>
        <v>0</v>
      </c>
      <c r="J228" s="8">
        <f>SUMIFS('Calculation - &lt;Ignore&gt;'!J:J,'Calculation - &lt;Ignore&gt;'!A:A,Analysis!A228,'Calculation - &lt;Ignore&gt;'!$P:$P,Analysis!I$1)</f>
        <v>0</v>
      </c>
      <c r="K228" s="22">
        <f t="shared" si="21"/>
        <v>0</v>
      </c>
      <c r="L228" s="21">
        <f>SUMIFS('Calculation - &lt;Ignore&gt;'!G:G,'Calculation - &lt;Ignore&gt;'!A:A,Analysis!A228,'Calculation - &lt;Ignore&gt;'!$P:$P,Analysis!L$1)</f>
        <v>0</v>
      </c>
      <c r="M228" s="8">
        <f>SUMIFS('Calculation - &lt;Ignore&gt;'!J:J,'Calculation - &lt;Ignore&gt;'!A:A,Analysis!A228,'Calculation - &lt;Ignore&gt;'!$P:$P,Analysis!L$1)</f>
        <v>0</v>
      </c>
      <c r="N228" s="22">
        <f t="shared" si="22"/>
        <v>0</v>
      </c>
      <c r="O228" s="21">
        <f>SUMIFS('Calculation - &lt;Ignore&gt;'!G:G,'Calculation - &lt;Ignore&gt;'!A:A,Analysis!A228,'Calculation - &lt;Ignore&gt;'!$P:$P,Analysis!O$1)</f>
        <v>0</v>
      </c>
      <c r="P228" s="8">
        <f>SUMIFS('Calculation - &lt;Ignore&gt;'!J:J,'Calculation - &lt;Ignore&gt;'!A:A,Analysis!A228,'Calculation - &lt;Ignore&gt;'!$P:$P,Analysis!O$1)</f>
        <v>0</v>
      </c>
      <c r="Q228" s="22">
        <f t="shared" si="23"/>
        <v>0</v>
      </c>
    </row>
    <row r="229" spans="1:17" x14ac:dyDescent="0.3">
      <c r="A229" s="12" t="str">
        <f>IF('Calculation - &lt;Ignore&gt;'!AR229=0,"",'Calculation - &lt;Ignore&gt;'!AR229)</f>
        <v/>
      </c>
      <c r="B229" s="16" t="str">
        <f>IFERROR(UPPER(VLOOKUP(A229,Dump!A:B,2,0)),"")</f>
        <v/>
      </c>
      <c r="C229" s="31">
        <f>SUMIFS('Calculation - &lt;Ignore&gt;'!G:G,'Calculation - &lt;Ignore&gt;'!A:A,Analysis!A229)</f>
        <v>0</v>
      </c>
      <c r="D229" s="32">
        <f>SUMIFS('Calculation - &lt;Ignore&gt;'!J:J,'Calculation - &lt;Ignore&gt;'!A:A,Analysis!A229)</f>
        <v>0</v>
      </c>
      <c r="E229" s="33">
        <f t="shared" si="19"/>
        <v>0</v>
      </c>
      <c r="F229" s="21">
        <f>SUMIFS('Calculation - &lt;Ignore&gt;'!G:G,'Calculation - &lt;Ignore&gt;'!A:A,Analysis!A229,'Calculation - &lt;Ignore&gt;'!$P:$P,Analysis!F$1)</f>
        <v>0</v>
      </c>
      <c r="G229" s="8">
        <f>SUMIFS('Calculation - &lt;Ignore&gt;'!J:J,'Calculation - &lt;Ignore&gt;'!A:A,Analysis!A229,'Calculation - &lt;Ignore&gt;'!$P:$P,Analysis!F$1)</f>
        <v>0</v>
      </c>
      <c r="H229" s="22">
        <f t="shared" si="20"/>
        <v>0</v>
      </c>
      <c r="I229" s="21">
        <f>SUMIFS('Calculation - &lt;Ignore&gt;'!G:G,'Calculation - &lt;Ignore&gt;'!A:A,Analysis!A229,'Calculation - &lt;Ignore&gt;'!$P:$P,Analysis!I$1)</f>
        <v>0</v>
      </c>
      <c r="J229" s="8">
        <f>SUMIFS('Calculation - &lt;Ignore&gt;'!J:J,'Calculation - &lt;Ignore&gt;'!A:A,Analysis!A229,'Calculation - &lt;Ignore&gt;'!$P:$P,Analysis!I$1)</f>
        <v>0</v>
      </c>
      <c r="K229" s="22">
        <f t="shared" si="21"/>
        <v>0</v>
      </c>
      <c r="L229" s="21">
        <f>SUMIFS('Calculation - &lt;Ignore&gt;'!G:G,'Calculation - &lt;Ignore&gt;'!A:A,Analysis!A229,'Calculation - &lt;Ignore&gt;'!$P:$P,Analysis!L$1)</f>
        <v>0</v>
      </c>
      <c r="M229" s="8">
        <f>SUMIFS('Calculation - &lt;Ignore&gt;'!J:J,'Calculation - &lt;Ignore&gt;'!A:A,Analysis!A229,'Calculation - &lt;Ignore&gt;'!$P:$P,Analysis!L$1)</f>
        <v>0</v>
      </c>
      <c r="N229" s="22">
        <f t="shared" si="22"/>
        <v>0</v>
      </c>
      <c r="O229" s="21">
        <f>SUMIFS('Calculation - &lt;Ignore&gt;'!G:G,'Calculation - &lt;Ignore&gt;'!A:A,Analysis!A229,'Calculation - &lt;Ignore&gt;'!$P:$P,Analysis!O$1)</f>
        <v>0</v>
      </c>
      <c r="P229" s="8">
        <f>SUMIFS('Calculation - &lt;Ignore&gt;'!J:J,'Calculation - &lt;Ignore&gt;'!A:A,Analysis!A229,'Calculation - &lt;Ignore&gt;'!$P:$P,Analysis!O$1)</f>
        <v>0</v>
      </c>
      <c r="Q229" s="22">
        <f t="shared" si="23"/>
        <v>0</v>
      </c>
    </row>
    <row r="230" spans="1:17" x14ac:dyDescent="0.3">
      <c r="A230" s="12" t="str">
        <f>IF('Calculation - &lt;Ignore&gt;'!AR230=0,"",'Calculation - &lt;Ignore&gt;'!AR230)</f>
        <v/>
      </c>
      <c r="B230" s="16" t="str">
        <f>IFERROR(UPPER(VLOOKUP(A230,Dump!A:B,2,0)),"")</f>
        <v/>
      </c>
      <c r="C230" s="31">
        <f>SUMIFS('Calculation - &lt;Ignore&gt;'!G:G,'Calculation - &lt;Ignore&gt;'!A:A,Analysis!A230)</f>
        <v>0</v>
      </c>
      <c r="D230" s="32">
        <f>SUMIFS('Calculation - &lt;Ignore&gt;'!J:J,'Calculation - &lt;Ignore&gt;'!A:A,Analysis!A230)</f>
        <v>0</v>
      </c>
      <c r="E230" s="33">
        <f t="shared" si="19"/>
        <v>0</v>
      </c>
      <c r="F230" s="21">
        <f>SUMIFS('Calculation - &lt;Ignore&gt;'!G:G,'Calculation - &lt;Ignore&gt;'!A:A,Analysis!A230,'Calculation - &lt;Ignore&gt;'!$P:$P,Analysis!F$1)</f>
        <v>0</v>
      </c>
      <c r="G230" s="8">
        <f>SUMIFS('Calculation - &lt;Ignore&gt;'!J:J,'Calculation - &lt;Ignore&gt;'!A:A,Analysis!A230,'Calculation - &lt;Ignore&gt;'!$P:$P,Analysis!F$1)</f>
        <v>0</v>
      </c>
      <c r="H230" s="22">
        <f t="shared" si="20"/>
        <v>0</v>
      </c>
      <c r="I230" s="21">
        <f>SUMIFS('Calculation - &lt;Ignore&gt;'!G:G,'Calculation - &lt;Ignore&gt;'!A:A,Analysis!A230,'Calculation - &lt;Ignore&gt;'!$P:$P,Analysis!I$1)</f>
        <v>0</v>
      </c>
      <c r="J230" s="8">
        <f>SUMIFS('Calculation - &lt;Ignore&gt;'!J:J,'Calculation - &lt;Ignore&gt;'!A:A,Analysis!A230,'Calculation - &lt;Ignore&gt;'!$P:$P,Analysis!I$1)</f>
        <v>0</v>
      </c>
      <c r="K230" s="22">
        <f t="shared" si="21"/>
        <v>0</v>
      </c>
      <c r="L230" s="21">
        <f>SUMIFS('Calculation - &lt;Ignore&gt;'!G:G,'Calculation - &lt;Ignore&gt;'!A:A,Analysis!A230,'Calculation - &lt;Ignore&gt;'!$P:$P,Analysis!L$1)</f>
        <v>0</v>
      </c>
      <c r="M230" s="8">
        <f>SUMIFS('Calculation - &lt;Ignore&gt;'!J:J,'Calculation - &lt;Ignore&gt;'!A:A,Analysis!A230,'Calculation - &lt;Ignore&gt;'!$P:$P,Analysis!L$1)</f>
        <v>0</v>
      </c>
      <c r="N230" s="22">
        <f t="shared" si="22"/>
        <v>0</v>
      </c>
      <c r="O230" s="21">
        <f>SUMIFS('Calculation - &lt;Ignore&gt;'!G:G,'Calculation - &lt;Ignore&gt;'!A:A,Analysis!A230,'Calculation - &lt;Ignore&gt;'!$P:$P,Analysis!O$1)</f>
        <v>0</v>
      </c>
      <c r="P230" s="8">
        <f>SUMIFS('Calculation - &lt;Ignore&gt;'!J:J,'Calculation - &lt;Ignore&gt;'!A:A,Analysis!A230,'Calculation - &lt;Ignore&gt;'!$P:$P,Analysis!O$1)</f>
        <v>0</v>
      </c>
      <c r="Q230" s="22">
        <f t="shared" si="23"/>
        <v>0</v>
      </c>
    </row>
    <row r="231" spans="1:17" x14ac:dyDescent="0.3">
      <c r="A231" s="12" t="str">
        <f>IF('Calculation - &lt;Ignore&gt;'!AR231=0,"",'Calculation - &lt;Ignore&gt;'!AR231)</f>
        <v/>
      </c>
      <c r="B231" s="16" t="str">
        <f>IFERROR(UPPER(VLOOKUP(A231,Dump!A:B,2,0)),"")</f>
        <v/>
      </c>
      <c r="C231" s="31">
        <f>SUMIFS('Calculation - &lt;Ignore&gt;'!G:G,'Calculation - &lt;Ignore&gt;'!A:A,Analysis!A231)</f>
        <v>0</v>
      </c>
      <c r="D231" s="32">
        <f>SUMIFS('Calculation - &lt;Ignore&gt;'!J:J,'Calculation - &lt;Ignore&gt;'!A:A,Analysis!A231)</f>
        <v>0</v>
      </c>
      <c r="E231" s="33">
        <f t="shared" si="19"/>
        <v>0</v>
      </c>
      <c r="F231" s="21">
        <f>SUMIFS('Calculation - &lt;Ignore&gt;'!G:G,'Calculation - &lt;Ignore&gt;'!A:A,Analysis!A231,'Calculation - &lt;Ignore&gt;'!$P:$P,Analysis!F$1)</f>
        <v>0</v>
      </c>
      <c r="G231" s="8">
        <f>SUMIFS('Calculation - &lt;Ignore&gt;'!J:J,'Calculation - &lt;Ignore&gt;'!A:A,Analysis!A231,'Calculation - &lt;Ignore&gt;'!$P:$P,Analysis!F$1)</f>
        <v>0</v>
      </c>
      <c r="H231" s="22">
        <f t="shared" si="20"/>
        <v>0</v>
      </c>
      <c r="I231" s="21">
        <f>SUMIFS('Calculation - &lt;Ignore&gt;'!G:G,'Calculation - &lt;Ignore&gt;'!A:A,Analysis!A231,'Calculation - &lt;Ignore&gt;'!$P:$P,Analysis!I$1)</f>
        <v>0</v>
      </c>
      <c r="J231" s="8">
        <f>SUMIFS('Calculation - &lt;Ignore&gt;'!J:J,'Calculation - &lt;Ignore&gt;'!A:A,Analysis!A231,'Calculation - &lt;Ignore&gt;'!$P:$P,Analysis!I$1)</f>
        <v>0</v>
      </c>
      <c r="K231" s="22">
        <f t="shared" si="21"/>
        <v>0</v>
      </c>
      <c r="L231" s="21">
        <f>SUMIFS('Calculation - &lt;Ignore&gt;'!G:G,'Calculation - &lt;Ignore&gt;'!A:A,Analysis!A231,'Calculation - &lt;Ignore&gt;'!$P:$P,Analysis!L$1)</f>
        <v>0</v>
      </c>
      <c r="M231" s="8">
        <f>SUMIFS('Calculation - &lt;Ignore&gt;'!J:J,'Calculation - &lt;Ignore&gt;'!A:A,Analysis!A231,'Calculation - &lt;Ignore&gt;'!$P:$P,Analysis!L$1)</f>
        <v>0</v>
      </c>
      <c r="N231" s="22">
        <f t="shared" si="22"/>
        <v>0</v>
      </c>
      <c r="O231" s="21">
        <f>SUMIFS('Calculation - &lt;Ignore&gt;'!G:G,'Calculation - &lt;Ignore&gt;'!A:A,Analysis!A231,'Calculation - &lt;Ignore&gt;'!$P:$P,Analysis!O$1)</f>
        <v>0</v>
      </c>
      <c r="P231" s="8">
        <f>SUMIFS('Calculation - &lt;Ignore&gt;'!J:J,'Calculation - &lt;Ignore&gt;'!A:A,Analysis!A231,'Calculation - &lt;Ignore&gt;'!$P:$P,Analysis!O$1)</f>
        <v>0</v>
      </c>
      <c r="Q231" s="22">
        <f t="shared" si="23"/>
        <v>0</v>
      </c>
    </row>
    <row r="232" spans="1:17" x14ac:dyDescent="0.3">
      <c r="A232" s="12" t="str">
        <f>IF('Calculation - &lt;Ignore&gt;'!AR232=0,"",'Calculation - &lt;Ignore&gt;'!AR232)</f>
        <v/>
      </c>
      <c r="B232" s="16" t="str">
        <f>IFERROR(UPPER(VLOOKUP(A232,Dump!A:B,2,0)),"")</f>
        <v/>
      </c>
      <c r="C232" s="31">
        <f>SUMIFS('Calculation - &lt;Ignore&gt;'!G:G,'Calculation - &lt;Ignore&gt;'!A:A,Analysis!A232)</f>
        <v>0</v>
      </c>
      <c r="D232" s="32">
        <f>SUMIFS('Calculation - &lt;Ignore&gt;'!J:J,'Calculation - &lt;Ignore&gt;'!A:A,Analysis!A232)</f>
        <v>0</v>
      </c>
      <c r="E232" s="33">
        <f t="shared" si="19"/>
        <v>0</v>
      </c>
      <c r="F232" s="21">
        <f>SUMIFS('Calculation - &lt;Ignore&gt;'!G:G,'Calculation - &lt;Ignore&gt;'!A:A,Analysis!A232,'Calculation - &lt;Ignore&gt;'!$P:$P,Analysis!F$1)</f>
        <v>0</v>
      </c>
      <c r="G232" s="8">
        <f>SUMIFS('Calculation - &lt;Ignore&gt;'!J:J,'Calculation - &lt;Ignore&gt;'!A:A,Analysis!A232,'Calculation - &lt;Ignore&gt;'!$P:$P,Analysis!F$1)</f>
        <v>0</v>
      </c>
      <c r="H232" s="22">
        <f t="shared" si="20"/>
        <v>0</v>
      </c>
      <c r="I232" s="21">
        <f>SUMIFS('Calculation - &lt;Ignore&gt;'!G:G,'Calculation - &lt;Ignore&gt;'!A:A,Analysis!A232,'Calculation - &lt;Ignore&gt;'!$P:$P,Analysis!I$1)</f>
        <v>0</v>
      </c>
      <c r="J232" s="8">
        <f>SUMIFS('Calculation - &lt;Ignore&gt;'!J:J,'Calculation - &lt;Ignore&gt;'!A:A,Analysis!A232,'Calculation - &lt;Ignore&gt;'!$P:$P,Analysis!I$1)</f>
        <v>0</v>
      </c>
      <c r="K232" s="22">
        <f t="shared" si="21"/>
        <v>0</v>
      </c>
      <c r="L232" s="21">
        <f>SUMIFS('Calculation - &lt;Ignore&gt;'!G:G,'Calculation - &lt;Ignore&gt;'!A:A,Analysis!A232,'Calculation - &lt;Ignore&gt;'!$P:$P,Analysis!L$1)</f>
        <v>0</v>
      </c>
      <c r="M232" s="8">
        <f>SUMIFS('Calculation - &lt;Ignore&gt;'!J:J,'Calculation - &lt;Ignore&gt;'!A:A,Analysis!A232,'Calculation - &lt;Ignore&gt;'!$P:$P,Analysis!L$1)</f>
        <v>0</v>
      </c>
      <c r="N232" s="22">
        <f t="shared" si="22"/>
        <v>0</v>
      </c>
      <c r="O232" s="21">
        <f>SUMIFS('Calculation - &lt;Ignore&gt;'!G:G,'Calculation - &lt;Ignore&gt;'!A:A,Analysis!A232,'Calculation - &lt;Ignore&gt;'!$P:$P,Analysis!O$1)</f>
        <v>0</v>
      </c>
      <c r="P232" s="8">
        <f>SUMIFS('Calculation - &lt;Ignore&gt;'!J:J,'Calculation - &lt;Ignore&gt;'!A:A,Analysis!A232,'Calculation - &lt;Ignore&gt;'!$P:$P,Analysis!O$1)</f>
        <v>0</v>
      </c>
      <c r="Q232" s="22">
        <f t="shared" si="23"/>
        <v>0</v>
      </c>
    </row>
    <row r="233" spans="1:17" x14ac:dyDescent="0.3">
      <c r="A233" s="12" t="str">
        <f>IF('Calculation - &lt;Ignore&gt;'!AR233=0,"",'Calculation - &lt;Ignore&gt;'!AR233)</f>
        <v/>
      </c>
      <c r="B233" s="16" t="str">
        <f>IFERROR(UPPER(VLOOKUP(A233,Dump!A:B,2,0)),"")</f>
        <v/>
      </c>
      <c r="C233" s="31">
        <f>SUMIFS('Calculation - &lt;Ignore&gt;'!G:G,'Calculation - &lt;Ignore&gt;'!A:A,Analysis!A233)</f>
        <v>0</v>
      </c>
      <c r="D233" s="32">
        <f>SUMIFS('Calculation - &lt;Ignore&gt;'!J:J,'Calculation - &lt;Ignore&gt;'!A:A,Analysis!A233)</f>
        <v>0</v>
      </c>
      <c r="E233" s="33">
        <f t="shared" si="19"/>
        <v>0</v>
      </c>
      <c r="F233" s="21">
        <f>SUMIFS('Calculation - &lt;Ignore&gt;'!G:G,'Calculation - &lt;Ignore&gt;'!A:A,Analysis!A233,'Calculation - &lt;Ignore&gt;'!$P:$P,Analysis!F$1)</f>
        <v>0</v>
      </c>
      <c r="G233" s="8">
        <f>SUMIFS('Calculation - &lt;Ignore&gt;'!J:J,'Calculation - &lt;Ignore&gt;'!A:A,Analysis!A233,'Calculation - &lt;Ignore&gt;'!$P:$P,Analysis!F$1)</f>
        <v>0</v>
      </c>
      <c r="H233" s="22">
        <f t="shared" si="20"/>
        <v>0</v>
      </c>
      <c r="I233" s="21">
        <f>SUMIFS('Calculation - &lt;Ignore&gt;'!G:G,'Calculation - &lt;Ignore&gt;'!A:A,Analysis!A233,'Calculation - &lt;Ignore&gt;'!$P:$P,Analysis!I$1)</f>
        <v>0</v>
      </c>
      <c r="J233" s="8">
        <f>SUMIFS('Calculation - &lt;Ignore&gt;'!J:J,'Calculation - &lt;Ignore&gt;'!A:A,Analysis!A233,'Calculation - &lt;Ignore&gt;'!$P:$P,Analysis!I$1)</f>
        <v>0</v>
      </c>
      <c r="K233" s="22">
        <f t="shared" si="21"/>
        <v>0</v>
      </c>
      <c r="L233" s="21">
        <f>SUMIFS('Calculation - &lt;Ignore&gt;'!G:G,'Calculation - &lt;Ignore&gt;'!A:A,Analysis!A233,'Calculation - &lt;Ignore&gt;'!$P:$P,Analysis!L$1)</f>
        <v>0</v>
      </c>
      <c r="M233" s="8">
        <f>SUMIFS('Calculation - &lt;Ignore&gt;'!J:J,'Calculation - &lt;Ignore&gt;'!A:A,Analysis!A233,'Calculation - &lt;Ignore&gt;'!$P:$P,Analysis!L$1)</f>
        <v>0</v>
      </c>
      <c r="N233" s="22">
        <f t="shared" si="22"/>
        <v>0</v>
      </c>
      <c r="O233" s="21">
        <f>SUMIFS('Calculation - &lt;Ignore&gt;'!G:G,'Calculation - &lt;Ignore&gt;'!A:A,Analysis!A233,'Calculation - &lt;Ignore&gt;'!$P:$P,Analysis!O$1)</f>
        <v>0</v>
      </c>
      <c r="P233" s="8">
        <f>SUMIFS('Calculation - &lt;Ignore&gt;'!J:J,'Calculation - &lt;Ignore&gt;'!A:A,Analysis!A233,'Calculation - &lt;Ignore&gt;'!$P:$P,Analysis!O$1)</f>
        <v>0</v>
      </c>
      <c r="Q233" s="22">
        <f t="shared" si="23"/>
        <v>0</v>
      </c>
    </row>
    <row r="234" spans="1:17" x14ac:dyDescent="0.3">
      <c r="A234" s="12" t="str">
        <f>IF('Calculation - &lt;Ignore&gt;'!AR234=0,"",'Calculation - &lt;Ignore&gt;'!AR234)</f>
        <v/>
      </c>
      <c r="B234" s="16" t="str">
        <f>IFERROR(UPPER(VLOOKUP(A234,Dump!A:B,2,0)),"")</f>
        <v/>
      </c>
      <c r="C234" s="31">
        <f>SUMIFS('Calculation - &lt;Ignore&gt;'!G:G,'Calculation - &lt;Ignore&gt;'!A:A,Analysis!A234)</f>
        <v>0</v>
      </c>
      <c r="D234" s="32">
        <f>SUMIFS('Calculation - &lt;Ignore&gt;'!J:J,'Calculation - &lt;Ignore&gt;'!A:A,Analysis!A234)</f>
        <v>0</v>
      </c>
      <c r="E234" s="33">
        <f t="shared" si="19"/>
        <v>0</v>
      </c>
      <c r="F234" s="21">
        <f>SUMIFS('Calculation - &lt;Ignore&gt;'!G:G,'Calculation - &lt;Ignore&gt;'!A:A,Analysis!A234,'Calculation - &lt;Ignore&gt;'!$P:$P,Analysis!F$1)</f>
        <v>0</v>
      </c>
      <c r="G234" s="8">
        <f>SUMIFS('Calculation - &lt;Ignore&gt;'!J:J,'Calculation - &lt;Ignore&gt;'!A:A,Analysis!A234,'Calculation - &lt;Ignore&gt;'!$P:$P,Analysis!F$1)</f>
        <v>0</v>
      </c>
      <c r="H234" s="22">
        <f t="shared" si="20"/>
        <v>0</v>
      </c>
      <c r="I234" s="21">
        <f>SUMIFS('Calculation - &lt;Ignore&gt;'!G:G,'Calculation - &lt;Ignore&gt;'!A:A,Analysis!A234,'Calculation - &lt;Ignore&gt;'!$P:$P,Analysis!I$1)</f>
        <v>0</v>
      </c>
      <c r="J234" s="8">
        <f>SUMIFS('Calculation - &lt;Ignore&gt;'!J:J,'Calculation - &lt;Ignore&gt;'!A:A,Analysis!A234,'Calculation - &lt;Ignore&gt;'!$P:$P,Analysis!I$1)</f>
        <v>0</v>
      </c>
      <c r="K234" s="22">
        <f t="shared" si="21"/>
        <v>0</v>
      </c>
      <c r="L234" s="21">
        <f>SUMIFS('Calculation - &lt;Ignore&gt;'!G:G,'Calculation - &lt;Ignore&gt;'!A:A,Analysis!A234,'Calculation - &lt;Ignore&gt;'!$P:$P,Analysis!L$1)</f>
        <v>0</v>
      </c>
      <c r="M234" s="8">
        <f>SUMIFS('Calculation - &lt;Ignore&gt;'!J:J,'Calculation - &lt;Ignore&gt;'!A:A,Analysis!A234,'Calculation - &lt;Ignore&gt;'!$P:$P,Analysis!L$1)</f>
        <v>0</v>
      </c>
      <c r="N234" s="22">
        <f t="shared" si="22"/>
        <v>0</v>
      </c>
      <c r="O234" s="21">
        <f>SUMIFS('Calculation - &lt;Ignore&gt;'!G:G,'Calculation - &lt;Ignore&gt;'!A:A,Analysis!A234,'Calculation - &lt;Ignore&gt;'!$P:$P,Analysis!O$1)</f>
        <v>0</v>
      </c>
      <c r="P234" s="8">
        <f>SUMIFS('Calculation - &lt;Ignore&gt;'!J:J,'Calculation - &lt;Ignore&gt;'!A:A,Analysis!A234,'Calculation - &lt;Ignore&gt;'!$P:$P,Analysis!O$1)</f>
        <v>0</v>
      </c>
      <c r="Q234" s="22">
        <f t="shared" si="23"/>
        <v>0</v>
      </c>
    </row>
    <row r="235" spans="1:17" x14ac:dyDescent="0.3">
      <c r="A235" s="12" t="str">
        <f>IF('Calculation - &lt;Ignore&gt;'!AR235=0,"",'Calculation - &lt;Ignore&gt;'!AR235)</f>
        <v/>
      </c>
      <c r="B235" s="16" t="str">
        <f>IFERROR(UPPER(VLOOKUP(A235,Dump!A:B,2,0)),"")</f>
        <v/>
      </c>
      <c r="C235" s="31">
        <f>SUMIFS('Calculation - &lt;Ignore&gt;'!G:G,'Calculation - &lt;Ignore&gt;'!A:A,Analysis!A235)</f>
        <v>0</v>
      </c>
      <c r="D235" s="32">
        <f>SUMIFS('Calculation - &lt;Ignore&gt;'!J:J,'Calculation - &lt;Ignore&gt;'!A:A,Analysis!A235)</f>
        <v>0</v>
      </c>
      <c r="E235" s="33">
        <f t="shared" si="19"/>
        <v>0</v>
      </c>
      <c r="F235" s="21">
        <f>SUMIFS('Calculation - &lt;Ignore&gt;'!G:G,'Calculation - &lt;Ignore&gt;'!A:A,Analysis!A235,'Calculation - &lt;Ignore&gt;'!$P:$P,Analysis!F$1)</f>
        <v>0</v>
      </c>
      <c r="G235" s="8">
        <f>SUMIFS('Calculation - &lt;Ignore&gt;'!J:J,'Calculation - &lt;Ignore&gt;'!A:A,Analysis!A235,'Calculation - &lt;Ignore&gt;'!$P:$P,Analysis!F$1)</f>
        <v>0</v>
      </c>
      <c r="H235" s="22">
        <f t="shared" si="20"/>
        <v>0</v>
      </c>
      <c r="I235" s="21">
        <f>SUMIFS('Calculation - &lt;Ignore&gt;'!G:G,'Calculation - &lt;Ignore&gt;'!A:A,Analysis!A235,'Calculation - &lt;Ignore&gt;'!$P:$P,Analysis!I$1)</f>
        <v>0</v>
      </c>
      <c r="J235" s="8">
        <f>SUMIFS('Calculation - &lt;Ignore&gt;'!J:J,'Calculation - &lt;Ignore&gt;'!A:A,Analysis!A235,'Calculation - &lt;Ignore&gt;'!$P:$P,Analysis!I$1)</f>
        <v>0</v>
      </c>
      <c r="K235" s="22">
        <f t="shared" si="21"/>
        <v>0</v>
      </c>
      <c r="L235" s="21">
        <f>SUMIFS('Calculation - &lt;Ignore&gt;'!G:G,'Calculation - &lt;Ignore&gt;'!A:A,Analysis!A235,'Calculation - &lt;Ignore&gt;'!$P:$P,Analysis!L$1)</f>
        <v>0</v>
      </c>
      <c r="M235" s="8">
        <f>SUMIFS('Calculation - &lt;Ignore&gt;'!J:J,'Calculation - &lt;Ignore&gt;'!A:A,Analysis!A235,'Calculation - &lt;Ignore&gt;'!$P:$P,Analysis!L$1)</f>
        <v>0</v>
      </c>
      <c r="N235" s="22">
        <f t="shared" si="22"/>
        <v>0</v>
      </c>
      <c r="O235" s="21">
        <f>SUMIFS('Calculation - &lt;Ignore&gt;'!G:G,'Calculation - &lt;Ignore&gt;'!A:A,Analysis!A235,'Calculation - &lt;Ignore&gt;'!$P:$P,Analysis!O$1)</f>
        <v>0</v>
      </c>
      <c r="P235" s="8">
        <f>SUMIFS('Calculation - &lt;Ignore&gt;'!J:J,'Calculation - &lt;Ignore&gt;'!A:A,Analysis!A235,'Calculation - &lt;Ignore&gt;'!$P:$P,Analysis!O$1)</f>
        <v>0</v>
      </c>
      <c r="Q235" s="22">
        <f t="shared" si="23"/>
        <v>0</v>
      </c>
    </row>
    <row r="236" spans="1:17" x14ac:dyDescent="0.3">
      <c r="A236" s="12" t="str">
        <f>IF('Calculation - &lt;Ignore&gt;'!AR236=0,"",'Calculation - &lt;Ignore&gt;'!AR236)</f>
        <v/>
      </c>
      <c r="B236" s="16" t="str">
        <f>IFERROR(UPPER(VLOOKUP(A236,Dump!A:B,2,0)),"")</f>
        <v/>
      </c>
      <c r="C236" s="31">
        <f>SUMIFS('Calculation - &lt;Ignore&gt;'!G:G,'Calculation - &lt;Ignore&gt;'!A:A,Analysis!A236)</f>
        <v>0</v>
      </c>
      <c r="D236" s="32">
        <f>SUMIFS('Calculation - &lt;Ignore&gt;'!J:J,'Calculation - &lt;Ignore&gt;'!A:A,Analysis!A236)</f>
        <v>0</v>
      </c>
      <c r="E236" s="33">
        <f t="shared" si="19"/>
        <v>0</v>
      </c>
      <c r="F236" s="21">
        <f>SUMIFS('Calculation - &lt;Ignore&gt;'!G:G,'Calculation - &lt;Ignore&gt;'!A:A,Analysis!A236,'Calculation - &lt;Ignore&gt;'!$P:$P,Analysis!F$1)</f>
        <v>0</v>
      </c>
      <c r="G236" s="8">
        <f>SUMIFS('Calculation - &lt;Ignore&gt;'!J:J,'Calculation - &lt;Ignore&gt;'!A:A,Analysis!A236,'Calculation - &lt;Ignore&gt;'!$P:$P,Analysis!F$1)</f>
        <v>0</v>
      </c>
      <c r="H236" s="22">
        <f t="shared" si="20"/>
        <v>0</v>
      </c>
      <c r="I236" s="21">
        <f>SUMIFS('Calculation - &lt;Ignore&gt;'!G:G,'Calculation - &lt;Ignore&gt;'!A:A,Analysis!A236,'Calculation - &lt;Ignore&gt;'!$P:$P,Analysis!I$1)</f>
        <v>0</v>
      </c>
      <c r="J236" s="8">
        <f>SUMIFS('Calculation - &lt;Ignore&gt;'!J:J,'Calculation - &lt;Ignore&gt;'!A:A,Analysis!A236,'Calculation - &lt;Ignore&gt;'!$P:$P,Analysis!I$1)</f>
        <v>0</v>
      </c>
      <c r="K236" s="22">
        <f t="shared" si="21"/>
        <v>0</v>
      </c>
      <c r="L236" s="21">
        <f>SUMIFS('Calculation - &lt;Ignore&gt;'!G:G,'Calculation - &lt;Ignore&gt;'!A:A,Analysis!A236,'Calculation - &lt;Ignore&gt;'!$P:$P,Analysis!L$1)</f>
        <v>0</v>
      </c>
      <c r="M236" s="8">
        <f>SUMIFS('Calculation - &lt;Ignore&gt;'!J:J,'Calculation - &lt;Ignore&gt;'!A:A,Analysis!A236,'Calculation - &lt;Ignore&gt;'!$P:$P,Analysis!L$1)</f>
        <v>0</v>
      </c>
      <c r="N236" s="22">
        <f t="shared" si="22"/>
        <v>0</v>
      </c>
      <c r="O236" s="21">
        <f>SUMIFS('Calculation - &lt;Ignore&gt;'!G:G,'Calculation - &lt;Ignore&gt;'!A:A,Analysis!A236,'Calculation - &lt;Ignore&gt;'!$P:$P,Analysis!O$1)</f>
        <v>0</v>
      </c>
      <c r="P236" s="8">
        <f>SUMIFS('Calculation - &lt;Ignore&gt;'!J:J,'Calculation - &lt;Ignore&gt;'!A:A,Analysis!A236,'Calculation - &lt;Ignore&gt;'!$P:$P,Analysis!O$1)</f>
        <v>0</v>
      </c>
      <c r="Q236" s="22">
        <f t="shared" si="23"/>
        <v>0</v>
      </c>
    </row>
    <row r="237" spans="1:17" x14ac:dyDescent="0.3">
      <c r="A237" s="12" t="str">
        <f>IF('Calculation - &lt;Ignore&gt;'!AR237=0,"",'Calculation - &lt;Ignore&gt;'!AR237)</f>
        <v/>
      </c>
      <c r="B237" s="16" t="str">
        <f>IFERROR(UPPER(VLOOKUP(A237,Dump!A:B,2,0)),"")</f>
        <v/>
      </c>
      <c r="C237" s="31">
        <f>SUMIFS('Calculation - &lt;Ignore&gt;'!G:G,'Calculation - &lt;Ignore&gt;'!A:A,Analysis!A237)</f>
        <v>0</v>
      </c>
      <c r="D237" s="32">
        <f>SUMIFS('Calculation - &lt;Ignore&gt;'!J:J,'Calculation - &lt;Ignore&gt;'!A:A,Analysis!A237)</f>
        <v>0</v>
      </c>
      <c r="E237" s="33">
        <f t="shared" si="19"/>
        <v>0</v>
      </c>
      <c r="F237" s="21">
        <f>SUMIFS('Calculation - &lt;Ignore&gt;'!G:G,'Calculation - &lt;Ignore&gt;'!A:A,Analysis!A237,'Calculation - &lt;Ignore&gt;'!$P:$P,Analysis!F$1)</f>
        <v>0</v>
      </c>
      <c r="G237" s="8">
        <f>SUMIFS('Calculation - &lt;Ignore&gt;'!J:J,'Calculation - &lt;Ignore&gt;'!A:A,Analysis!A237,'Calculation - &lt;Ignore&gt;'!$P:$P,Analysis!F$1)</f>
        <v>0</v>
      </c>
      <c r="H237" s="22">
        <f t="shared" si="20"/>
        <v>0</v>
      </c>
      <c r="I237" s="21">
        <f>SUMIFS('Calculation - &lt;Ignore&gt;'!G:G,'Calculation - &lt;Ignore&gt;'!A:A,Analysis!A237,'Calculation - &lt;Ignore&gt;'!$P:$P,Analysis!I$1)</f>
        <v>0</v>
      </c>
      <c r="J237" s="8">
        <f>SUMIFS('Calculation - &lt;Ignore&gt;'!J:J,'Calculation - &lt;Ignore&gt;'!A:A,Analysis!A237,'Calculation - &lt;Ignore&gt;'!$P:$P,Analysis!I$1)</f>
        <v>0</v>
      </c>
      <c r="K237" s="22">
        <f t="shared" si="21"/>
        <v>0</v>
      </c>
      <c r="L237" s="21">
        <f>SUMIFS('Calculation - &lt;Ignore&gt;'!G:G,'Calculation - &lt;Ignore&gt;'!A:A,Analysis!A237,'Calculation - &lt;Ignore&gt;'!$P:$P,Analysis!L$1)</f>
        <v>0</v>
      </c>
      <c r="M237" s="8">
        <f>SUMIFS('Calculation - &lt;Ignore&gt;'!J:J,'Calculation - &lt;Ignore&gt;'!A:A,Analysis!A237,'Calculation - &lt;Ignore&gt;'!$P:$P,Analysis!L$1)</f>
        <v>0</v>
      </c>
      <c r="N237" s="22">
        <f t="shared" si="22"/>
        <v>0</v>
      </c>
      <c r="O237" s="21">
        <f>SUMIFS('Calculation - &lt;Ignore&gt;'!G:G,'Calculation - &lt;Ignore&gt;'!A:A,Analysis!A237,'Calculation - &lt;Ignore&gt;'!$P:$P,Analysis!O$1)</f>
        <v>0</v>
      </c>
      <c r="P237" s="8">
        <f>SUMIFS('Calculation - &lt;Ignore&gt;'!J:J,'Calculation - &lt;Ignore&gt;'!A:A,Analysis!A237,'Calculation - &lt;Ignore&gt;'!$P:$P,Analysis!O$1)</f>
        <v>0</v>
      </c>
      <c r="Q237" s="22">
        <f t="shared" si="23"/>
        <v>0</v>
      </c>
    </row>
    <row r="238" spans="1:17" x14ac:dyDescent="0.3">
      <c r="A238" s="12" t="str">
        <f>IF('Calculation - &lt;Ignore&gt;'!AR238=0,"",'Calculation - &lt;Ignore&gt;'!AR238)</f>
        <v/>
      </c>
      <c r="B238" s="16" t="str">
        <f>IFERROR(UPPER(VLOOKUP(A238,Dump!A:B,2,0)),"")</f>
        <v/>
      </c>
      <c r="C238" s="31">
        <f>SUMIFS('Calculation - &lt;Ignore&gt;'!G:G,'Calculation - &lt;Ignore&gt;'!A:A,Analysis!A238)</f>
        <v>0</v>
      </c>
      <c r="D238" s="32">
        <f>SUMIFS('Calculation - &lt;Ignore&gt;'!J:J,'Calculation - &lt;Ignore&gt;'!A:A,Analysis!A238)</f>
        <v>0</v>
      </c>
      <c r="E238" s="33">
        <f t="shared" si="19"/>
        <v>0</v>
      </c>
      <c r="F238" s="21">
        <f>SUMIFS('Calculation - &lt;Ignore&gt;'!G:G,'Calculation - &lt;Ignore&gt;'!A:A,Analysis!A238,'Calculation - &lt;Ignore&gt;'!$P:$P,Analysis!F$1)</f>
        <v>0</v>
      </c>
      <c r="G238" s="8">
        <f>SUMIFS('Calculation - &lt;Ignore&gt;'!J:J,'Calculation - &lt;Ignore&gt;'!A:A,Analysis!A238,'Calculation - &lt;Ignore&gt;'!$P:$P,Analysis!F$1)</f>
        <v>0</v>
      </c>
      <c r="H238" s="22">
        <f t="shared" si="20"/>
        <v>0</v>
      </c>
      <c r="I238" s="21">
        <f>SUMIFS('Calculation - &lt;Ignore&gt;'!G:G,'Calculation - &lt;Ignore&gt;'!A:A,Analysis!A238,'Calculation - &lt;Ignore&gt;'!$P:$P,Analysis!I$1)</f>
        <v>0</v>
      </c>
      <c r="J238" s="8">
        <f>SUMIFS('Calculation - &lt;Ignore&gt;'!J:J,'Calculation - &lt;Ignore&gt;'!A:A,Analysis!A238,'Calculation - &lt;Ignore&gt;'!$P:$P,Analysis!I$1)</f>
        <v>0</v>
      </c>
      <c r="K238" s="22">
        <f t="shared" si="21"/>
        <v>0</v>
      </c>
      <c r="L238" s="21">
        <f>SUMIFS('Calculation - &lt;Ignore&gt;'!G:G,'Calculation - &lt;Ignore&gt;'!A:A,Analysis!A238,'Calculation - &lt;Ignore&gt;'!$P:$P,Analysis!L$1)</f>
        <v>0</v>
      </c>
      <c r="M238" s="8">
        <f>SUMIFS('Calculation - &lt;Ignore&gt;'!J:J,'Calculation - &lt;Ignore&gt;'!A:A,Analysis!A238,'Calculation - &lt;Ignore&gt;'!$P:$P,Analysis!L$1)</f>
        <v>0</v>
      </c>
      <c r="N238" s="22">
        <f t="shared" si="22"/>
        <v>0</v>
      </c>
      <c r="O238" s="21">
        <f>SUMIFS('Calculation - &lt;Ignore&gt;'!G:G,'Calculation - &lt;Ignore&gt;'!A:A,Analysis!A238,'Calculation - &lt;Ignore&gt;'!$P:$P,Analysis!O$1)</f>
        <v>0</v>
      </c>
      <c r="P238" s="8">
        <f>SUMIFS('Calculation - &lt;Ignore&gt;'!J:J,'Calculation - &lt;Ignore&gt;'!A:A,Analysis!A238,'Calculation - &lt;Ignore&gt;'!$P:$P,Analysis!O$1)</f>
        <v>0</v>
      </c>
      <c r="Q238" s="22">
        <f t="shared" si="23"/>
        <v>0</v>
      </c>
    </row>
    <row r="239" spans="1:17" x14ac:dyDescent="0.3">
      <c r="A239" s="12" t="str">
        <f>IF('Calculation - &lt;Ignore&gt;'!AR239=0,"",'Calculation - &lt;Ignore&gt;'!AR239)</f>
        <v/>
      </c>
      <c r="B239" s="16" t="str">
        <f>IFERROR(UPPER(VLOOKUP(A239,Dump!A:B,2,0)),"")</f>
        <v/>
      </c>
      <c r="C239" s="31">
        <f>SUMIFS('Calculation - &lt;Ignore&gt;'!G:G,'Calculation - &lt;Ignore&gt;'!A:A,Analysis!A239)</f>
        <v>0</v>
      </c>
      <c r="D239" s="32">
        <f>SUMIFS('Calculation - &lt;Ignore&gt;'!J:J,'Calculation - &lt;Ignore&gt;'!A:A,Analysis!A239)</f>
        <v>0</v>
      </c>
      <c r="E239" s="33">
        <f t="shared" si="19"/>
        <v>0</v>
      </c>
      <c r="F239" s="21">
        <f>SUMIFS('Calculation - &lt;Ignore&gt;'!G:G,'Calculation - &lt;Ignore&gt;'!A:A,Analysis!A239,'Calculation - &lt;Ignore&gt;'!$P:$P,Analysis!F$1)</f>
        <v>0</v>
      </c>
      <c r="G239" s="8">
        <f>SUMIFS('Calculation - &lt;Ignore&gt;'!J:J,'Calculation - &lt;Ignore&gt;'!A:A,Analysis!A239,'Calculation - &lt;Ignore&gt;'!$P:$P,Analysis!F$1)</f>
        <v>0</v>
      </c>
      <c r="H239" s="22">
        <f t="shared" si="20"/>
        <v>0</v>
      </c>
      <c r="I239" s="21">
        <f>SUMIFS('Calculation - &lt;Ignore&gt;'!G:G,'Calculation - &lt;Ignore&gt;'!A:A,Analysis!A239,'Calculation - &lt;Ignore&gt;'!$P:$P,Analysis!I$1)</f>
        <v>0</v>
      </c>
      <c r="J239" s="8">
        <f>SUMIFS('Calculation - &lt;Ignore&gt;'!J:J,'Calculation - &lt;Ignore&gt;'!A:A,Analysis!A239,'Calculation - &lt;Ignore&gt;'!$P:$P,Analysis!I$1)</f>
        <v>0</v>
      </c>
      <c r="K239" s="22">
        <f t="shared" si="21"/>
        <v>0</v>
      </c>
      <c r="L239" s="21">
        <f>SUMIFS('Calculation - &lt;Ignore&gt;'!G:G,'Calculation - &lt;Ignore&gt;'!A:A,Analysis!A239,'Calculation - &lt;Ignore&gt;'!$P:$P,Analysis!L$1)</f>
        <v>0</v>
      </c>
      <c r="M239" s="8">
        <f>SUMIFS('Calculation - &lt;Ignore&gt;'!J:J,'Calculation - &lt;Ignore&gt;'!A:A,Analysis!A239,'Calculation - &lt;Ignore&gt;'!$P:$P,Analysis!L$1)</f>
        <v>0</v>
      </c>
      <c r="N239" s="22">
        <f t="shared" si="22"/>
        <v>0</v>
      </c>
      <c r="O239" s="21">
        <f>SUMIFS('Calculation - &lt;Ignore&gt;'!G:G,'Calculation - &lt;Ignore&gt;'!A:A,Analysis!A239,'Calculation - &lt;Ignore&gt;'!$P:$P,Analysis!O$1)</f>
        <v>0</v>
      </c>
      <c r="P239" s="8">
        <f>SUMIFS('Calculation - &lt;Ignore&gt;'!J:J,'Calculation - &lt;Ignore&gt;'!A:A,Analysis!A239,'Calculation - &lt;Ignore&gt;'!$P:$P,Analysis!O$1)</f>
        <v>0</v>
      </c>
      <c r="Q239" s="22">
        <f t="shared" si="23"/>
        <v>0</v>
      </c>
    </row>
    <row r="240" spans="1:17" x14ac:dyDescent="0.3">
      <c r="A240" s="12" t="str">
        <f>IF('Calculation - &lt;Ignore&gt;'!AR240=0,"",'Calculation - &lt;Ignore&gt;'!AR240)</f>
        <v/>
      </c>
      <c r="B240" s="16" t="str">
        <f>IFERROR(UPPER(VLOOKUP(A240,Dump!A:B,2,0)),"")</f>
        <v/>
      </c>
      <c r="C240" s="31">
        <f>SUMIFS('Calculation - &lt;Ignore&gt;'!G:G,'Calculation - &lt;Ignore&gt;'!A:A,Analysis!A240)</f>
        <v>0</v>
      </c>
      <c r="D240" s="32">
        <f>SUMIFS('Calculation - &lt;Ignore&gt;'!J:J,'Calculation - &lt;Ignore&gt;'!A:A,Analysis!A240)</f>
        <v>0</v>
      </c>
      <c r="E240" s="33">
        <f t="shared" ref="E240:E303" si="24">C240-D240</f>
        <v>0</v>
      </c>
      <c r="F240" s="21">
        <f>SUMIFS('Calculation - &lt;Ignore&gt;'!G:G,'Calculation - &lt;Ignore&gt;'!A:A,Analysis!A240,'Calculation - &lt;Ignore&gt;'!$P:$P,Analysis!F$1)</f>
        <v>0</v>
      </c>
      <c r="G240" s="8">
        <f>SUMIFS('Calculation - &lt;Ignore&gt;'!J:J,'Calculation - &lt;Ignore&gt;'!A:A,Analysis!A240,'Calculation - &lt;Ignore&gt;'!$P:$P,Analysis!F$1)</f>
        <v>0</v>
      </c>
      <c r="H240" s="22">
        <f t="shared" ref="H240:H303" si="25">F240-G240</f>
        <v>0</v>
      </c>
      <c r="I240" s="21">
        <f>SUMIFS('Calculation - &lt;Ignore&gt;'!G:G,'Calculation - &lt;Ignore&gt;'!A:A,Analysis!A240,'Calculation - &lt;Ignore&gt;'!$P:$P,Analysis!I$1)</f>
        <v>0</v>
      </c>
      <c r="J240" s="8">
        <f>SUMIFS('Calculation - &lt;Ignore&gt;'!J:J,'Calculation - &lt;Ignore&gt;'!A:A,Analysis!A240,'Calculation - &lt;Ignore&gt;'!$P:$P,Analysis!I$1)</f>
        <v>0</v>
      </c>
      <c r="K240" s="22">
        <f t="shared" ref="K240:K303" si="26">I240-J240</f>
        <v>0</v>
      </c>
      <c r="L240" s="21">
        <f>SUMIFS('Calculation - &lt;Ignore&gt;'!G:G,'Calculation - &lt;Ignore&gt;'!A:A,Analysis!A240,'Calculation - &lt;Ignore&gt;'!$P:$P,Analysis!L$1)</f>
        <v>0</v>
      </c>
      <c r="M240" s="8">
        <f>SUMIFS('Calculation - &lt;Ignore&gt;'!J:J,'Calculation - &lt;Ignore&gt;'!A:A,Analysis!A240,'Calculation - &lt;Ignore&gt;'!$P:$P,Analysis!L$1)</f>
        <v>0</v>
      </c>
      <c r="N240" s="22">
        <f t="shared" ref="N240:N303" si="27">L240-M240</f>
        <v>0</v>
      </c>
      <c r="O240" s="21">
        <f>SUMIFS('Calculation - &lt;Ignore&gt;'!G:G,'Calculation - &lt;Ignore&gt;'!A:A,Analysis!A240,'Calculation - &lt;Ignore&gt;'!$P:$P,Analysis!O$1)</f>
        <v>0</v>
      </c>
      <c r="P240" s="8">
        <f>SUMIFS('Calculation - &lt;Ignore&gt;'!J:J,'Calculation - &lt;Ignore&gt;'!A:A,Analysis!A240,'Calculation - &lt;Ignore&gt;'!$P:$P,Analysis!O$1)</f>
        <v>0</v>
      </c>
      <c r="Q240" s="22">
        <f t="shared" ref="Q240:Q303" si="28">O240-P240</f>
        <v>0</v>
      </c>
    </row>
    <row r="241" spans="1:17" x14ac:dyDescent="0.3">
      <c r="A241" s="12" t="str">
        <f>IF('Calculation - &lt;Ignore&gt;'!AR241=0,"",'Calculation - &lt;Ignore&gt;'!AR241)</f>
        <v/>
      </c>
      <c r="B241" s="16" t="str">
        <f>IFERROR(UPPER(VLOOKUP(A241,Dump!A:B,2,0)),"")</f>
        <v/>
      </c>
      <c r="C241" s="31">
        <f>SUMIFS('Calculation - &lt;Ignore&gt;'!G:G,'Calculation - &lt;Ignore&gt;'!A:A,Analysis!A241)</f>
        <v>0</v>
      </c>
      <c r="D241" s="32">
        <f>SUMIFS('Calculation - &lt;Ignore&gt;'!J:J,'Calculation - &lt;Ignore&gt;'!A:A,Analysis!A241)</f>
        <v>0</v>
      </c>
      <c r="E241" s="33">
        <f t="shared" si="24"/>
        <v>0</v>
      </c>
      <c r="F241" s="21">
        <f>SUMIFS('Calculation - &lt;Ignore&gt;'!G:G,'Calculation - &lt;Ignore&gt;'!A:A,Analysis!A241,'Calculation - &lt;Ignore&gt;'!$P:$P,Analysis!F$1)</f>
        <v>0</v>
      </c>
      <c r="G241" s="8">
        <f>SUMIFS('Calculation - &lt;Ignore&gt;'!J:J,'Calculation - &lt;Ignore&gt;'!A:A,Analysis!A241,'Calculation - &lt;Ignore&gt;'!$P:$P,Analysis!F$1)</f>
        <v>0</v>
      </c>
      <c r="H241" s="22">
        <f t="shared" si="25"/>
        <v>0</v>
      </c>
      <c r="I241" s="21">
        <f>SUMIFS('Calculation - &lt;Ignore&gt;'!G:G,'Calculation - &lt;Ignore&gt;'!A:A,Analysis!A241,'Calculation - &lt;Ignore&gt;'!$P:$P,Analysis!I$1)</f>
        <v>0</v>
      </c>
      <c r="J241" s="8">
        <f>SUMIFS('Calculation - &lt;Ignore&gt;'!J:J,'Calculation - &lt;Ignore&gt;'!A:A,Analysis!A241,'Calculation - &lt;Ignore&gt;'!$P:$P,Analysis!I$1)</f>
        <v>0</v>
      </c>
      <c r="K241" s="22">
        <f t="shared" si="26"/>
        <v>0</v>
      </c>
      <c r="L241" s="21">
        <f>SUMIFS('Calculation - &lt;Ignore&gt;'!G:G,'Calculation - &lt;Ignore&gt;'!A:A,Analysis!A241,'Calculation - &lt;Ignore&gt;'!$P:$P,Analysis!L$1)</f>
        <v>0</v>
      </c>
      <c r="M241" s="8">
        <f>SUMIFS('Calculation - &lt;Ignore&gt;'!J:J,'Calculation - &lt;Ignore&gt;'!A:A,Analysis!A241,'Calculation - &lt;Ignore&gt;'!$P:$P,Analysis!L$1)</f>
        <v>0</v>
      </c>
      <c r="N241" s="22">
        <f t="shared" si="27"/>
        <v>0</v>
      </c>
      <c r="O241" s="21">
        <f>SUMIFS('Calculation - &lt;Ignore&gt;'!G:G,'Calculation - &lt;Ignore&gt;'!A:A,Analysis!A241,'Calculation - &lt;Ignore&gt;'!$P:$P,Analysis!O$1)</f>
        <v>0</v>
      </c>
      <c r="P241" s="8">
        <f>SUMIFS('Calculation - &lt;Ignore&gt;'!J:J,'Calculation - &lt;Ignore&gt;'!A:A,Analysis!A241,'Calculation - &lt;Ignore&gt;'!$P:$P,Analysis!O$1)</f>
        <v>0</v>
      </c>
      <c r="Q241" s="22">
        <f t="shared" si="28"/>
        <v>0</v>
      </c>
    </row>
    <row r="242" spans="1:17" x14ac:dyDescent="0.3">
      <c r="A242" s="12" t="str">
        <f>IF('Calculation - &lt;Ignore&gt;'!AR242=0,"",'Calculation - &lt;Ignore&gt;'!AR242)</f>
        <v/>
      </c>
      <c r="B242" s="16" t="str">
        <f>IFERROR(UPPER(VLOOKUP(A242,Dump!A:B,2,0)),"")</f>
        <v/>
      </c>
      <c r="C242" s="31">
        <f>SUMIFS('Calculation - &lt;Ignore&gt;'!G:G,'Calculation - &lt;Ignore&gt;'!A:A,Analysis!A242)</f>
        <v>0</v>
      </c>
      <c r="D242" s="32">
        <f>SUMIFS('Calculation - &lt;Ignore&gt;'!J:J,'Calculation - &lt;Ignore&gt;'!A:A,Analysis!A242)</f>
        <v>0</v>
      </c>
      <c r="E242" s="33">
        <f t="shared" si="24"/>
        <v>0</v>
      </c>
      <c r="F242" s="21">
        <f>SUMIFS('Calculation - &lt;Ignore&gt;'!G:G,'Calculation - &lt;Ignore&gt;'!A:A,Analysis!A242,'Calculation - &lt;Ignore&gt;'!$P:$P,Analysis!F$1)</f>
        <v>0</v>
      </c>
      <c r="G242" s="8">
        <f>SUMIFS('Calculation - &lt;Ignore&gt;'!J:J,'Calculation - &lt;Ignore&gt;'!A:A,Analysis!A242,'Calculation - &lt;Ignore&gt;'!$P:$P,Analysis!F$1)</f>
        <v>0</v>
      </c>
      <c r="H242" s="22">
        <f t="shared" si="25"/>
        <v>0</v>
      </c>
      <c r="I242" s="21">
        <f>SUMIFS('Calculation - &lt;Ignore&gt;'!G:G,'Calculation - &lt;Ignore&gt;'!A:A,Analysis!A242,'Calculation - &lt;Ignore&gt;'!$P:$P,Analysis!I$1)</f>
        <v>0</v>
      </c>
      <c r="J242" s="8">
        <f>SUMIFS('Calculation - &lt;Ignore&gt;'!J:J,'Calculation - &lt;Ignore&gt;'!A:A,Analysis!A242,'Calculation - &lt;Ignore&gt;'!$P:$P,Analysis!I$1)</f>
        <v>0</v>
      </c>
      <c r="K242" s="22">
        <f t="shared" si="26"/>
        <v>0</v>
      </c>
      <c r="L242" s="21">
        <f>SUMIFS('Calculation - &lt;Ignore&gt;'!G:G,'Calculation - &lt;Ignore&gt;'!A:A,Analysis!A242,'Calculation - &lt;Ignore&gt;'!$P:$P,Analysis!L$1)</f>
        <v>0</v>
      </c>
      <c r="M242" s="8">
        <f>SUMIFS('Calculation - &lt;Ignore&gt;'!J:J,'Calculation - &lt;Ignore&gt;'!A:A,Analysis!A242,'Calculation - &lt;Ignore&gt;'!$P:$P,Analysis!L$1)</f>
        <v>0</v>
      </c>
      <c r="N242" s="22">
        <f t="shared" si="27"/>
        <v>0</v>
      </c>
      <c r="O242" s="21">
        <f>SUMIFS('Calculation - &lt;Ignore&gt;'!G:G,'Calculation - &lt;Ignore&gt;'!A:A,Analysis!A242,'Calculation - &lt;Ignore&gt;'!$P:$P,Analysis!O$1)</f>
        <v>0</v>
      </c>
      <c r="P242" s="8">
        <f>SUMIFS('Calculation - &lt;Ignore&gt;'!J:J,'Calculation - &lt;Ignore&gt;'!A:A,Analysis!A242,'Calculation - &lt;Ignore&gt;'!$P:$P,Analysis!O$1)</f>
        <v>0</v>
      </c>
      <c r="Q242" s="22">
        <f t="shared" si="28"/>
        <v>0</v>
      </c>
    </row>
    <row r="243" spans="1:17" x14ac:dyDescent="0.3">
      <c r="A243" s="12" t="str">
        <f>IF('Calculation - &lt;Ignore&gt;'!AR243=0,"",'Calculation - &lt;Ignore&gt;'!AR243)</f>
        <v/>
      </c>
      <c r="B243" s="16" t="str">
        <f>IFERROR(UPPER(VLOOKUP(A243,Dump!A:B,2,0)),"")</f>
        <v/>
      </c>
      <c r="C243" s="31">
        <f>SUMIFS('Calculation - &lt;Ignore&gt;'!G:G,'Calculation - &lt;Ignore&gt;'!A:A,Analysis!A243)</f>
        <v>0</v>
      </c>
      <c r="D243" s="32">
        <f>SUMIFS('Calculation - &lt;Ignore&gt;'!J:J,'Calculation - &lt;Ignore&gt;'!A:A,Analysis!A243)</f>
        <v>0</v>
      </c>
      <c r="E243" s="33">
        <f t="shared" si="24"/>
        <v>0</v>
      </c>
      <c r="F243" s="21">
        <f>SUMIFS('Calculation - &lt;Ignore&gt;'!G:G,'Calculation - &lt;Ignore&gt;'!A:A,Analysis!A243,'Calculation - &lt;Ignore&gt;'!$P:$P,Analysis!F$1)</f>
        <v>0</v>
      </c>
      <c r="G243" s="8">
        <f>SUMIFS('Calculation - &lt;Ignore&gt;'!J:J,'Calculation - &lt;Ignore&gt;'!A:A,Analysis!A243,'Calculation - &lt;Ignore&gt;'!$P:$P,Analysis!F$1)</f>
        <v>0</v>
      </c>
      <c r="H243" s="22">
        <f t="shared" si="25"/>
        <v>0</v>
      </c>
      <c r="I243" s="21">
        <f>SUMIFS('Calculation - &lt;Ignore&gt;'!G:G,'Calculation - &lt;Ignore&gt;'!A:A,Analysis!A243,'Calculation - &lt;Ignore&gt;'!$P:$P,Analysis!I$1)</f>
        <v>0</v>
      </c>
      <c r="J243" s="8">
        <f>SUMIFS('Calculation - &lt;Ignore&gt;'!J:J,'Calculation - &lt;Ignore&gt;'!A:A,Analysis!A243,'Calculation - &lt;Ignore&gt;'!$P:$P,Analysis!I$1)</f>
        <v>0</v>
      </c>
      <c r="K243" s="22">
        <f t="shared" si="26"/>
        <v>0</v>
      </c>
      <c r="L243" s="21">
        <f>SUMIFS('Calculation - &lt;Ignore&gt;'!G:G,'Calculation - &lt;Ignore&gt;'!A:A,Analysis!A243,'Calculation - &lt;Ignore&gt;'!$P:$P,Analysis!L$1)</f>
        <v>0</v>
      </c>
      <c r="M243" s="8">
        <f>SUMIFS('Calculation - &lt;Ignore&gt;'!J:J,'Calculation - &lt;Ignore&gt;'!A:A,Analysis!A243,'Calculation - &lt;Ignore&gt;'!$P:$P,Analysis!L$1)</f>
        <v>0</v>
      </c>
      <c r="N243" s="22">
        <f t="shared" si="27"/>
        <v>0</v>
      </c>
      <c r="O243" s="21">
        <f>SUMIFS('Calculation - &lt;Ignore&gt;'!G:G,'Calculation - &lt;Ignore&gt;'!A:A,Analysis!A243,'Calculation - &lt;Ignore&gt;'!$P:$P,Analysis!O$1)</f>
        <v>0</v>
      </c>
      <c r="P243" s="8">
        <f>SUMIFS('Calculation - &lt;Ignore&gt;'!J:J,'Calculation - &lt;Ignore&gt;'!A:A,Analysis!A243,'Calculation - &lt;Ignore&gt;'!$P:$P,Analysis!O$1)</f>
        <v>0</v>
      </c>
      <c r="Q243" s="22">
        <f t="shared" si="28"/>
        <v>0</v>
      </c>
    </row>
    <row r="244" spans="1:17" x14ac:dyDescent="0.3">
      <c r="A244" s="12" t="str">
        <f>IF('Calculation - &lt;Ignore&gt;'!AR244=0,"",'Calculation - &lt;Ignore&gt;'!AR244)</f>
        <v/>
      </c>
      <c r="B244" s="16" t="str">
        <f>IFERROR(UPPER(VLOOKUP(A244,Dump!A:B,2,0)),"")</f>
        <v/>
      </c>
      <c r="C244" s="31">
        <f>SUMIFS('Calculation - &lt;Ignore&gt;'!G:G,'Calculation - &lt;Ignore&gt;'!A:A,Analysis!A244)</f>
        <v>0</v>
      </c>
      <c r="D244" s="32">
        <f>SUMIFS('Calculation - &lt;Ignore&gt;'!J:J,'Calculation - &lt;Ignore&gt;'!A:A,Analysis!A244)</f>
        <v>0</v>
      </c>
      <c r="E244" s="33">
        <f t="shared" si="24"/>
        <v>0</v>
      </c>
      <c r="F244" s="21">
        <f>SUMIFS('Calculation - &lt;Ignore&gt;'!G:G,'Calculation - &lt;Ignore&gt;'!A:A,Analysis!A244,'Calculation - &lt;Ignore&gt;'!$P:$P,Analysis!F$1)</f>
        <v>0</v>
      </c>
      <c r="G244" s="8">
        <f>SUMIFS('Calculation - &lt;Ignore&gt;'!J:J,'Calculation - &lt;Ignore&gt;'!A:A,Analysis!A244,'Calculation - &lt;Ignore&gt;'!$P:$P,Analysis!F$1)</f>
        <v>0</v>
      </c>
      <c r="H244" s="22">
        <f t="shared" si="25"/>
        <v>0</v>
      </c>
      <c r="I244" s="21">
        <f>SUMIFS('Calculation - &lt;Ignore&gt;'!G:G,'Calculation - &lt;Ignore&gt;'!A:A,Analysis!A244,'Calculation - &lt;Ignore&gt;'!$P:$P,Analysis!I$1)</f>
        <v>0</v>
      </c>
      <c r="J244" s="8">
        <f>SUMIFS('Calculation - &lt;Ignore&gt;'!J:J,'Calculation - &lt;Ignore&gt;'!A:A,Analysis!A244,'Calculation - &lt;Ignore&gt;'!$P:$P,Analysis!I$1)</f>
        <v>0</v>
      </c>
      <c r="K244" s="22">
        <f t="shared" si="26"/>
        <v>0</v>
      </c>
      <c r="L244" s="21">
        <f>SUMIFS('Calculation - &lt;Ignore&gt;'!G:G,'Calculation - &lt;Ignore&gt;'!A:A,Analysis!A244,'Calculation - &lt;Ignore&gt;'!$P:$P,Analysis!L$1)</f>
        <v>0</v>
      </c>
      <c r="M244" s="8">
        <f>SUMIFS('Calculation - &lt;Ignore&gt;'!J:J,'Calculation - &lt;Ignore&gt;'!A:A,Analysis!A244,'Calculation - &lt;Ignore&gt;'!$P:$P,Analysis!L$1)</f>
        <v>0</v>
      </c>
      <c r="N244" s="22">
        <f t="shared" si="27"/>
        <v>0</v>
      </c>
      <c r="O244" s="21">
        <f>SUMIFS('Calculation - &lt;Ignore&gt;'!G:G,'Calculation - &lt;Ignore&gt;'!A:A,Analysis!A244,'Calculation - &lt;Ignore&gt;'!$P:$P,Analysis!O$1)</f>
        <v>0</v>
      </c>
      <c r="P244" s="8">
        <f>SUMIFS('Calculation - &lt;Ignore&gt;'!J:J,'Calculation - &lt;Ignore&gt;'!A:A,Analysis!A244,'Calculation - &lt;Ignore&gt;'!$P:$P,Analysis!O$1)</f>
        <v>0</v>
      </c>
      <c r="Q244" s="22">
        <f t="shared" si="28"/>
        <v>0</v>
      </c>
    </row>
    <row r="245" spans="1:17" x14ac:dyDescent="0.3">
      <c r="A245" s="12" t="str">
        <f>IF('Calculation - &lt;Ignore&gt;'!AR245=0,"",'Calculation - &lt;Ignore&gt;'!AR245)</f>
        <v/>
      </c>
      <c r="B245" s="16" t="str">
        <f>IFERROR(UPPER(VLOOKUP(A245,Dump!A:B,2,0)),"")</f>
        <v/>
      </c>
      <c r="C245" s="31">
        <f>SUMIFS('Calculation - &lt;Ignore&gt;'!G:G,'Calculation - &lt;Ignore&gt;'!A:A,Analysis!A245)</f>
        <v>0</v>
      </c>
      <c r="D245" s="32">
        <f>SUMIFS('Calculation - &lt;Ignore&gt;'!J:J,'Calculation - &lt;Ignore&gt;'!A:A,Analysis!A245)</f>
        <v>0</v>
      </c>
      <c r="E245" s="33">
        <f t="shared" si="24"/>
        <v>0</v>
      </c>
      <c r="F245" s="21">
        <f>SUMIFS('Calculation - &lt;Ignore&gt;'!G:G,'Calculation - &lt;Ignore&gt;'!A:A,Analysis!A245,'Calculation - &lt;Ignore&gt;'!$P:$P,Analysis!F$1)</f>
        <v>0</v>
      </c>
      <c r="G245" s="8">
        <f>SUMIFS('Calculation - &lt;Ignore&gt;'!J:J,'Calculation - &lt;Ignore&gt;'!A:A,Analysis!A245,'Calculation - &lt;Ignore&gt;'!$P:$P,Analysis!F$1)</f>
        <v>0</v>
      </c>
      <c r="H245" s="22">
        <f t="shared" si="25"/>
        <v>0</v>
      </c>
      <c r="I245" s="21">
        <f>SUMIFS('Calculation - &lt;Ignore&gt;'!G:G,'Calculation - &lt;Ignore&gt;'!A:A,Analysis!A245,'Calculation - &lt;Ignore&gt;'!$P:$P,Analysis!I$1)</f>
        <v>0</v>
      </c>
      <c r="J245" s="8">
        <f>SUMIFS('Calculation - &lt;Ignore&gt;'!J:J,'Calculation - &lt;Ignore&gt;'!A:A,Analysis!A245,'Calculation - &lt;Ignore&gt;'!$P:$P,Analysis!I$1)</f>
        <v>0</v>
      </c>
      <c r="K245" s="22">
        <f t="shared" si="26"/>
        <v>0</v>
      </c>
      <c r="L245" s="21">
        <f>SUMIFS('Calculation - &lt;Ignore&gt;'!G:G,'Calculation - &lt;Ignore&gt;'!A:A,Analysis!A245,'Calculation - &lt;Ignore&gt;'!$P:$P,Analysis!L$1)</f>
        <v>0</v>
      </c>
      <c r="M245" s="8">
        <f>SUMIFS('Calculation - &lt;Ignore&gt;'!J:J,'Calculation - &lt;Ignore&gt;'!A:A,Analysis!A245,'Calculation - &lt;Ignore&gt;'!$P:$P,Analysis!L$1)</f>
        <v>0</v>
      </c>
      <c r="N245" s="22">
        <f t="shared" si="27"/>
        <v>0</v>
      </c>
      <c r="O245" s="21">
        <f>SUMIFS('Calculation - &lt;Ignore&gt;'!G:G,'Calculation - &lt;Ignore&gt;'!A:A,Analysis!A245,'Calculation - &lt;Ignore&gt;'!$P:$P,Analysis!O$1)</f>
        <v>0</v>
      </c>
      <c r="P245" s="8">
        <f>SUMIFS('Calculation - &lt;Ignore&gt;'!J:J,'Calculation - &lt;Ignore&gt;'!A:A,Analysis!A245,'Calculation - &lt;Ignore&gt;'!$P:$P,Analysis!O$1)</f>
        <v>0</v>
      </c>
      <c r="Q245" s="22">
        <f t="shared" si="28"/>
        <v>0</v>
      </c>
    </row>
    <row r="246" spans="1:17" x14ac:dyDescent="0.3">
      <c r="A246" s="12" t="str">
        <f>IF('Calculation - &lt;Ignore&gt;'!AR246=0,"",'Calculation - &lt;Ignore&gt;'!AR246)</f>
        <v/>
      </c>
      <c r="B246" s="16" t="str">
        <f>IFERROR(UPPER(VLOOKUP(A246,Dump!A:B,2,0)),"")</f>
        <v/>
      </c>
      <c r="C246" s="31">
        <f>SUMIFS('Calculation - &lt;Ignore&gt;'!G:G,'Calculation - &lt;Ignore&gt;'!A:A,Analysis!A246)</f>
        <v>0</v>
      </c>
      <c r="D246" s="32">
        <f>SUMIFS('Calculation - &lt;Ignore&gt;'!J:J,'Calculation - &lt;Ignore&gt;'!A:A,Analysis!A246)</f>
        <v>0</v>
      </c>
      <c r="E246" s="33">
        <f t="shared" si="24"/>
        <v>0</v>
      </c>
      <c r="F246" s="21">
        <f>SUMIFS('Calculation - &lt;Ignore&gt;'!G:G,'Calculation - &lt;Ignore&gt;'!A:A,Analysis!A246,'Calculation - &lt;Ignore&gt;'!$P:$P,Analysis!F$1)</f>
        <v>0</v>
      </c>
      <c r="G246" s="8">
        <f>SUMIFS('Calculation - &lt;Ignore&gt;'!J:J,'Calculation - &lt;Ignore&gt;'!A:A,Analysis!A246,'Calculation - &lt;Ignore&gt;'!$P:$P,Analysis!F$1)</f>
        <v>0</v>
      </c>
      <c r="H246" s="22">
        <f t="shared" si="25"/>
        <v>0</v>
      </c>
      <c r="I246" s="21">
        <f>SUMIFS('Calculation - &lt;Ignore&gt;'!G:G,'Calculation - &lt;Ignore&gt;'!A:A,Analysis!A246,'Calculation - &lt;Ignore&gt;'!$P:$P,Analysis!I$1)</f>
        <v>0</v>
      </c>
      <c r="J246" s="8">
        <f>SUMIFS('Calculation - &lt;Ignore&gt;'!J:J,'Calculation - &lt;Ignore&gt;'!A:A,Analysis!A246,'Calculation - &lt;Ignore&gt;'!$P:$P,Analysis!I$1)</f>
        <v>0</v>
      </c>
      <c r="K246" s="22">
        <f t="shared" si="26"/>
        <v>0</v>
      </c>
      <c r="L246" s="21">
        <f>SUMIFS('Calculation - &lt;Ignore&gt;'!G:G,'Calculation - &lt;Ignore&gt;'!A:A,Analysis!A246,'Calculation - &lt;Ignore&gt;'!$P:$P,Analysis!L$1)</f>
        <v>0</v>
      </c>
      <c r="M246" s="8">
        <f>SUMIFS('Calculation - &lt;Ignore&gt;'!J:J,'Calculation - &lt;Ignore&gt;'!A:A,Analysis!A246,'Calculation - &lt;Ignore&gt;'!$P:$P,Analysis!L$1)</f>
        <v>0</v>
      </c>
      <c r="N246" s="22">
        <f t="shared" si="27"/>
        <v>0</v>
      </c>
      <c r="O246" s="21">
        <f>SUMIFS('Calculation - &lt;Ignore&gt;'!G:G,'Calculation - &lt;Ignore&gt;'!A:A,Analysis!A246,'Calculation - &lt;Ignore&gt;'!$P:$P,Analysis!O$1)</f>
        <v>0</v>
      </c>
      <c r="P246" s="8">
        <f>SUMIFS('Calculation - &lt;Ignore&gt;'!J:J,'Calculation - &lt;Ignore&gt;'!A:A,Analysis!A246,'Calculation - &lt;Ignore&gt;'!$P:$P,Analysis!O$1)</f>
        <v>0</v>
      </c>
      <c r="Q246" s="22">
        <f t="shared" si="28"/>
        <v>0</v>
      </c>
    </row>
    <row r="247" spans="1:17" x14ac:dyDescent="0.3">
      <c r="A247" s="12" t="str">
        <f>IF('Calculation - &lt;Ignore&gt;'!AR247=0,"",'Calculation - &lt;Ignore&gt;'!AR247)</f>
        <v/>
      </c>
      <c r="B247" s="16" t="str">
        <f>IFERROR(UPPER(VLOOKUP(A247,Dump!A:B,2,0)),"")</f>
        <v/>
      </c>
      <c r="C247" s="31">
        <f>SUMIFS('Calculation - &lt;Ignore&gt;'!G:G,'Calculation - &lt;Ignore&gt;'!A:A,Analysis!A247)</f>
        <v>0</v>
      </c>
      <c r="D247" s="32">
        <f>SUMIFS('Calculation - &lt;Ignore&gt;'!J:J,'Calculation - &lt;Ignore&gt;'!A:A,Analysis!A247)</f>
        <v>0</v>
      </c>
      <c r="E247" s="33">
        <f t="shared" si="24"/>
        <v>0</v>
      </c>
      <c r="F247" s="21">
        <f>SUMIFS('Calculation - &lt;Ignore&gt;'!G:G,'Calculation - &lt;Ignore&gt;'!A:A,Analysis!A247,'Calculation - &lt;Ignore&gt;'!$P:$P,Analysis!F$1)</f>
        <v>0</v>
      </c>
      <c r="G247" s="8">
        <f>SUMIFS('Calculation - &lt;Ignore&gt;'!J:J,'Calculation - &lt;Ignore&gt;'!A:A,Analysis!A247,'Calculation - &lt;Ignore&gt;'!$P:$P,Analysis!F$1)</f>
        <v>0</v>
      </c>
      <c r="H247" s="22">
        <f t="shared" si="25"/>
        <v>0</v>
      </c>
      <c r="I247" s="21">
        <f>SUMIFS('Calculation - &lt;Ignore&gt;'!G:G,'Calculation - &lt;Ignore&gt;'!A:A,Analysis!A247,'Calculation - &lt;Ignore&gt;'!$P:$P,Analysis!I$1)</f>
        <v>0</v>
      </c>
      <c r="J247" s="8">
        <f>SUMIFS('Calculation - &lt;Ignore&gt;'!J:J,'Calculation - &lt;Ignore&gt;'!A:A,Analysis!A247,'Calculation - &lt;Ignore&gt;'!$P:$P,Analysis!I$1)</f>
        <v>0</v>
      </c>
      <c r="K247" s="22">
        <f t="shared" si="26"/>
        <v>0</v>
      </c>
      <c r="L247" s="21">
        <f>SUMIFS('Calculation - &lt;Ignore&gt;'!G:G,'Calculation - &lt;Ignore&gt;'!A:A,Analysis!A247,'Calculation - &lt;Ignore&gt;'!$P:$P,Analysis!L$1)</f>
        <v>0</v>
      </c>
      <c r="M247" s="8">
        <f>SUMIFS('Calculation - &lt;Ignore&gt;'!J:J,'Calculation - &lt;Ignore&gt;'!A:A,Analysis!A247,'Calculation - &lt;Ignore&gt;'!$P:$P,Analysis!L$1)</f>
        <v>0</v>
      </c>
      <c r="N247" s="22">
        <f t="shared" si="27"/>
        <v>0</v>
      </c>
      <c r="O247" s="21">
        <f>SUMIFS('Calculation - &lt;Ignore&gt;'!G:G,'Calculation - &lt;Ignore&gt;'!A:A,Analysis!A247,'Calculation - &lt;Ignore&gt;'!$P:$P,Analysis!O$1)</f>
        <v>0</v>
      </c>
      <c r="P247" s="8">
        <f>SUMIFS('Calculation - &lt;Ignore&gt;'!J:J,'Calculation - &lt;Ignore&gt;'!A:A,Analysis!A247,'Calculation - &lt;Ignore&gt;'!$P:$P,Analysis!O$1)</f>
        <v>0</v>
      </c>
      <c r="Q247" s="22">
        <f t="shared" si="28"/>
        <v>0</v>
      </c>
    </row>
    <row r="248" spans="1:17" x14ac:dyDescent="0.3">
      <c r="A248" s="12" t="str">
        <f>IF('Calculation - &lt;Ignore&gt;'!AR248=0,"",'Calculation - &lt;Ignore&gt;'!AR248)</f>
        <v/>
      </c>
      <c r="B248" s="16" t="str">
        <f>IFERROR(UPPER(VLOOKUP(A248,Dump!A:B,2,0)),"")</f>
        <v/>
      </c>
      <c r="C248" s="31">
        <f>SUMIFS('Calculation - &lt;Ignore&gt;'!G:G,'Calculation - &lt;Ignore&gt;'!A:A,Analysis!A248)</f>
        <v>0</v>
      </c>
      <c r="D248" s="32">
        <f>SUMIFS('Calculation - &lt;Ignore&gt;'!J:J,'Calculation - &lt;Ignore&gt;'!A:A,Analysis!A248)</f>
        <v>0</v>
      </c>
      <c r="E248" s="33">
        <f t="shared" si="24"/>
        <v>0</v>
      </c>
      <c r="F248" s="21">
        <f>SUMIFS('Calculation - &lt;Ignore&gt;'!G:G,'Calculation - &lt;Ignore&gt;'!A:A,Analysis!A248,'Calculation - &lt;Ignore&gt;'!$P:$P,Analysis!F$1)</f>
        <v>0</v>
      </c>
      <c r="G248" s="8">
        <f>SUMIFS('Calculation - &lt;Ignore&gt;'!J:J,'Calculation - &lt;Ignore&gt;'!A:A,Analysis!A248,'Calculation - &lt;Ignore&gt;'!$P:$P,Analysis!F$1)</f>
        <v>0</v>
      </c>
      <c r="H248" s="22">
        <f t="shared" si="25"/>
        <v>0</v>
      </c>
      <c r="I248" s="21">
        <f>SUMIFS('Calculation - &lt;Ignore&gt;'!G:G,'Calculation - &lt;Ignore&gt;'!A:A,Analysis!A248,'Calculation - &lt;Ignore&gt;'!$P:$P,Analysis!I$1)</f>
        <v>0</v>
      </c>
      <c r="J248" s="8">
        <f>SUMIFS('Calculation - &lt;Ignore&gt;'!J:J,'Calculation - &lt;Ignore&gt;'!A:A,Analysis!A248,'Calculation - &lt;Ignore&gt;'!$P:$P,Analysis!I$1)</f>
        <v>0</v>
      </c>
      <c r="K248" s="22">
        <f t="shared" si="26"/>
        <v>0</v>
      </c>
      <c r="L248" s="21">
        <f>SUMIFS('Calculation - &lt;Ignore&gt;'!G:G,'Calculation - &lt;Ignore&gt;'!A:A,Analysis!A248,'Calculation - &lt;Ignore&gt;'!$P:$P,Analysis!L$1)</f>
        <v>0</v>
      </c>
      <c r="M248" s="8">
        <f>SUMIFS('Calculation - &lt;Ignore&gt;'!J:J,'Calculation - &lt;Ignore&gt;'!A:A,Analysis!A248,'Calculation - &lt;Ignore&gt;'!$P:$P,Analysis!L$1)</f>
        <v>0</v>
      </c>
      <c r="N248" s="22">
        <f t="shared" si="27"/>
        <v>0</v>
      </c>
      <c r="O248" s="21">
        <f>SUMIFS('Calculation - &lt;Ignore&gt;'!G:G,'Calculation - &lt;Ignore&gt;'!A:A,Analysis!A248,'Calculation - &lt;Ignore&gt;'!$P:$P,Analysis!O$1)</f>
        <v>0</v>
      </c>
      <c r="P248" s="8">
        <f>SUMIFS('Calculation - &lt;Ignore&gt;'!J:J,'Calculation - &lt;Ignore&gt;'!A:A,Analysis!A248,'Calculation - &lt;Ignore&gt;'!$P:$P,Analysis!O$1)</f>
        <v>0</v>
      </c>
      <c r="Q248" s="22">
        <f t="shared" si="28"/>
        <v>0</v>
      </c>
    </row>
    <row r="249" spans="1:17" x14ac:dyDescent="0.3">
      <c r="A249" s="12" t="str">
        <f>IF('Calculation - &lt;Ignore&gt;'!AR249=0,"",'Calculation - &lt;Ignore&gt;'!AR249)</f>
        <v/>
      </c>
      <c r="B249" s="16" t="str">
        <f>IFERROR(UPPER(VLOOKUP(A249,Dump!A:B,2,0)),"")</f>
        <v/>
      </c>
      <c r="C249" s="31">
        <f>SUMIFS('Calculation - &lt;Ignore&gt;'!G:G,'Calculation - &lt;Ignore&gt;'!A:A,Analysis!A249)</f>
        <v>0</v>
      </c>
      <c r="D249" s="32">
        <f>SUMIFS('Calculation - &lt;Ignore&gt;'!J:J,'Calculation - &lt;Ignore&gt;'!A:A,Analysis!A249)</f>
        <v>0</v>
      </c>
      <c r="E249" s="33">
        <f t="shared" si="24"/>
        <v>0</v>
      </c>
      <c r="F249" s="21">
        <f>SUMIFS('Calculation - &lt;Ignore&gt;'!G:G,'Calculation - &lt;Ignore&gt;'!A:A,Analysis!A249,'Calculation - &lt;Ignore&gt;'!$P:$P,Analysis!F$1)</f>
        <v>0</v>
      </c>
      <c r="G249" s="8">
        <f>SUMIFS('Calculation - &lt;Ignore&gt;'!J:J,'Calculation - &lt;Ignore&gt;'!A:A,Analysis!A249,'Calculation - &lt;Ignore&gt;'!$P:$P,Analysis!F$1)</f>
        <v>0</v>
      </c>
      <c r="H249" s="22">
        <f t="shared" si="25"/>
        <v>0</v>
      </c>
      <c r="I249" s="21">
        <f>SUMIFS('Calculation - &lt;Ignore&gt;'!G:G,'Calculation - &lt;Ignore&gt;'!A:A,Analysis!A249,'Calculation - &lt;Ignore&gt;'!$P:$P,Analysis!I$1)</f>
        <v>0</v>
      </c>
      <c r="J249" s="8">
        <f>SUMIFS('Calculation - &lt;Ignore&gt;'!J:J,'Calculation - &lt;Ignore&gt;'!A:A,Analysis!A249,'Calculation - &lt;Ignore&gt;'!$P:$P,Analysis!I$1)</f>
        <v>0</v>
      </c>
      <c r="K249" s="22">
        <f t="shared" si="26"/>
        <v>0</v>
      </c>
      <c r="L249" s="21">
        <f>SUMIFS('Calculation - &lt;Ignore&gt;'!G:G,'Calculation - &lt;Ignore&gt;'!A:A,Analysis!A249,'Calculation - &lt;Ignore&gt;'!$P:$P,Analysis!L$1)</f>
        <v>0</v>
      </c>
      <c r="M249" s="8">
        <f>SUMIFS('Calculation - &lt;Ignore&gt;'!J:J,'Calculation - &lt;Ignore&gt;'!A:A,Analysis!A249,'Calculation - &lt;Ignore&gt;'!$P:$P,Analysis!L$1)</f>
        <v>0</v>
      </c>
      <c r="N249" s="22">
        <f t="shared" si="27"/>
        <v>0</v>
      </c>
      <c r="O249" s="21">
        <f>SUMIFS('Calculation - &lt;Ignore&gt;'!G:G,'Calculation - &lt;Ignore&gt;'!A:A,Analysis!A249,'Calculation - &lt;Ignore&gt;'!$P:$P,Analysis!O$1)</f>
        <v>0</v>
      </c>
      <c r="P249" s="8">
        <f>SUMIFS('Calculation - &lt;Ignore&gt;'!J:J,'Calculation - &lt;Ignore&gt;'!A:A,Analysis!A249,'Calculation - &lt;Ignore&gt;'!$P:$P,Analysis!O$1)</f>
        <v>0</v>
      </c>
      <c r="Q249" s="22">
        <f t="shared" si="28"/>
        <v>0</v>
      </c>
    </row>
    <row r="250" spans="1:17" x14ac:dyDescent="0.3">
      <c r="A250" s="12" t="str">
        <f>IF('Calculation - &lt;Ignore&gt;'!AR250=0,"",'Calculation - &lt;Ignore&gt;'!AR250)</f>
        <v/>
      </c>
      <c r="B250" s="16" t="str">
        <f>IFERROR(UPPER(VLOOKUP(A250,Dump!A:B,2,0)),"")</f>
        <v/>
      </c>
      <c r="C250" s="31">
        <f>SUMIFS('Calculation - &lt;Ignore&gt;'!G:G,'Calculation - &lt;Ignore&gt;'!A:A,Analysis!A250)</f>
        <v>0</v>
      </c>
      <c r="D250" s="32">
        <f>SUMIFS('Calculation - &lt;Ignore&gt;'!J:J,'Calculation - &lt;Ignore&gt;'!A:A,Analysis!A250)</f>
        <v>0</v>
      </c>
      <c r="E250" s="33">
        <f t="shared" si="24"/>
        <v>0</v>
      </c>
      <c r="F250" s="21">
        <f>SUMIFS('Calculation - &lt;Ignore&gt;'!G:G,'Calculation - &lt;Ignore&gt;'!A:A,Analysis!A250,'Calculation - &lt;Ignore&gt;'!$P:$P,Analysis!F$1)</f>
        <v>0</v>
      </c>
      <c r="G250" s="8">
        <f>SUMIFS('Calculation - &lt;Ignore&gt;'!J:J,'Calculation - &lt;Ignore&gt;'!A:A,Analysis!A250,'Calculation - &lt;Ignore&gt;'!$P:$P,Analysis!F$1)</f>
        <v>0</v>
      </c>
      <c r="H250" s="22">
        <f t="shared" si="25"/>
        <v>0</v>
      </c>
      <c r="I250" s="21">
        <f>SUMIFS('Calculation - &lt;Ignore&gt;'!G:G,'Calculation - &lt;Ignore&gt;'!A:A,Analysis!A250,'Calculation - &lt;Ignore&gt;'!$P:$P,Analysis!I$1)</f>
        <v>0</v>
      </c>
      <c r="J250" s="8">
        <f>SUMIFS('Calculation - &lt;Ignore&gt;'!J:J,'Calculation - &lt;Ignore&gt;'!A:A,Analysis!A250,'Calculation - &lt;Ignore&gt;'!$P:$P,Analysis!I$1)</f>
        <v>0</v>
      </c>
      <c r="K250" s="22">
        <f t="shared" si="26"/>
        <v>0</v>
      </c>
      <c r="L250" s="21">
        <f>SUMIFS('Calculation - &lt;Ignore&gt;'!G:G,'Calculation - &lt;Ignore&gt;'!A:A,Analysis!A250,'Calculation - &lt;Ignore&gt;'!$P:$P,Analysis!L$1)</f>
        <v>0</v>
      </c>
      <c r="M250" s="8">
        <f>SUMIFS('Calculation - &lt;Ignore&gt;'!J:J,'Calculation - &lt;Ignore&gt;'!A:A,Analysis!A250,'Calculation - &lt;Ignore&gt;'!$P:$P,Analysis!L$1)</f>
        <v>0</v>
      </c>
      <c r="N250" s="22">
        <f t="shared" si="27"/>
        <v>0</v>
      </c>
      <c r="O250" s="21">
        <f>SUMIFS('Calculation - &lt;Ignore&gt;'!G:G,'Calculation - &lt;Ignore&gt;'!A:A,Analysis!A250,'Calculation - &lt;Ignore&gt;'!$P:$P,Analysis!O$1)</f>
        <v>0</v>
      </c>
      <c r="P250" s="8">
        <f>SUMIFS('Calculation - &lt;Ignore&gt;'!J:J,'Calculation - &lt;Ignore&gt;'!A:A,Analysis!A250,'Calculation - &lt;Ignore&gt;'!$P:$P,Analysis!O$1)</f>
        <v>0</v>
      </c>
      <c r="Q250" s="22">
        <f t="shared" si="28"/>
        <v>0</v>
      </c>
    </row>
    <row r="251" spans="1:17" x14ac:dyDescent="0.3">
      <c r="A251" s="12" t="str">
        <f>IF('Calculation - &lt;Ignore&gt;'!AR251=0,"",'Calculation - &lt;Ignore&gt;'!AR251)</f>
        <v/>
      </c>
      <c r="B251" s="16" t="str">
        <f>IFERROR(UPPER(VLOOKUP(A251,Dump!A:B,2,0)),"")</f>
        <v/>
      </c>
      <c r="C251" s="31">
        <f>SUMIFS('Calculation - &lt;Ignore&gt;'!G:G,'Calculation - &lt;Ignore&gt;'!A:A,Analysis!A251)</f>
        <v>0</v>
      </c>
      <c r="D251" s="32">
        <f>SUMIFS('Calculation - &lt;Ignore&gt;'!J:J,'Calculation - &lt;Ignore&gt;'!A:A,Analysis!A251)</f>
        <v>0</v>
      </c>
      <c r="E251" s="33">
        <f t="shared" si="24"/>
        <v>0</v>
      </c>
      <c r="F251" s="21">
        <f>SUMIFS('Calculation - &lt;Ignore&gt;'!G:G,'Calculation - &lt;Ignore&gt;'!A:A,Analysis!A251,'Calculation - &lt;Ignore&gt;'!$P:$P,Analysis!F$1)</f>
        <v>0</v>
      </c>
      <c r="G251" s="8">
        <f>SUMIFS('Calculation - &lt;Ignore&gt;'!J:J,'Calculation - &lt;Ignore&gt;'!A:A,Analysis!A251,'Calculation - &lt;Ignore&gt;'!$P:$P,Analysis!F$1)</f>
        <v>0</v>
      </c>
      <c r="H251" s="22">
        <f t="shared" si="25"/>
        <v>0</v>
      </c>
      <c r="I251" s="21">
        <f>SUMIFS('Calculation - &lt;Ignore&gt;'!G:G,'Calculation - &lt;Ignore&gt;'!A:A,Analysis!A251,'Calculation - &lt;Ignore&gt;'!$P:$P,Analysis!I$1)</f>
        <v>0</v>
      </c>
      <c r="J251" s="8">
        <f>SUMIFS('Calculation - &lt;Ignore&gt;'!J:J,'Calculation - &lt;Ignore&gt;'!A:A,Analysis!A251,'Calculation - &lt;Ignore&gt;'!$P:$P,Analysis!I$1)</f>
        <v>0</v>
      </c>
      <c r="K251" s="22">
        <f t="shared" si="26"/>
        <v>0</v>
      </c>
      <c r="L251" s="21">
        <f>SUMIFS('Calculation - &lt;Ignore&gt;'!G:G,'Calculation - &lt;Ignore&gt;'!A:A,Analysis!A251,'Calculation - &lt;Ignore&gt;'!$P:$P,Analysis!L$1)</f>
        <v>0</v>
      </c>
      <c r="M251" s="8">
        <f>SUMIFS('Calculation - &lt;Ignore&gt;'!J:J,'Calculation - &lt;Ignore&gt;'!A:A,Analysis!A251,'Calculation - &lt;Ignore&gt;'!$P:$P,Analysis!L$1)</f>
        <v>0</v>
      </c>
      <c r="N251" s="22">
        <f t="shared" si="27"/>
        <v>0</v>
      </c>
      <c r="O251" s="21">
        <f>SUMIFS('Calculation - &lt;Ignore&gt;'!G:G,'Calculation - &lt;Ignore&gt;'!A:A,Analysis!A251,'Calculation - &lt;Ignore&gt;'!$P:$P,Analysis!O$1)</f>
        <v>0</v>
      </c>
      <c r="P251" s="8">
        <f>SUMIFS('Calculation - &lt;Ignore&gt;'!J:J,'Calculation - &lt;Ignore&gt;'!A:A,Analysis!A251,'Calculation - &lt;Ignore&gt;'!$P:$P,Analysis!O$1)</f>
        <v>0</v>
      </c>
      <c r="Q251" s="22">
        <f t="shared" si="28"/>
        <v>0</v>
      </c>
    </row>
    <row r="252" spans="1:17" x14ac:dyDescent="0.3">
      <c r="A252" s="12" t="str">
        <f>IF('Calculation - &lt;Ignore&gt;'!AR252=0,"",'Calculation - &lt;Ignore&gt;'!AR252)</f>
        <v/>
      </c>
      <c r="B252" s="16" t="str">
        <f>IFERROR(UPPER(VLOOKUP(A252,Dump!A:B,2,0)),"")</f>
        <v/>
      </c>
      <c r="C252" s="31">
        <f>SUMIFS('Calculation - &lt;Ignore&gt;'!G:G,'Calculation - &lt;Ignore&gt;'!A:A,Analysis!A252)</f>
        <v>0</v>
      </c>
      <c r="D252" s="32">
        <f>SUMIFS('Calculation - &lt;Ignore&gt;'!J:J,'Calculation - &lt;Ignore&gt;'!A:A,Analysis!A252)</f>
        <v>0</v>
      </c>
      <c r="E252" s="33">
        <f t="shared" si="24"/>
        <v>0</v>
      </c>
      <c r="F252" s="21">
        <f>SUMIFS('Calculation - &lt;Ignore&gt;'!G:G,'Calculation - &lt;Ignore&gt;'!A:A,Analysis!A252,'Calculation - &lt;Ignore&gt;'!$P:$P,Analysis!F$1)</f>
        <v>0</v>
      </c>
      <c r="G252" s="8">
        <f>SUMIFS('Calculation - &lt;Ignore&gt;'!J:J,'Calculation - &lt;Ignore&gt;'!A:A,Analysis!A252,'Calculation - &lt;Ignore&gt;'!$P:$P,Analysis!F$1)</f>
        <v>0</v>
      </c>
      <c r="H252" s="22">
        <f t="shared" si="25"/>
        <v>0</v>
      </c>
      <c r="I252" s="21">
        <f>SUMIFS('Calculation - &lt;Ignore&gt;'!G:G,'Calculation - &lt;Ignore&gt;'!A:A,Analysis!A252,'Calculation - &lt;Ignore&gt;'!$P:$P,Analysis!I$1)</f>
        <v>0</v>
      </c>
      <c r="J252" s="8">
        <f>SUMIFS('Calculation - &lt;Ignore&gt;'!J:J,'Calculation - &lt;Ignore&gt;'!A:A,Analysis!A252,'Calculation - &lt;Ignore&gt;'!$P:$P,Analysis!I$1)</f>
        <v>0</v>
      </c>
      <c r="K252" s="22">
        <f t="shared" si="26"/>
        <v>0</v>
      </c>
      <c r="L252" s="21">
        <f>SUMIFS('Calculation - &lt;Ignore&gt;'!G:G,'Calculation - &lt;Ignore&gt;'!A:A,Analysis!A252,'Calculation - &lt;Ignore&gt;'!$P:$P,Analysis!L$1)</f>
        <v>0</v>
      </c>
      <c r="M252" s="8">
        <f>SUMIFS('Calculation - &lt;Ignore&gt;'!J:J,'Calculation - &lt;Ignore&gt;'!A:A,Analysis!A252,'Calculation - &lt;Ignore&gt;'!$P:$P,Analysis!L$1)</f>
        <v>0</v>
      </c>
      <c r="N252" s="22">
        <f t="shared" si="27"/>
        <v>0</v>
      </c>
      <c r="O252" s="21">
        <f>SUMIFS('Calculation - &lt;Ignore&gt;'!G:G,'Calculation - &lt;Ignore&gt;'!A:A,Analysis!A252,'Calculation - &lt;Ignore&gt;'!$P:$P,Analysis!O$1)</f>
        <v>0</v>
      </c>
      <c r="P252" s="8">
        <f>SUMIFS('Calculation - &lt;Ignore&gt;'!J:J,'Calculation - &lt;Ignore&gt;'!A:A,Analysis!A252,'Calculation - &lt;Ignore&gt;'!$P:$P,Analysis!O$1)</f>
        <v>0</v>
      </c>
      <c r="Q252" s="22">
        <f t="shared" si="28"/>
        <v>0</v>
      </c>
    </row>
    <row r="253" spans="1:17" x14ac:dyDescent="0.3">
      <c r="A253" s="12" t="str">
        <f>IF('Calculation - &lt;Ignore&gt;'!AR253=0,"",'Calculation - &lt;Ignore&gt;'!AR253)</f>
        <v/>
      </c>
      <c r="B253" s="16" t="str">
        <f>IFERROR(UPPER(VLOOKUP(A253,Dump!A:B,2,0)),"")</f>
        <v/>
      </c>
      <c r="C253" s="31">
        <f>SUMIFS('Calculation - &lt;Ignore&gt;'!G:G,'Calculation - &lt;Ignore&gt;'!A:A,Analysis!A253)</f>
        <v>0</v>
      </c>
      <c r="D253" s="32">
        <f>SUMIFS('Calculation - &lt;Ignore&gt;'!J:J,'Calculation - &lt;Ignore&gt;'!A:A,Analysis!A253)</f>
        <v>0</v>
      </c>
      <c r="E253" s="33">
        <f t="shared" si="24"/>
        <v>0</v>
      </c>
      <c r="F253" s="21">
        <f>SUMIFS('Calculation - &lt;Ignore&gt;'!G:G,'Calculation - &lt;Ignore&gt;'!A:A,Analysis!A253,'Calculation - &lt;Ignore&gt;'!$P:$P,Analysis!F$1)</f>
        <v>0</v>
      </c>
      <c r="G253" s="8">
        <f>SUMIFS('Calculation - &lt;Ignore&gt;'!J:J,'Calculation - &lt;Ignore&gt;'!A:A,Analysis!A253,'Calculation - &lt;Ignore&gt;'!$P:$P,Analysis!F$1)</f>
        <v>0</v>
      </c>
      <c r="H253" s="22">
        <f t="shared" si="25"/>
        <v>0</v>
      </c>
      <c r="I253" s="21">
        <f>SUMIFS('Calculation - &lt;Ignore&gt;'!G:G,'Calculation - &lt;Ignore&gt;'!A:A,Analysis!A253,'Calculation - &lt;Ignore&gt;'!$P:$P,Analysis!I$1)</f>
        <v>0</v>
      </c>
      <c r="J253" s="8">
        <f>SUMIFS('Calculation - &lt;Ignore&gt;'!J:J,'Calculation - &lt;Ignore&gt;'!A:A,Analysis!A253,'Calculation - &lt;Ignore&gt;'!$P:$P,Analysis!I$1)</f>
        <v>0</v>
      </c>
      <c r="K253" s="22">
        <f t="shared" si="26"/>
        <v>0</v>
      </c>
      <c r="L253" s="21">
        <f>SUMIFS('Calculation - &lt;Ignore&gt;'!G:G,'Calculation - &lt;Ignore&gt;'!A:A,Analysis!A253,'Calculation - &lt;Ignore&gt;'!$P:$P,Analysis!L$1)</f>
        <v>0</v>
      </c>
      <c r="M253" s="8">
        <f>SUMIFS('Calculation - &lt;Ignore&gt;'!J:J,'Calculation - &lt;Ignore&gt;'!A:A,Analysis!A253,'Calculation - &lt;Ignore&gt;'!$P:$P,Analysis!L$1)</f>
        <v>0</v>
      </c>
      <c r="N253" s="22">
        <f t="shared" si="27"/>
        <v>0</v>
      </c>
      <c r="O253" s="21">
        <f>SUMIFS('Calculation - &lt;Ignore&gt;'!G:G,'Calculation - &lt;Ignore&gt;'!A:A,Analysis!A253,'Calculation - &lt;Ignore&gt;'!$P:$P,Analysis!O$1)</f>
        <v>0</v>
      </c>
      <c r="P253" s="8">
        <f>SUMIFS('Calculation - &lt;Ignore&gt;'!J:J,'Calculation - &lt;Ignore&gt;'!A:A,Analysis!A253,'Calculation - &lt;Ignore&gt;'!$P:$P,Analysis!O$1)</f>
        <v>0</v>
      </c>
      <c r="Q253" s="22">
        <f t="shared" si="28"/>
        <v>0</v>
      </c>
    </row>
    <row r="254" spans="1:17" x14ac:dyDescent="0.3">
      <c r="A254" s="12" t="str">
        <f>IF('Calculation - &lt;Ignore&gt;'!AR254=0,"",'Calculation - &lt;Ignore&gt;'!AR254)</f>
        <v/>
      </c>
      <c r="B254" s="16" t="str">
        <f>IFERROR(UPPER(VLOOKUP(A254,Dump!A:B,2,0)),"")</f>
        <v/>
      </c>
      <c r="C254" s="31">
        <f>SUMIFS('Calculation - &lt;Ignore&gt;'!G:G,'Calculation - &lt;Ignore&gt;'!A:A,Analysis!A254)</f>
        <v>0</v>
      </c>
      <c r="D254" s="32">
        <f>SUMIFS('Calculation - &lt;Ignore&gt;'!J:J,'Calculation - &lt;Ignore&gt;'!A:A,Analysis!A254)</f>
        <v>0</v>
      </c>
      <c r="E254" s="33">
        <f t="shared" si="24"/>
        <v>0</v>
      </c>
      <c r="F254" s="21">
        <f>SUMIFS('Calculation - &lt;Ignore&gt;'!G:G,'Calculation - &lt;Ignore&gt;'!A:A,Analysis!A254,'Calculation - &lt;Ignore&gt;'!$P:$P,Analysis!F$1)</f>
        <v>0</v>
      </c>
      <c r="G254" s="8">
        <f>SUMIFS('Calculation - &lt;Ignore&gt;'!J:J,'Calculation - &lt;Ignore&gt;'!A:A,Analysis!A254,'Calculation - &lt;Ignore&gt;'!$P:$P,Analysis!F$1)</f>
        <v>0</v>
      </c>
      <c r="H254" s="22">
        <f t="shared" si="25"/>
        <v>0</v>
      </c>
      <c r="I254" s="21">
        <f>SUMIFS('Calculation - &lt;Ignore&gt;'!G:G,'Calculation - &lt;Ignore&gt;'!A:A,Analysis!A254,'Calculation - &lt;Ignore&gt;'!$P:$P,Analysis!I$1)</f>
        <v>0</v>
      </c>
      <c r="J254" s="8">
        <f>SUMIFS('Calculation - &lt;Ignore&gt;'!J:J,'Calculation - &lt;Ignore&gt;'!A:A,Analysis!A254,'Calculation - &lt;Ignore&gt;'!$P:$P,Analysis!I$1)</f>
        <v>0</v>
      </c>
      <c r="K254" s="22">
        <f t="shared" si="26"/>
        <v>0</v>
      </c>
      <c r="L254" s="21">
        <f>SUMIFS('Calculation - &lt;Ignore&gt;'!G:G,'Calculation - &lt;Ignore&gt;'!A:A,Analysis!A254,'Calculation - &lt;Ignore&gt;'!$P:$P,Analysis!L$1)</f>
        <v>0</v>
      </c>
      <c r="M254" s="8">
        <f>SUMIFS('Calculation - &lt;Ignore&gt;'!J:J,'Calculation - &lt;Ignore&gt;'!A:A,Analysis!A254,'Calculation - &lt;Ignore&gt;'!$P:$P,Analysis!L$1)</f>
        <v>0</v>
      </c>
      <c r="N254" s="22">
        <f t="shared" si="27"/>
        <v>0</v>
      </c>
      <c r="O254" s="21">
        <f>SUMIFS('Calculation - &lt;Ignore&gt;'!G:G,'Calculation - &lt;Ignore&gt;'!A:A,Analysis!A254,'Calculation - &lt;Ignore&gt;'!$P:$P,Analysis!O$1)</f>
        <v>0</v>
      </c>
      <c r="P254" s="8">
        <f>SUMIFS('Calculation - &lt;Ignore&gt;'!J:J,'Calculation - &lt;Ignore&gt;'!A:A,Analysis!A254,'Calculation - &lt;Ignore&gt;'!$P:$P,Analysis!O$1)</f>
        <v>0</v>
      </c>
      <c r="Q254" s="22">
        <f t="shared" si="28"/>
        <v>0</v>
      </c>
    </row>
    <row r="255" spans="1:17" x14ac:dyDescent="0.3">
      <c r="A255" s="12" t="str">
        <f>IF('Calculation - &lt;Ignore&gt;'!AR255=0,"",'Calculation - &lt;Ignore&gt;'!AR255)</f>
        <v/>
      </c>
      <c r="B255" s="16" t="str">
        <f>IFERROR(UPPER(VLOOKUP(A255,Dump!A:B,2,0)),"")</f>
        <v/>
      </c>
      <c r="C255" s="31">
        <f>SUMIFS('Calculation - &lt;Ignore&gt;'!G:G,'Calculation - &lt;Ignore&gt;'!A:A,Analysis!A255)</f>
        <v>0</v>
      </c>
      <c r="D255" s="32">
        <f>SUMIFS('Calculation - &lt;Ignore&gt;'!J:J,'Calculation - &lt;Ignore&gt;'!A:A,Analysis!A255)</f>
        <v>0</v>
      </c>
      <c r="E255" s="33">
        <f t="shared" si="24"/>
        <v>0</v>
      </c>
      <c r="F255" s="21">
        <f>SUMIFS('Calculation - &lt;Ignore&gt;'!G:G,'Calculation - &lt;Ignore&gt;'!A:A,Analysis!A255,'Calculation - &lt;Ignore&gt;'!$P:$P,Analysis!F$1)</f>
        <v>0</v>
      </c>
      <c r="G255" s="8">
        <f>SUMIFS('Calculation - &lt;Ignore&gt;'!J:J,'Calculation - &lt;Ignore&gt;'!A:A,Analysis!A255,'Calculation - &lt;Ignore&gt;'!$P:$P,Analysis!F$1)</f>
        <v>0</v>
      </c>
      <c r="H255" s="22">
        <f t="shared" si="25"/>
        <v>0</v>
      </c>
      <c r="I255" s="21">
        <f>SUMIFS('Calculation - &lt;Ignore&gt;'!G:G,'Calculation - &lt;Ignore&gt;'!A:A,Analysis!A255,'Calculation - &lt;Ignore&gt;'!$P:$P,Analysis!I$1)</f>
        <v>0</v>
      </c>
      <c r="J255" s="8">
        <f>SUMIFS('Calculation - &lt;Ignore&gt;'!J:J,'Calculation - &lt;Ignore&gt;'!A:A,Analysis!A255,'Calculation - &lt;Ignore&gt;'!$P:$P,Analysis!I$1)</f>
        <v>0</v>
      </c>
      <c r="K255" s="22">
        <f t="shared" si="26"/>
        <v>0</v>
      </c>
      <c r="L255" s="21">
        <f>SUMIFS('Calculation - &lt;Ignore&gt;'!G:G,'Calculation - &lt;Ignore&gt;'!A:A,Analysis!A255,'Calculation - &lt;Ignore&gt;'!$P:$P,Analysis!L$1)</f>
        <v>0</v>
      </c>
      <c r="M255" s="8">
        <f>SUMIFS('Calculation - &lt;Ignore&gt;'!J:J,'Calculation - &lt;Ignore&gt;'!A:A,Analysis!A255,'Calculation - &lt;Ignore&gt;'!$P:$P,Analysis!L$1)</f>
        <v>0</v>
      </c>
      <c r="N255" s="22">
        <f t="shared" si="27"/>
        <v>0</v>
      </c>
      <c r="O255" s="21">
        <f>SUMIFS('Calculation - &lt;Ignore&gt;'!G:G,'Calculation - &lt;Ignore&gt;'!A:A,Analysis!A255,'Calculation - &lt;Ignore&gt;'!$P:$P,Analysis!O$1)</f>
        <v>0</v>
      </c>
      <c r="P255" s="8">
        <f>SUMIFS('Calculation - &lt;Ignore&gt;'!J:J,'Calculation - &lt;Ignore&gt;'!A:A,Analysis!A255,'Calculation - &lt;Ignore&gt;'!$P:$P,Analysis!O$1)</f>
        <v>0</v>
      </c>
      <c r="Q255" s="22">
        <f t="shared" si="28"/>
        <v>0</v>
      </c>
    </row>
    <row r="256" spans="1:17" x14ac:dyDescent="0.3">
      <c r="A256" s="12" t="str">
        <f>IF('Calculation - &lt;Ignore&gt;'!AR256=0,"",'Calculation - &lt;Ignore&gt;'!AR256)</f>
        <v/>
      </c>
      <c r="B256" s="16" t="str">
        <f>IFERROR(UPPER(VLOOKUP(A256,Dump!A:B,2,0)),"")</f>
        <v/>
      </c>
      <c r="C256" s="31">
        <f>SUMIFS('Calculation - &lt;Ignore&gt;'!G:G,'Calculation - &lt;Ignore&gt;'!A:A,Analysis!A256)</f>
        <v>0</v>
      </c>
      <c r="D256" s="32">
        <f>SUMIFS('Calculation - &lt;Ignore&gt;'!J:J,'Calculation - &lt;Ignore&gt;'!A:A,Analysis!A256)</f>
        <v>0</v>
      </c>
      <c r="E256" s="33">
        <f t="shared" si="24"/>
        <v>0</v>
      </c>
      <c r="F256" s="21">
        <f>SUMIFS('Calculation - &lt;Ignore&gt;'!G:G,'Calculation - &lt;Ignore&gt;'!A:A,Analysis!A256,'Calculation - &lt;Ignore&gt;'!$P:$P,Analysis!F$1)</f>
        <v>0</v>
      </c>
      <c r="G256" s="8">
        <f>SUMIFS('Calculation - &lt;Ignore&gt;'!J:J,'Calculation - &lt;Ignore&gt;'!A:A,Analysis!A256,'Calculation - &lt;Ignore&gt;'!$P:$P,Analysis!F$1)</f>
        <v>0</v>
      </c>
      <c r="H256" s="22">
        <f t="shared" si="25"/>
        <v>0</v>
      </c>
      <c r="I256" s="21">
        <f>SUMIFS('Calculation - &lt;Ignore&gt;'!G:G,'Calculation - &lt;Ignore&gt;'!A:A,Analysis!A256,'Calculation - &lt;Ignore&gt;'!$P:$P,Analysis!I$1)</f>
        <v>0</v>
      </c>
      <c r="J256" s="8">
        <f>SUMIFS('Calculation - &lt;Ignore&gt;'!J:J,'Calculation - &lt;Ignore&gt;'!A:A,Analysis!A256,'Calculation - &lt;Ignore&gt;'!$P:$P,Analysis!I$1)</f>
        <v>0</v>
      </c>
      <c r="K256" s="22">
        <f t="shared" si="26"/>
        <v>0</v>
      </c>
      <c r="L256" s="21">
        <f>SUMIFS('Calculation - &lt;Ignore&gt;'!G:G,'Calculation - &lt;Ignore&gt;'!A:A,Analysis!A256,'Calculation - &lt;Ignore&gt;'!$P:$P,Analysis!L$1)</f>
        <v>0</v>
      </c>
      <c r="M256" s="8">
        <f>SUMIFS('Calculation - &lt;Ignore&gt;'!J:J,'Calculation - &lt;Ignore&gt;'!A:A,Analysis!A256,'Calculation - &lt;Ignore&gt;'!$P:$P,Analysis!L$1)</f>
        <v>0</v>
      </c>
      <c r="N256" s="22">
        <f t="shared" si="27"/>
        <v>0</v>
      </c>
      <c r="O256" s="21">
        <f>SUMIFS('Calculation - &lt;Ignore&gt;'!G:G,'Calculation - &lt;Ignore&gt;'!A:A,Analysis!A256,'Calculation - &lt;Ignore&gt;'!$P:$P,Analysis!O$1)</f>
        <v>0</v>
      </c>
      <c r="P256" s="8">
        <f>SUMIFS('Calculation - &lt;Ignore&gt;'!J:J,'Calculation - &lt;Ignore&gt;'!A:A,Analysis!A256,'Calculation - &lt;Ignore&gt;'!$P:$P,Analysis!O$1)</f>
        <v>0</v>
      </c>
      <c r="Q256" s="22">
        <f t="shared" si="28"/>
        <v>0</v>
      </c>
    </row>
    <row r="257" spans="1:17" x14ac:dyDescent="0.3">
      <c r="A257" s="12" t="str">
        <f>IF('Calculation - &lt;Ignore&gt;'!AR257=0,"",'Calculation - &lt;Ignore&gt;'!AR257)</f>
        <v/>
      </c>
      <c r="B257" s="16" t="str">
        <f>IFERROR(UPPER(VLOOKUP(A257,Dump!A:B,2,0)),"")</f>
        <v/>
      </c>
      <c r="C257" s="31">
        <f>SUMIFS('Calculation - &lt;Ignore&gt;'!G:G,'Calculation - &lt;Ignore&gt;'!A:A,Analysis!A257)</f>
        <v>0</v>
      </c>
      <c r="D257" s="32">
        <f>SUMIFS('Calculation - &lt;Ignore&gt;'!J:J,'Calculation - &lt;Ignore&gt;'!A:A,Analysis!A257)</f>
        <v>0</v>
      </c>
      <c r="E257" s="33">
        <f t="shared" si="24"/>
        <v>0</v>
      </c>
      <c r="F257" s="21">
        <f>SUMIFS('Calculation - &lt;Ignore&gt;'!G:G,'Calculation - &lt;Ignore&gt;'!A:A,Analysis!A257,'Calculation - &lt;Ignore&gt;'!$P:$P,Analysis!F$1)</f>
        <v>0</v>
      </c>
      <c r="G257" s="8">
        <f>SUMIFS('Calculation - &lt;Ignore&gt;'!J:J,'Calculation - &lt;Ignore&gt;'!A:A,Analysis!A257,'Calculation - &lt;Ignore&gt;'!$P:$P,Analysis!F$1)</f>
        <v>0</v>
      </c>
      <c r="H257" s="22">
        <f t="shared" si="25"/>
        <v>0</v>
      </c>
      <c r="I257" s="21">
        <f>SUMIFS('Calculation - &lt;Ignore&gt;'!G:G,'Calculation - &lt;Ignore&gt;'!A:A,Analysis!A257,'Calculation - &lt;Ignore&gt;'!$P:$P,Analysis!I$1)</f>
        <v>0</v>
      </c>
      <c r="J257" s="8">
        <f>SUMIFS('Calculation - &lt;Ignore&gt;'!J:J,'Calculation - &lt;Ignore&gt;'!A:A,Analysis!A257,'Calculation - &lt;Ignore&gt;'!$P:$P,Analysis!I$1)</f>
        <v>0</v>
      </c>
      <c r="K257" s="22">
        <f t="shared" si="26"/>
        <v>0</v>
      </c>
      <c r="L257" s="21">
        <f>SUMIFS('Calculation - &lt;Ignore&gt;'!G:G,'Calculation - &lt;Ignore&gt;'!A:A,Analysis!A257,'Calculation - &lt;Ignore&gt;'!$P:$P,Analysis!L$1)</f>
        <v>0</v>
      </c>
      <c r="M257" s="8">
        <f>SUMIFS('Calculation - &lt;Ignore&gt;'!J:J,'Calculation - &lt;Ignore&gt;'!A:A,Analysis!A257,'Calculation - &lt;Ignore&gt;'!$P:$P,Analysis!L$1)</f>
        <v>0</v>
      </c>
      <c r="N257" s="22">
        <f t="shared" si="27"/>
        <v>0</v>
      </c>
      <c r="O257" s="21">
        <f>SUMIFS('Calculation - &lt;Ignore&gt;'!G:G,'Calculation - &lt;Ignore&gt;'!A:A,Analysis!A257,'Calculation - &lt;Ignore&gt;'!$P:$P,Analysis!O$1)</f>
        <v>0</v>
      </c>
      <c r="P257" s="8">
        <f>SUMIFS('Calculation - &lt;Ignore&gt;'!J:J,'Calculation - &lt;Ignore&gt;'!A:A,Analysis!A257,'Calculation - &lt;Ignore&gt;'!$P:$P,Analysis!O$1)</f>
        <v>0</v>
      </c>
      <c r="Q257" s="22">
        <f t="shared" si="28"/>
        <v>0</v>
      </c>
    </row>
    <row r="258" spans="1:17" x14ac:dyDescent="0.3">
      <c r="A258" s="12" t="str">
        <f>IF('Calculation - &lt;Ignore&gt;'!AR258=0,"",'Calculation - &lt;Ignore&gt;'!AR258)</f>
        <v/>
      </c>
      <c r="B258" s="16" t="str">
        <f>IFERROR(UPPER(VLOOKUP(A258,Dump!A:B,2,0)),"")</f>
        <v/>
      </c>
      <c r="C258" s="31">
        <f>SUMIFS('Calculation - &lt;Ignore&gt;'!G:G,'Calculation - &lt;Ignore&gt;'!A:A,Analysis!A258)</f>
        <v>0</v>
      </c>
      <c r="D258" s="32">
        <f>SUMIFS('Calculation - &lt;Ignore&gt;'!J:J,'Calculation - &lt;Ignore&gt;'!A:A,Analysis!A258)</f>
        <v>0</v>
      </c>
      <c r="E258" s="33">
        <f t="shared" si="24"/>
        <v>0</v>
      </c>
      <c r="F258" s="21">
        <f>SUMIFS('Calculation - &lt;Ignore&gt;'!G:G,'Calculation - &lt;Ignore&gt;'!A:A,Analysis!A258,'Calculation - &lt;Ignore&gt;'!$P:$P,Analysis!F$1)</f>
        <v>0</v>
      </c>
      <c r="G258" s="8">
        <f>SUMIFS('Calculation - &lt;Ignore&gt;'!J:J,'Calculation - &lt;Ignore&gt;'!A:A,Analysis!A258,'Calculation - &lt;Ignore&gt;'!$P:$P,Analysis!F$1)</f>
        <v>0</v>
      </c>
      <c r="H258" s="22">
        <f t="shared" si="25"/>
        <v>0</v>
      </c>
      <c r="I258" s="21">
        <f>SUMIFS('Calculation - &lt;Ignore&gt;'!G:G,'Calculation - &lt;Ignore&gt;'!A:A,Analysis!A258,'Calculation - &lt;Ignore&gt;'!$P:$P,Analysis!I$1)</f>
        <v>0</v>
      </c>
      <c r="J258" s="8">
        <f>SUMIFS('Calculation - &lt;Ignore&gt;'!J:J,'Calculation - &lt;Ignore&gt;'!A:A,Analysis!A258,'Calculation - &lt;Ignore&gt;'!$P:$P,Analysis!I$1)</f>
        <v>0</v>
      </c>
      <c r="K258" s="22">
        <f t="shared" si="26"/>
        <v>0</v>
      </c>
      <c r="L258" s="21">
        <f>SUMIFS('Calculation - &lt;Ignore&gt;'!G:G,'Calculation - &lt;Ignore&gt;'!A:A,Analysis!A258,'Calculation - &lt;Ignore&gt;'!$P:$P,Analysis!L$1)</f>
        <v>0</v>
      </c>
      <c r="M258" s="8">
        <f>SUMIFS('Calculation - &lt;Ignore&gt;'!J:J,'Calculation - &lt;Ignore&gt;'!A:A,Analysis!A258,'Calculation - &lt;Ignore&gt;'!$P:$P,Analysis!L$1)</f>
        <v>0</v>
      </c>
      <c r="N258" s="22">
        <f t="shared" si="27"/>
        <v>0</v>
      </c>
      <c r="O258" s="21">
        <f>SUMIFS('Calculation - &lt;Ignore&gt;'!G:G,'Calculation - &lt;Ignore&gt;'!A:A,Analysis!A258,'Calculation - &lt;Ignore&gt;'!$P:$P,Analysis!O$1)</f>
        <v>0</v>
      </c>
      <c r="P258" s="8">
        <f>SUMIFS('Calculation - &lt;Ignore&gt;'!J:J,'Calculation - &lt;Ignore&gt;'!A:A,Analysis!A258,'Calculation - &lt;Ignore&gt;'!$P:$P,Analysis!O$1)</f>
        <v>0</v>
      </c>
      <c r="Q258" s="22">
        <f t="shared" si="28"/>
        <v>0</v>
      </c>
    </row>
    <row r="259" spans="1:17" x14ac:dyDescent="0.3">
      <c r="A259" s="12" t="str">
        <f>IF('Calculation - &lt;Ignore&gt;'!AR259=0,"",'Calculation - &lt;Ignore&gt;'!AR259)</f>
        <v/>
      </c>
      <c r="B259" s="16" t="str">
        <f>IFERROR(UPPER(VLOOKUP(A259,Dump!A:B,2,0)),"")</f>
        <v/>
      </c>
      <c r="C259" s="31">
        <f>SUMIFS('Calculation - &lt;Ignore&gt;'!G:G,'Calculation - &lt;Ignore&gt;'!A:A,Analysis!A259)</f>
        <v>0</v>
      </c>
      <c r="D259" s="32">
        <f>SUMIFS('Calculation - &lt;Ignore&gt;'!J:J,'Calculation - &lt;Ignore&gt;'!A:A,Analysis!A259)</f>
        <v>0</v>
      </c>
      <c r="E259" s="33">
        <f t="shared" si="24"/>
        <v>0</v>
      </c>
      <c r="F259" s="21">
        <f>SUMIFS('Calculation - &lt;Ignore&gt;'!G:G,'Calculation - &lt;Ignore&gt;'!A:A,Analysis!A259,'Calculation - &lt;Ignore&gt;'!$P:$P,Analysis!F$1)</f>
        <v>0</v>
      </c>
      <c r="G259" s="8">
        <f>SUMIFS('Calculation - &lt;Ignore&gt;'!J:J,'Calculation - &lt;Ignore&gt;'!A:A,Analysis!A259,'Calculation - &lt;Ignore&gt;'!$P:$P,Analysis!F$1)</f>
        <v>0</v>
      </c>
      <c r="H259" s="22">
        <f t="shared" si="25"/>
        <v>0</v>
      </c>
      <c r="I259" s="21">
        <f>SUMIFS('Calculation - &lt;Ignore&gt;'!G:G,'Calculation - &lt;Ignore&gt;'!A:A,Analysis!A259,'Calculation - &lt;Ignore&gt;'!$P:$P,Analysis!I$1)</f>
        <v>0</v>
      </c>
      <c r="J259" s="8">
        <f>SUMIFS('Calculation - &lt;Ignore&gt;'!J:J,'Calculation - &lt;Ignore&gt;'!A:A,Analysis!A259,'Calculation - &lt;Ignore&gt;'!$P:$P,Analysis!I$1)</f>
        <v>0</v>
      </c>
      <c r="K259" s="22">
        <f t="shared" si="26"/>
        <v>0</v>
      </c>
      <c r="L259" s="21">
        <f>SUMIFS('Calculation - &lt;Ignore&gt;'!G:G,'Calculation - &lt;Ignore&gt;'!A:A,Analysis!A259,'Calculation - &lt;Ignore&gt;'!$P:$P,Analysis!L$1)</f>
        <v>0</v>
      </c>
      <c r="M259" s="8">
        <f>SUMIFS('Calculation - &lt;Ignore&gt;'!J:J,'Calculation - &lt;Ignore&gt;'!A:A,Analysis!A259,'Calculation - &lt;Ignore&gt;'!$P:$P,Analysis!L$1)</f>
        <v>0</v>
      </c>
      <c r="N259" s="22">
        <f t="shared" si="27"/>
        <v>0</v>
      </c>
      <c r="O259" s="21">
        <f>SUMIFS('Calculation - &lt;Ignore&gt;'!G:G,'Calculation - &lt;Ignore&gt;'!A:A,Analysis!A259,'Calculation - &lt;Ignore&gt;'!$P:$P,Analysis!O$1)</f>
        <v>0</v>
      </c>
      <c r="P259" s="8">
        <f>SUMIFS('Calculation - &lt;Ignore&gt;'!J:J,'Calculation - &lt;Ignore&gt;'!A:A,Analysis!A259,'Calculation - &lt;Ignore&gt;'!$P:$P,Analysis!O$1)</f>
        <v>0</v>
      </c>
      <c r="Q259" s="22">
        <f t="shared" si="28"/>
        <v>0</v>
      </c>
    </row>
    <row r="260" spans="1:17" x14ac:dyDescent="0.3">
      <c r="A260" s="12" t="str">
        <f>IF('Calculation - &lt;Ignore&gt;'!AR260=0,"",'Calculation - &lt;Ignore&gt;'!AR260)</f>
        <v/>
      </c>
      <c r="B260" s="16" t="str">
        <f>IFERROR(UPPER(VLOOKUP(A260,Dump!A:B,2,0)),"")</f>
        <v/>
      </c>
      <c r="C260" s="31">
        <f>SUMIFS('Calculation - &lt;Ignore&gt;'!G:G,'Calculation - &lt;Ignore&gt;'!A:A,Analysis!A260)</f>
        <v>0</v>
      </c>
      <c r="D260" s="32">
        <f>SUMIFS('Calculation - &lt;Ignore&gt;'!J:J,'Calculation - &lt;Ignore&gt;'!A:A,Analysis!A260)</f>
        <v>0</v>
      </c>
      <c r="E260" s="33">
        <f t="shared" si="24"/>
        <v>0</v>
      </c>
      <c r="F260" s="21">
        <f>SUMIFS('Calculation - &lt;Ignore&gt;'!G:G,'Calculation - &lt;Ignore&gt;'!A:A,Analysis!A260,'Calculation - &lt;Ignore&gt;'!$P:$P,Analysis!F$1)</f>
        <v>0</v>
      </c>
      <c r="G260" s="8">
        <f>SUMIFS('Calculation - &lt;Ignore&gt;'!J:J,'Calculation - &lt;Ignore&gt;'!A:A,Analysis!A260,'Calculation - &lt;Ignore&gt;'!$P:$P,Analysis!F$1)</f>
        <v>0</v>
      </c>
      <c r="H260" s="22">
        <f t="shared" si="25"/>
        <v>0</v>
      </c>
      <c r="I260" s="21">
        <f>SUMIFS('Calculation - &lt;Ignore&gt;'!G:G,'Calculation - &lt;Ignore&gt;'!A:A,Analysis!A260,'Calculation - &lt;Ignore&gt;'!$P:$P,Analysis!I$1)</f>
        <v>0</v>
      </c>
      <c r="J260" s="8">
        <f>SUMIFS('Calculation - &lt;Ignore&gt;'!J:J,'Calculation - &lt;Ignore&gt;'!A:A,Analysis!A260,'Calculation - &lt;Ignore&gt;'!$P:$P,Analysis!I$1)</f>
        <v>0</v>
      </c>
      <c r="K260" s="22">
        <f t="shared" si="26"/>
        <v>0</v>
      </c>
      <c r="L260" s="21">
        <f>SUMIFS('Calculation - &lt;Ignore&gt;'!G:G,'Calculation - &lt;Ignore&gt;'!A:A,Analysis!A260,'Calculation - &lt;Ignore&gt;'!$P:$P,Analysis!L$1)</f>
        <v>0</v>
      </c>
      <c r="M260" s="8">
        <f>SUMIFS('Calculation - &lt;Ignore&gt;'!J:J,'Calculation - &lt;Ignore&gt;'!A:A,Analysis!A260,'Calculation - &lt;Ignore&gt;'!$P:$P,Analysis!L$1)</f>
        <v>0</v>
      </c>
      <c r="N260" s="22">
        <f t="shared" si="27"/>
        <v>0</v>
      </c>
      <c r="O260" s="21">
        <f>SUMIFS('Calculation - &lt;Ignore&gt;'!G:G,'Calculation - &lt;Ignore&gt;'!A:A,Analysis!A260,'Calculation - &lt;Ignore&gt;'!$P:$P,Analysis!O$1)</f>
        <v>0</v>
      </c>
      <c r="P260" s="8">
        <f>SUMIFS('Calculation - &lt;Ignore&gt;'!J:J,'Calculation - &lt;Ignore&gt;'!A:A,Analysis!A260,'Calculation - &lt;Ignore&gt;'!$P:$P,Analysis!O$1)</f>
        <v>0</v>
      </c>
      <c r="Q260" s="22">
        <f t="shared" si="28"/>
        <v>0</v>
      </c>
    </row>
    <row r="261" spans="1:17" x14ac:dyDescent="0.3">
      <c r="A261" s="12" t="str">
        <f>IF('Calculation - &lt;Ignore&gt;'!AR261=0,"",'Calculation - &lt;Ignore&gt;'!AR261)</f>
        <v/>
      </c>
      <c r="B261" s="16" t="str">
        <f>IFERROR(UPPER(VLOOKUP(A261,Dump!A:B,2,0)),"")</f>
        <v/>
      </c>
      <c r="C261" s="31">
        <f>SUMIFS('Calculation - &lt;Ignore&gt;'!G:G,'Calculation - &lt;Ignore&gt;'!A:A,Analysis!A261)</f>
        <v>0</v>
      </c>
      <c r="D261" s="32">
        <f>SUMIFS('Calculation - &lt;Ignore&gt;'!J:J,'Calculation - &lt;Ignore&gt;'!A:A,Analysis!A261)</f>
        <v>0</v>
      </c>
      <c r="E261" s="33">
        <f t="shared" si="24"/>
        <v>0</v>
      </c>
      <c r="F261" s="21">
        <f>SUMIFS('Calculation - &lt;Ignore&gt;'!G:G,'Calculation - &lt;Ignore&gt;'!A:A,Analysis!A261,'Calculation - &lt;Ignore&gt;'!$P:$P,Analysis!F$1)</f>
        <v>0</v>
      </c>
      <c r="G261" s="8">
        <f>SUMIFS('Calculation - &lt;Ignore&gt;'!J:J,'Calculation - &lt;Ignore&gt;'!A:A,Analysis!A261,'Calculation - &lt;Ignore&gt;'!$P:$P,Analysis!F$1)</f>
        <v>0</v>
      </c>
      <c r="H261" s="22">
        <f t="shared" si="25"/>
        <v>0</v>
      </c>
      <c r="I261" s="21">
        <f>SUMIFS('Calculation - &lt;Ignore&gt;'!G:G,'Calculation - &lt;Ignore&gt;'!A:A,Analysis!A261,'Calculation - &lt;Ignore&gt;'!$P:$P,Analysis!I$1)</f>
        <v>0</v>
      </c>
      <c r="J261" s="8">
        <f>SUMIFS('Calculation - &lt;Ignore&gt;'!J:J,'Calculation - &lt;Ignore&gt;'!A:A,Analysis!A261,'Calculation - &lt;Ignore&gt;'!$P:$P,Analysis!I$1)</f>
        <v>0</v>
      </c>
      <c r="K261" s="22">
        <f t="shared" si="26"/>
        <v>0</v>
      </c>
      <c r="L261" s="21">
        <f>SUMIFS('Calculation - &lt;Ignore&gt;'!G:G,'Calculation - &lt;Ignore&gt;'!A:A,Analysis!A261,'Calculation - &lt;Ignore&gt;'!$P:$P,Analysis!L$1)</f>
        <v>0</v>
      </c>
      <c r="M261" s="8">
        <f>SUMIFS('Calculation - &lt;Ignore&gt;'!J:J,'Calculation - &lt;Ignore&gt;'!A:A,Analysis!A261,'Calculation - &lt;Ignore&gt;'!$P:$P,Analysis!L$1)</f>
        <v>0</v>
      </c>
      <c r="N261" s="22">
        <f t="shared" si="27"/>
        <v>0</v>
      </c>
      <c r="O261" s="21">
        <f>SUMIFS('Calculation - &lt;Ignore&gt;'!G:G,'Calculation - &lt;Ignore&gt;'!A:A,Analysis!A261,'Calculation - &lt;Ignore&gt;'!$P:$P,Analysis!O$1)</f>
        <v>0</v>
      </c>
      <c r="P261" s="8">
        <f>SUMIFS('Calculation - &lt;Ignore&gt;'!J:J,'Calculation - &lt;Ignore&gt;'!A:A,Analysis!A261,'Calculation - &lt;Ignore&gt;'!$P:$P,Analysis!O$1)</f>
        <v>0</v>
      </c>
      <c r="Q261" s="22">
        <f t="shared" si="28"/>
        <v>0</v>
      </c>
    </row>
    <row r="262" spans="1:17" x14ac:dyDescent="0.3">
      <c r="A262" s="12" t="str">
        <f>IF('Calculation - &lt;Ignore&gt;'!AR262=0,"",'Calculation - &lt;Ignore&gt;'!AR262)</f>
        <v/>
      </c>
      <c r="B262" s="16" t="str">
        <f>IFERROR(UPPER(VLOOKUP(A262,Dump!A:B,2,0)),"")</f>
        <v/>
      </c>
      <c r="C262" s="31">
        <f>SUMIFS('Calculation - &lt;Ignore&gt;'!G:G,'Calculation - &lt;Ignore&gt;'!A:A,Analysis!A262)</f>
        <v>0</v>
      </c>
      <c r="D262" s="32">
        <f>SUMIFS('Calculation - &lt;Ignore&gt;'!J:J,'Calculation - &lt;Ignore&gt;'!A:A,Analysis!A262)</f>
        <v>0</v>
      </c>
      <c r="E262" s="33">
        <f t="shared" si="24"/>
        <v>0</v>
      </c>
      <c r="F262" s="21">
        <f>SUMIFS('Calculation - &lt;Ignore&gt;'!G:G,'Calculation - &lt;Ignore&gt;'!A:A,Analysis!A262,'Calculation - &lt;Ignore&gt;'!$P:$P,Analysis!F$1)</f>
        <v>0</v>
      </c>
      <c r="G262" s="8">
        <f>SUMIFS('Calculation - &lt;Ignore&gt;'!J:J,'Calculation - &lt;Ignore&gt;'!A:A,Analysis!A262,'Calculation - &lt;Ignore&gt;'!$P:$P,Analysis!F$1)</f>
        <v>0</v>
      </c>
      <c r="H262" s="22">
        <f t="shared" si="25"/>
        <v>0</v>
      </c>
      <c r="I262" s="21">
        <f>SUMIFS('Calculation - &lt;Ignore&gt;'!G:G,'Calculation - &lt;Ignore&gt;'!A:A,Analysis!A262,'Calculation - &lt;Ignore&gt;'!$P:$P,Analysis!I$1)</f>
        <v>0</v>
      </c>
      <c r="J262" s="8">
        <f>SUMIFS('Calculation - &lt;Ignore&gt;'!J:J,'Calculation - &lt;Ignore&gt;'!A:A,Analysis!A262,'Calculation - &lt;Ignore&gt;'!$P:$P,Analysis!I$1)</f>
        <v>0</v>
      </c>
      <c r="K262" s="22">
        <f t="shared" si="26"/>
        <v>0</v>
      </c>
      <c r="L262" s="21">
        <f>SUMIFS('Calculation - &lt;Ignore&gt;'!G:G,'Calculation - &lt;Ignore&gt;'!A:A,Analysis!A262,'Calculation - &lt;Ignore&gt;'!$P:$P,Analysis!L$1)</f>
        <v>0</v>
      </c>
      <c r="M262" s="8">
        <f>SUMIFS('Calculation - &lt;Ignore&gt;'!J:J,'Calculation - &lt;Ignore&gt;'!A:A,Analysis!A262,'Calculation - &lt;Ignore&gt;'!$P:$P,Analysis!L$1)</f>
        <v>0</v>
      </c>
      <c r="N262" s="22">
        <f t="shared" si="27"/>
        <v>0</v>
      </c>
      <c r="O262" s="21">
        <f>SUMIFS('Calculation - &lt;Ignore&gt;'!G:G,'Calculation - &lt;Ignore&gt;'!A:A,Analysis!A262,'Calculation - &lt;Ignore&gt;'!$P:$P,Analysis!O$1)</f>
        <v>0</v>
      </c>
      <c r="P262" s="8">
        <f>SUMIFS('Calculation - &lt;Ignore&gt;'!J:J,'Calculation - &lt;Ignore&gt;'!A:A,Analysis!A262,'Calculation - &lt;Ignore&gt;'!$P:$P,Analysis!O$1)</f>
        <v>0</v>
      </c>
      <c r="Q262" s="22">
        <f t="shared" si="28"/>
        <v>0</v>
      </c>
    </row>
    <row r="263" spans="1:17" x14ac:dyDescent="0.3">
      <c r="A263" s="12" t="str">
        <f>IF('Calculation - &lt;Ignore&gt;'!AR263=0,"",'Calculation - &lt;Ignore&gt;'!AR263)</f>
        <v/>
      </c>
      <c r="B263" s="16" t="str">
        <f>IFERROR(UPPER(VLOOKUP(A263,Dump!A:B,2,0)),"")</f>
        <v/>
      </c>
      <c r="C263" s="31">
        <f>SUMIFS('Calculation - &lt;Ignore&gt;'!G:G,'Calculation - &lt;Ignore&gt;'!A:A,Analysis!A263)</f>
        <v>0</v>
      </c>
      <c r="D263" s="32">
        <f>SUMIFS('Calculation - &lt;Ignore&gt;'!J:J,'Calculation - &lt;Ignore&gt;'!A:A,Analysis!A263)</f>
        <v>0</v>
      </c>
      <c r="E263" s="33">
        <f t="shared" si="24"/>
        <v>0</v>
      </c>
      <c r="F263" s="21">
        <f>SUMIFS('Calculation - &lt;Ignore&gt;'!G:G,'Calculation - &lt;Ignore&gt;'!A:A,Analysis!A263,'Calculation - &lt;Ignore&gt;'!$P:$P,Analysis!F$1)</f>
        <v>0</v>
      </c>
      <c r="G263" s="8">
        <f>SUMIFS('Calculation - &lt;Ignore&gt;'!J:J,'Calculation - &lt;Ignore&gt;'!A:A,Analysis!A263,'Calculation - &lt;Ignore&gt;'!$P:$P,Analysis!F$1)</f>
        <v>0</v>
      </c>
      <c r="H263" s="22">
        <f t="shared" si="25"/>
        <v>0</v>
      </c>
      <c r="I263" s="21">
        <f>SUMIFS('Calculation - &lt;Ignore&gt;'!G:G,'Calculation - &lt;Ignore&gt;'!A:A,Analysis!A263,'Calculation - &lt;Ignore&gt;'!$P:$P,Analysis!I$1)</f>
        <v>0</v>
      </c>
      <c r="J263" s="8">
        <f>SUMIFS('Calculation - &lt;Ignore&gt;'!J:J,'Calculation - &lt;Ignore&gt;'!A:A,Analysis!A263,'Calculation - &lt;Ignore&gt;'!$P:$P,Analysis!I$1)</f>
        <v>0</v>
      </c>
      <c r="K263" s="22">
        <f t="shared" si="26"/>
        <v>0</v>
      </c>
      <c r="L263" s="21">
        <f>SUMIFS('Calculation - &lt;Ignore&gt;'!G:G,'Calculation - &lt;Ignore&gt;'!A:A,Analysis!A263,'Calculation - &lt;Ignore&gt;'!$P:$P,Analysis!L$1)</f>
        <v>0</v>
      </c>
      <c r="M263" s="8">
        <f>SUMIFS('Calculation - &lt;Ignore&gt;'!J:J,'Calculation - &lt;Ignore&gt;'!A:A,Analysis!A263,'Calculation - &lt;Ignore&gt;'!$P:$P,Analysis!L$1)</f>
        <v>0</v>
      </c>
      <c r="N263" s="22">
        <f t="shared" si="27"/>
        <v>0</v>
      </c>
      <c r="O263" s="21">
        <f>SUMIFS('Calculation - &lt;Ignore&gt;'!G:G,'Calculation - &lt;Ignore&gt;'!A:A,Analysis!A263,'Calculation - &lt;Ignore&gt;'!$P:$P,Analysis!O$1)</f>
        <v>0</v>
      </c>
      <c r="P263" s="8">
        <f>SUMIFS('Calculation - &lt;Ignore&gt;'!J:J,'Calculation - &lt;Ignore&gt;'!A:A,Analysis!A263,'Calculation - &lt;Ignore&gt;'!$P:$P,Analysis!O$1)</f>
        <v>0</v>
      </c>
      <c r="Q263" s="22">
        <f t="shared" si="28"/>
        <v>0</v>
      </c>
    </row>
    <row r="264" spans="1:17" x14ac:dyDescent="0.3">
      <c r="A264" s="12" t="str">
        <f>IF('Calculation - &lt;Ignore&gt;'!AR264=0,"",'Calculation - &lt;Ignore&gt;'!AR264)</f>
        <v/>
      </c>
      <c r="B264" s="16" t="str">
        <f>IFERROR(UPPER(VLOOKUP(A264,Dump!A:B,2,0)),"")</f>
        <v/>
      </c>
      <c r="C264" s="31">
        <f>SUMIFS('Calculation - &lt;Ignore&gt;'!G:G,'Calculation - &lt;Ignore&gt;'!A:A,Analysis!A264)</f>
        <v>0</v>
      </c>
      <c r="D264" s="32">
        <f>SUMIFS('Calculation - &lt;Ignore&gt;'!J:J,'Calculation - &lt;Ignore&gt;'!A:A,Analysis!A264)</f>
        <v>0</v>
      </c>
      <c r="E264" s="33">
        <f t="shared" si="24"/>
        <v>0</v>
      </c>
      <c r="F264" s="21">
        <f>SUMIFS('Calculation - &lt;Ignore&gt;'!G:G,'Calculation - &lt;Ignore&gt;'!A:A,Analysis!A264,'Calculation - &lt;Ignore&gt;'!$P:$P,Analysis!F$1)</f>
        <v>0</v>
      </c>
      <c r="G264" s="8">
        <f>SUMIFS('Calculation - &lt;Ignore&gt;'!J:J,'Calculation - &lt;Ignore&gt;'!A:A,Analysis!A264,'Calculation - &lt;Ignore&gt;'!$P:$P,Analysis!F$1)</f>
        <v>0</v>
      </c>
      <c r="H264" s="22">
        <f t="shared" si="25"/>
        <v>0</v>
      </c>
      <c r="I264" s="21">
        <f>SUMIFS('Calculation - &lt;Ignore&gt;'!G:G,'Calculation - &lt;Ignore&gt;'!A:A,Analysis!A264,'Calculation - &lt;Ignore&gt;'!$P:$P,Analysis!I$1)</f>
        <v>0</v>
      </c>
      <c r="J264" s="8">
        <f>SUMIFS('Calculation - &lt;Ignore&gt;'!J:J,'Calculation - &lt;Ignore&gt;'!A:A,Analysis!A264,'Calculation - &lt;Ignore&gt;'!$P:$P,Analysis!I$1)</f>
        <v>0</v>
      </c>
      <c r="K264" s="22">
        <f t="shared" si="26"/>
        <v>0</v>
      </c>
      <c r="L264" s="21">
        <f>SUMIFS('Calculation - &lt;Ignore&gt;'!G:G,'Calculation - &lt;Ignore&gt;'!A:A,Analysis!A264,'Calculation - &lt;Ignore&gt;'!$P:$P,Analysis!L$1)</f>
        <v>0</v>
      </c>
      <c r="M264" s="8">
        <f>SUMIFS('Calculation - &lt;Ignore&gt;'!J:J,'Calculation - &lt;Ignore&gt;'!A:A,Analysis!A264,'Calculation - &lt;Ignore&gt;'!$P:$P,Analysis!L$1)</f>
        <v>0</v>
      </c>
      <c r="N264" s="22">
        <f t="shared" si="27"/>
        <v>0</v>
      </c>
      <c r="O264" s="21">
        <f>SUMIFS('Calculation - &lt;Ignore&gt;'!G:G,'Calculation - &lt;Ignore&gt;'!A:A,Analysis!A264,'Calculation - &lt;Ignore&gt;'!$P:$P,Analysis!O$1)</f>
        <v>0</v>
      </c>
      <c r="P264" s="8">
        <f>SUMIFS('Calculation - &lt;Ignore&gt;'!J:J,'Calculation - &lt;Ignore&gt;'!A:A,Analysis!A264,'Calculation - &lt;Ignore&gt;'!$P:$P,Analysis!O$1)</f>
        <v>0</v>
      </c>
      <c r="Q264" s="22">
        <f t="shared" si="28"/>
        <v>0</v>
      </c>
    </row>
    <row r="265" spans="1:17" x14ac:dyDescent="0.3">
      <c r="A265" s="12" t="str">
        <f>IF('Calculation - &lt;Ignore&gt;'!AR265=0,"",'Calculation - &lt;Ignore&gt;'!AR265)</f>
        <v/>
      </c>
      <c r="B265" s="16" t="str">
        <f>IFERROR(UPPER(VLOOKUP(A265,Dump!A:B,2,0)),"")</f>
        <v/>
      </c>
      <c r="C265" s="31">
        <f>SUMIFS('Calculation - &lt;Ignore&gt;'!G:G,'Calculation - &lt;Ignore&gt;'!A:A,Analysis!A265)</f>
        <v>0</v>
      </c>
      <c r="D265" s="32">
        <f>SUMIFS('Calculation - &lt;Ignore&gt;'!J:J,'Calculation - &lt;Ignore&gt;'!A:A,Analysis!A265)</f>
        <v>0</v>
      </c>
      <c r="E265" s="33">
        <f t="shared" si="24"/>
        <v>0</v>
      </c>
      <c r="F265" s="21">
        <f>SUMIFS('Calculation - &lt;Ignore&gt;'!G:G,'Calculation - &lt;Ignore&gt;'!A:A,Analysis!A265,'Calculation - &lt;Ignore&gt;'!$P:$P,Analysis!F$1)</f>
        <v>0</v>
      </c>
      <c r="G265" s="8">
        <f>SUMIFS('Calculation - &lt;Ignore&gt;'!J:J,'Calculation - &lt;Ignore&gt;'!A:A,Analysis!A265,'Calculation - &lt;Ignore&gt;'!$P:$P,Analysis!F$1)</f>
        <v>0</v>
      </c>
      <c r="H265" s="22">
        <f t="shared" si="25"/>
        <v>0</v>
      </c>
      <c r="I265" s="21">
        <f>SUMIFS('Calculation - &lt;Ignore&gt;'!G:G,'Calculation - &lt;Ignore&gt;'!A:A,Analysis!A265,'Calculation - &lt;Ignore&gt;'!$P:$P,Analysis!I$1)</f>
        <v>0</v>
      </c>
      <c r="J265" s="8">
        <f>SUMIFS('Calculation - &lt;Ignore&gt;'!J:J,'Calculation - &lt;Ignore&gt;'!A:A,Analysis!A265,'Calculation - &lt;Ignore&gt;'!$P:$P,Analysis!I$1)</f>
        <v>0</v>
      </c>
      <c r="K265" s="22">
        <f t="shared" si="26"/>
        <v>0</v>
      </c>
      <c r="L265" s="21">
        <f>SUMIFS('Calculation - &lt;Ignore&gt;'!G:G,'Calculation - &lt;Ignore&gt;'!A:A,Analysis!A265,'Calculation - &lt;Ignore&gt;'!$P:$P,Analysis!L$1)</f>
        <v>0</v>
      </c>
      <c r="M265" s="8">
        <f>SUMIFS('Calculation - &lt;Ignore&gt;'!J:J,'Calculation - &lt;Ignore&gt;'!A:A,Analysis!A265,'Calculation - &lt;Ignore&gt;'!$P:$P,Analysis!L$1)</f>
        <v>0</v>
      </c>
      <c r="N265" s="22">
        <f t="shared" si="27"/>
        <v>0</v>
      </c>
      <c r="O265" s="21">
        <f>SUMIFS('Calculation - &lt;Ignore&gt;'!G:G,'Calculation - &lt;Ignore&gt;'!A:A,Analysis!A265,'Calculation - &lt;Ignore&gt;'!$P:$P,Analysis!O$1)</f>
        <v>0</v>
      </c>
      <c r="P265" s="8">
        <f>SUMIFS('Calculation - &lt;Ignore&gt;'!J:J,'Calculation - &lt;Ignore&gt;'!A:A,Analysis!A265,'Calculation - &lt;Ignore&gt;'!$P:$P,Analysis!O$1)</f>
        <v>0</v>
      </c>
      <c r="Q265" s="22">
        <f t="shared" si="28"/>
        <v>0</v>
      </c>
    </row>
    <row r="266" spans="1:17" x14ac:dyDescent="0.3">
      <c r="A266" s="12" t="str">
        <f>IF('Calculation - &lt;Ignore&gt;'!AR266=0,"",'Calculation - &lt;Ignore&gt;'!AR266)</f>
        <v/>
      </c>
      <c r="B266" s="16" t="str">
        <f>IFERROR(UPPER(VLOOKUP(A266,Dump!A:B,2,0)),"")</f>
        <v/>
      </c>
      <c r="C266" s="31">
        <f>SUMIFS('Calculation - &lt;Ignore&gt;'!G:G,'Calculation - &lt;Ignore&gt;'!A:A,Analysis!A266)</f>
        <v>0</v>
      </c>
      <c r="D266" s="32">
        <f>SUMIFS('Calculation - &lt;Ignore&gt;'!J:J,'Calculation - &lt;Ignore&gt;'!A:A,Analysis!A266)</f>
        <v>0</v>
      </c>
      <c r="E266" s="33">
        <f t="shared" si="24"/>
        <v>0</v>
      </c>
      <c r="F266" s="21">
        <f>SUMIFS('Calculation - &lt;Ignore&gt;'!G:G,'Calculation - &lt;Ignore&gt;'!A:A,Analysis!A266,'Calculation - &lt;Ignore&gt;'!$P:$P,Analysis!F$1)</f>
        <v>0</v>
      </c>
      <c r="G266" s="8">
        <f>SUMIFS('Calculation - &lt;Ignore&gt;'!J:J,'Calculation - &lt;Ignore&gt;'!A:A,Analysis!A266,'Calculation - &lt;Ignore&gt;'!$P:$P,Analysis!F$1)</f>
        <v>0</v>
      </c>
      <c r="H266" s="22">
        <f t="shared" si="25"/>
        <v>0</v>
      </c>
      <c r="I266" s="21">
        <f>SUMIFS('Calculation - &lt;Ignore&gt;'!G:G,'Calculation - &lt;Ignore&gt;'!A:A,Analysis!A266,'Calculation - &lt;Ignore&gt;'!$P:$P,Analysis!I$1)</f>
        <v>0</v>
      </c>
      <c r="J266" s="8">
        <f>SUMIFS('Calculation - &lt;Ignore&gt;'!J:J,'Calculation - &lt;Ignore&gt;'!A:A,Analysis!A266,'Calculation - &lt;Ignore&gt;'!$P:$P,Analysis!I$1)</f>
        <v>0</v>
      </c>
      <c r="K266" s="22">
        <f t="shared" si="26"/>
        <v>0</v>
      </c>
      <c r="L266" s="21">
        <f>SUMIFS('Calculation - &lt;Ignore&gt;'!G:G,'Calculation - &lt;Ignore&gt;'!A:A,Analysis!A266,'Calculation - &lt;Ignore&gt;'!$P:$P,Analysis!L$1)</f>
        <v>0</v>
      </c>
      <c r="M266" s="8">
        <f>SUMIFS('Calculation - &lt;Ignore&gt;'!J:J,'Calculation - &lt;Ignore&gt;'!A:A,Analysis!A266,'Calculation - &lt;Ignore&gt;'!$P:$P,Analysis!L$1)</f>
        <v>0</v>
      </c>
      <c r="N266" s="22">
        <f t="shared" si="27"/>
        <v>0</v>
      </c>
      <c r="O266" s="21">
        <f>SUMIFS('Calculation - &lt;Ignore&gt;'!G:G,'Calculation - &lt;Ignore&gt;'!A:A,Analysis!A266,'Calculation - &lt;Ignore&gt;'!$P:$P,Analysis!O$1)</f>
        <v>0</v>
      </c>
      <c r="P266" s="8">
        <f>SUMIFS('Calculation - &lt;Ignore&gt;'!J:J,'Calculation - &lt;Ignore&gt;'!A:A,Analysis!A266,'Calculation - &lt;Ignore&gt;'!$P:$P,Analysis!O$1)</f>
        <v>0</v>
      </c>
      <c r="Q266" s="22">
        <f t="shared" si="28"/>
        <v>0</v>
      </c>
    </row>
    <row r="267" spans="1:17" x14ac:dyDescent="0.3">
      <c r="A267" s="12" t="str">
        <f>IF('Calculation - &lt;Ignore&gt;'!AR267=0,"",'Calculation - &lt;Ignore&gt;'!AR267)</f>
        <v/>
      </c>
      <c r="B267" s="16" t="str">
        <f>IFERROR(UPPER(VLOOKUP(A267,Dump!A:B,2,0)),"")</f>
        <v/>
      </c>
      <c r="C267" s="31">
        <f>SUMIFS('Calculation - &lt;Ignore&gt;'!G:G,'Calculation - &lt;Ignore&gt;'!A:A,Analysis!A267)</f>
        <v>0</v>
      </c>
      <c r="D267" s="32">
        <f>SUMIFS('Calculation - &lt;Ignore&gt;'!J:J,'Calculation - &lt;Ignore&gt;'!A:A,Analysis!A267)</f>
        <v>0</v>
      </c>
      <c r="E267" s="33">
        <f t="shared" si="24"/>
        <v>0</v>
      </c>
      <c r="F267" s="21">
        <f>SUMIFS('Calculation - &lt;Ignore&gt;'!G:G,'Calculation - &lt;Ignore&gt;'!A:A,Analysis!A267,'Calculation - &lt;Ignore&gt;'!$P:$P,Analysis!F$1)</f>
        <v>0</v>
      </c>
      <c r="G267" s="8">
        <f>SUMIFS('Calculation - &lt;Ignore&gt;'!J:J,'Calculation - &lt;Ignore&gt;'!A:A,Analysis!A267,'Calculation - &lt;Ignore&gt;'!$P:$P,Analysis!F$1)</f>
        <v>0</v>
      </c>
      <c r="H267" s="22">
        <f t="shared" si="25"/>
        <v>0</v>
      </c>
      <c r="I267" s="21">
        <f>SUMIFS('Calculation - &lt;Ignore&gt;'!G:G,'Calculation - &lt;Ignore&gt;'!A:A,Analysis!A267,'Calculation - &lt;Ignore&gt;'!$P:$P,Analysis!I$1)</f>
        <v>0</v>
      </c>
      <c r="J267" s="8">
        <f>SUMIFS('Calculation - &lt;Ignore&gt;'!J:J,'Calculation - &lt;Ignore&gt;'!A:A,Analysis!A267,'Calculation - &lt;Ignore&gt;'!$P:$P,Analysis!I$1)</f>
        <v>0</v>
      </c>
      <c r="K267" s="22">
        <f t="shared" si="26"/>
        <v>0</v>
      </c>
      <c r="L267" s="21">
        <f>SUMIFS('Calculation - &lt;Ignore&gt;'!G:G,'Calculation - &lt;Ignore&gt;'!A:A,Analysis!A267,'Calculation - &lt;Ignore&gt;'!$P:$P,Analysis!L$1)</f>
        <v>0</v>
      </c>
      <c r="M267" s="8">
        <f>SUMIFS('Calculation - &lt;Ignore&gt;'!J:J,'Calculation - &lt;Ignore&gt;'!A:A,Analysis!A267,'Calculation - &lt;Ignore&gt;'!$P:$P,Analysis!L$1)</f>
        <v>0</v>
      </c>
      <c r="N267" s="22">
        <f t="shared" si="27"/>
        <v>0</v>
      </c>
      <c r="O267" s="21">
        <f>SUMIFS('Calculation - &lt;Ignore&gt;'!G:G,'Calculation - &lt;Ignore&gt;'!A:A,Analysis!A267,'Calculation - &lt;Ignore&gt;'!$P:$P,Analysis!O$1)</f>
        <v>0</v>
      </c>
      <c r="P267" s="8">
        <f>SUMIFS('Calculation - &lt;Ignore&gt;'!J:J,'Calculation - &lt;Ignore&gt;'!A:A,Analysis!A267,'Calculation - &lt;Ignore&gt;'!$P:$P,Analysis!O$1)</f>
        <v>0</v>
      </c>
      <c r="Q267" s="22">
        <f t="shared" si="28"/>
        <v>0</v>
      </c>
    </row>
    <row r="268" spans="1:17" x14ac:dyDescent="0.3">
      <c r="A268" s="12" t="str">
        <f>IF('Calculation - &lt;Ignore&gt;'!AR268=0,"",'Calculation - &lt;Ignore&gt;'!AR268)</f>
        <v/>
      </c>
      <c r="B268" s="16" t="str">
        <f>IFERROR(UPPER(VLOOKUP(A268,Dump!A:B,2,0)),"")</f>
        <v/>
      </c>
      <c r="C268" s="31">
        <f>SUMIFS('Calculation - &lt;Ignore&gt;'!G:G,'Calculation - &lt;Ignore&gt;'!A:A,Analysis!A268)</f>
        <v>0</v>
      </c>
      <c r="D268" s="32">
        <f>SUMIFS('Calculation - &lt;Ignore&gt;'!J:J,'Calculation - &lt;Ignore&gt;'!A:A,Analysis!A268)</f>
        <v>0</v>
      </c>
      <c r="E268" s="33">
        <f t="shared" si="24"/>
        <v>0</v>
      </c>
      <c r="F268" s="21">
        <f>SUMIFS('Calculation - &lt;Ignore&gt;'!G:G,'Calculation - &lt;Ignore&gt;'!A:A,Analysis!A268,'Calculation - &lt;Ignore&gt;'!$P:$P,Analysis!F$1)</f>
        <v>0</v>
      </c>
      <c r="G268" s="8">
        <f>SUMIFS('Calculation - &lt;Ignore&gt;'!J:J,'Calculation - &lt;Ignore&gt;'!A:A,Analysis!A268,'Calculation - &lt;Ignore&gt;'!$P:$P,Analysis!F$1)</f>
        <v>0</v>
      </c>
      <c r="H268" s="22">
        <f t="shared" si="25"/>
        <v>0</v>
      </c>
      <c r="I268" s="21">
        <f>SUMIFS('Calculation - &lt;Ignore&gt;'!G:G,'Calculation - &lt;Ignore&gt;'!A:A,Analysis!A268,'Calculation - &lt;Ignore&gt;'!$P:$P,Analysis!I$1)</f>
        <v>0</v>
      </c>
      <c r="J268" s="8">
        <f>SUMIFS('Calculation - &lt;Ignore&gt;'!J:J,'Calculation - &lt;Ignore&gt;'!A:A,Analysis!A268,'Calculation - &lt;Ignore&gt;'!$P:$P,Analysis!I$1)</f>
        <v>0</v>
      </c>
      <c r="K268" s="22">
        <f t="shared" si="26"/>
        <v>0</v>
      </c>
      <c r="L268" s="21">
        <f>SUMIFS('Calculation - &lt;Ignore&gt;'!G:G,'Calculation - &lt;Ignore&gt;'!A:A,Analysis!A268,'Calculation - &lt;Ignore&gt;'!$P:$P,Analysis!L$1)</f>
        <v>0</v>
      </c>
      <c r="M268" s="8">
        <f>SUMIFS('Calculation - &lt;Ignore&gt;'!J:J,'Calculation - &lt;Ignore&gt;'!A:A,Analysis!A268,'Calculation - &lt;Ignore&gt;'!$P:$P,Analysis!L$1)</f>
        <v>0</v>
      </c>
      <c r="N268" s="22">
        <f t="shared" si="27"/>
        <v>0</v>
      </c>
      <c r="O268" s="21">
        <f>SUMIFS('Calculation - &lt;Ignore&gt;'!G:G,'Calculation - &lt;Ignore&gt;'!A:A,Analysis!A268,'Calculation - &lt;Ignore&gt;'!$P:$P,Analysis!O$1)</f>
        <v>0</v>
      </c>
      <c r="P268" s="8">
        <f>SUMIFS('Calculation - &lt;Ignore&gt;'!J:J,'Calculation - &lt;Ignore&gt;'!A:A,Analysis!A268,'Calculation - &lt;Ignore&gt;'!$P:$P,Analysis!O$1)</f>
        <v>0</v>
      </c>
      <c r="Q268" s="22">
        <f t="shared" si="28"/>
        <v>0</v>
      </c>
    </row>
    <row r="269" spans="1:17" x14ac:dyDescent="0.3">
      <c r="A269" s="12" t="str">
        <f>IF('Calculation - &lt;Ignore&gt;'!AR269=0,"",'Calculation - &lt;Ignore&gt;'!AR269)</f>
        <v/>
      </c>
      <c r="B269" s="16" t="str">
        <f>IFERROR(UPPER(VLOOKUP(A269,Dump!A:B,2,0)),"")</f>
        <v/>
      </c>
      <c r="C269" s="31">
        <f>SUMIFS('Calculation - &lt;Ignore&gt;'!G:G,'Calculation - &lt;Ignore&gt;'!A:A,Analysis!A269)</f>
        <v>0</v>
      </c>
      <c r="D269" s="32">
        <f>SUMIFS('Calculation - &lt;Ignore&gt;'!J:J,'Calculation - &lt;Ignore&gt;'!A:A,Analysis!A269)</f>
        <v>0</v>
      </c>
      <c r="E269" s="33">
        <f t="shared" si="24"/>
        <v>0</v>
      </c>
      <c r="F269" s="21">
        <f>SUMIFS('Calculation - &lt;Ignore&gt;'!G:G,'Calculation - &lt;Ignore&gt;'!A:A,Analysis!A269,'Calculation - &lt;Ignore&gt;'!$P:$P,Analysis!F$1)</f>
        <v>0</v>
      </c>
      <c r="G269" s="8">
        <f>SUMIFS('Calculation - &lt;Ignore&gt;'!J:J,'Calculation - &lt;Ignore&gt;'!A:A,Analysis!A269,'Calculation - &lt;Ignore&gt;'!$P:$P,Analysis!F$1)</f>
        <v>0</v>
      </c>
      <c r="H269" s="22">
        <f t="shared" si="25"/>
        <v>0</v>
      </c>
      <c r="I269" s="21">
        <f>SUMIFS('Calculation - &lt;Ignore&gt;'!G:G,'Calculation - &lt;Ignore&gt;'!A:A,Analysis!A269,'Calculation - &lt;Ignore&gt;'!$P:$P,Analysis!I$1)</f>
        <v>0</v>
      </c>
      <c r="J269" s="8">
        <f>SUMIFS('Calculation - &lt;Ignore&gt;'!J:J,'Calculation - &lt;Ignore&gt;'!A:A,Analysis!A269,'Calculation - &lt;Ignore&gt;'!$P:$P,Analysis!I$1)</f>
        <v>0</v>
      </c>
      <c r="K269" s="22">
        <f t="shared" si="26"/>
        <v>0</v>
      </c>
      <c r="L269" s="21">
        <f>SUMIFS('Calculation - &lt;Ignore&gt;'!G:G,'Calculation - &lt;Ignore&gt;'!A:A,Analysis!A269,'Calculation - &lt;Ignore&gt;'!$P:$P,Analysis!L$1)</f>
        <v>0</v>
      </c>
      <c r="M269" s="8">
        <f>SUMIFS('Calculation - &lt;Ignore&gt;'!J:J,'Calculation - &lt;Ignore&gt;'!A:A,Analysis!A269,'Calculation - &lt;Ignore&gt;'!$P:$P,Analysis!L$1)</f>
        <v>0</v>
      </c>
      <c r="N269" s="22">
        <f t="shared" si="27"/>
        <v>0</v>
      </c>
      <c r="O269" s="21">
        <f>SUMIFS('Calculation - &lt;Ignore&gt;'!G:G,'Calculation - &lt;Ignore&gt;'!A:A,Analysis!A269,'Calculation - &lt;Ignore&gt;'!$P:$P,Analysis!O$1)</f>
        <v>0</v>
      </c>
      <c r="P269" s="8">
        <f>SUMIFS('Calculation - &lt;Ignore&gt;'!J:J,'Calculation - &lt;Ignore&gt;'!A:A,Analysis!A269,'Calculation - &lt;Ignore&gt;'!$P:$P,Analysis!O$1)</f>
        <v>0</v>
      </c>
      <c r="Q269" s="22">
        <f t="shared" si="28"/>
        <v>0</v>
      </c>
    </row>
    <row r="270" spans="1:17" x14ac:dyDescent="0.3">
      <c r="A270" s="12" t="str">
        <f>IF('Calculation - &lt;Ignore&gt;'!AR270=0,"",'Calculation - &lt;Ignore&gt;'!AR270)</f>
        <v/>
      </c>
      <c r="B270" s="16" t="str">
        <f>IFERROR(UPPER(VLOOKUP(A270,Dump!A:B,2,0)),"")</f>
        <v/>
      </c>
      <c r="C270" s="31">
        <f>SUMIFS('Calculation - &lt;Ignore&gt;'!G:G,'Calculation - &lt;Ignore&gt;'!A:A,Analysis!A270)</f>
        <v>0</v>
      </c>
      <c r="D270" s="32">
        <f>SUMIFS('Calculation - &lt;Ignore&gt;'!J:J,'Calculation - &lt;Ignore&gt;'!A:A,Analysis!A270)</f>
        <v>0</v>
      </c>
      <c r="E270" s="33">
        <f t="shared" si="24"/>
        <v>0</v>
      </c>
      <c r="F270" s="21">
        <f>SUMIFS('Calculation - &lt;Ignore&gt;'!G:G,'Calculation - &lt;Ignore&gt;'!A:A,Analysis!A270,'Calculation - &lt;Ignore&gt;'!$P:$P,Analysis!F$1)</f>
        <v>0</v>
      </c>
      <c r="G270" s="8">
        <f>SUMIFS('Calculation - &lt;Ignore&gt;'!J:J,'Calculation - &lt;Ignore&gt;'!A:A,Analysis!A270,'Calculation - &lt;Ignore&gt;'!$P:$P,Analysis!F$1)</f>
        <v>0</v>
      </c>
      <c r="H270" s="22">
        <f t="shared" si="25"/>
        <v>0</v>
      </c>
      <c r="I270" s="21">
        <f>SUMIFS('Calculation - &lt;Ignore&gt;'!G:G,'Calculation - &lt;Ignore&gt;'!A:A,Analysis!A270,'Calculation - &lt;Ignore&gt;'!$P:$P,Analysis!I$1)</f>
        <v>0</v>
      </c>
      <c r="J270" s="8">
        <f>SUMIFS('Calculation - &lt;Ignore&gt;'!J:J,'Calculation - &lt;Ignore&gt;'!A:A,Analysis!A270,'Calculation - &lt;Ignore&gt;'!$P:$P,Analysis!I$1)</f>
        <v>0</v>
      </c>
      <c r="K270" s="22">
        <f t="shared" si="26"/>
        <v>0</v>
      </c>
      <c r="L270" s="21">
        <f>SUMIFS('Calculation - &lt;Ignore&gt;'!G:G,'Calculation - &lt;Ignore&gt;'!A:A,Analysis!A270,'Calculation - &lt;Ignore&gt;'!$P:$P,Analysis!L$1)</f>
        <v>0</v>
      </c>
      <c r="M270" s="8">
        <f>SUMIFS('Calculation - &lt;Ignore&gt;'!J:J,'Calculation - &lt;Ignore&gt;'!A:A,Analysis!A270,'Calculation - &lt;Ignore&gt;'!$P:$P,Analysis!L$1)</f>
        <v>0</v>
      </c>
      <c r="N270" s="22">
        <f t="shared" si="27"/>
        <v>0</v>
      </c>
      <c r="O270" s="21">
        <f>SUMIFS('Calculation - &lt;Ignore&gt;'!G:G,'Calculation - &lt;Ignore&gt;'!A:A,Analysis!A270,'Calculation - &lt;Ignore&gt;'!$P:$P,Analysis!O$1)</f>
        <v>0</v>
      </c>
      <c r="P270" s="8">
        <f>SUMIFS('Calculation - &lt;Ignore&gt;'!J:J,'Calculation - &lt;Ignore&gt;'!A:A,Analysis!A270,'Calculation - &lt;Ignore&gt;'!$P:$P,Analysis!O$1)</f>
        <v>0</v>
      </c>
      <c r="Q270" s="22">
        <f t="shared" si="28"/>
        <v>0</v>
      </c>
    </row>
    <row r="271" spans="1:17" x14ac:dyDescent="0.3">
      <c r="A271" s="12" t="str">
        <f>IF('Calculation - &lt;Ignore&gt;'!AR271=0,"",'Calculation - &lt;Ignore&gt;'!AR271)</f>
        <v/>
      </c>
      <c r="B271" s="16" t="str">
        <f>IFERROR(UPPER(VLOOKUP(A271,Dump!A:B,2,0)),"")</f>
        <v/>
      </c>
      <c r="C271" s="31">
        <f>SUMIFS('Calculation - &lt;Ignore&gt;'!G:G,'Calculation - &lt;Ignore&gt;'!A:A,Analysis!A271)</f>
        <v>0</v>
      </c>
      <c r="D271" s="32">
        <f>SUMIFS('Calculation - &lt;Ignore&gt;'!J:J,'Calculation - &lt;Ignore&gt;'!A:A,Analysis!A271)</f>
        <v>0</v>
      </c>
      <c r="E271" s="33">
        <f t="shared" si="24"/>
        <v>0</v>
      </c>
      <c r="F271" s="21">
        <f>SUMIFS('Calculation - &lt;Ignore&gt;'!G:G,'Calculation - &lt;Ignore&gt;'!A:A,Analysis!A271,'Calculation - &lt;Ignore&gt;'!$P:$P,Analysis!F$1)</f>
        <v>0</v>
      </c>
      <c r="G271" s="8">
        <f>SUMIFS('Calculation - &lt;Ignore&gt;'!J:J,'Calculation - &lt;Ignore&gt;'!A:A,Analysis!A271,'Calculation - &lt;Ignore&gt;'!$P:$P,Analysis!F$1)</f>
        <v>0</v>
      </c>
      <c r="H271" s="22">
        <f t="shared" si="25"/>
        <v>0</v>
      </c>
      <c r="I271" s="21">
        <f>SUMIFS('Calculation - &lt;Ignore&gt;'!G:G,'Calculation - &lt;Ignore&gt;'!A:A,Analysis!A271,'Calculation - &lt;Ignore&gt;'!$P:$P,Analysis!I$1)</f>
        <v>0</v>
      </c>
      <c r="J271" s="8">
        <f>SUMIFS('Calculation - &lt;Ignore&gt;'!J:J,'Calculation - &lt;Ignore&gt;'!A:A,Analysis!A271,'Calculation - &lt;Ignore&gt;'!$P:$P,Analysis!I$1)</f>
        <v>0</v>
      </c>
      <c r="K271" s="22">
        <f t="shared" si="26"/>
        <v>0</v>
      </c>
      <c r="L271" s="21">
        <f>SUMIFS('Calculation - &lt;Ignore&gt;'!G:G,'Calculation - &lt;Ignore&gt;'!A:A,Analysis!A271,'Calculation - &lt;Ignore&gt;'!$P:$P,Analysis!L$1)</f>
        <v>0</v>
      </c>
      <c r="M271" s="8">
        <f>SUMIFS('Calculation - &lt;Ignore&gt;'!J:J,'Calculation - &lt;Ignore&gt;'!A:A,Analysis!A271,'Calculation - &lt;Ignore&gt;'!$P:$P,Analysis!L$1)</f>
        <v>0</v>
      </c>
      <c r="N271" s="22">
        <f t="shared" si="27"/>
        <v>0</v>
      </c>
      <c r="O271" s="21">
        <f>SUMIFS('Calculation - &lt;Ignore&gt;'!G:G,'Calculation - &lt;Ignore&gt;'!A:A,Analysis!A271,'Calculation - &lt;Ignore&gt;'!$P:$P,Analysis!O$1)</f>
        <v>0</v>
      </c>
      <c r="P271" s="8">
        <f>SUMIFS('Calculation - &lt;Ignore&gt;'!J:J,'Calculation - &lt;Ignore&gt;'!A:A,Analysis!A271,'Calculation - &lt;Ignore&gt;'!$P:$P,Analysis!O$1)</f>
        <v>0</v>
      </c>
      <c r="Q271" s="22">
        <f t="shared" si="28"/>
        <v>0</v>
      </c>
    </row>
    <row r="272" spans="1:17" x14ac:dyDescent="0.3">
      <c r="A272" s="12" t="str">
        <f>IF('Calculation - &lt;Ignore&gt;'!AR272=0,"",'Calculation - &lt;Ignore&gt;'!AR272)</f>
        <v/>
      </c>
      <c r="B272" s="16" t="str">
        <f>IFERROR(UPPER(VLOOKUP(A272,Dump!A:B,2,0)),"")</f>
        <v/>
      </c>
      <c r="C272" s="31">
        <f>SUMIFS('Calculation - &lt;Ignore&gt;'!G:G,'Calculation - &lt;Ignore&gt;'!A:A,Analysis!A272)</f>
        <v>0</v>
      </c>
      <c r="D272" s="32">
        <f>SUMIFS('Calculation - &lt;Ignore&gt;'!J:J,'Calculation - &lt;Ignore&gt;'!A:A,Analysis!A272)</f>
        <v>0</v>
      </c>
      <c r="E272" s="33">
        <f t="shared" si="24"/>
        <v>0</v>
      </c>
      <c r="F272" s="21">
        <f>SUMIFS('Calculation - &lt;Ignore&gt;'!G:G,'Calculation - &lt;Ignore&gt;'!A:A,Analysis!A272,'Calculation - &lt;Ignore&gt;'!$P:$P,Analysis!F$1)</f>
        <v>0</v>
      </c>
      <c r="G272" s="8">
        <f>SUMIFS('Calculation - &lt;Ignore&gt;'!J:J,'Calculation - &lt;Ignore&gt;'!A:A,Analysis!A272,'Calculation - &lt;Ignore&gt;'!$P:$P,Analysis!F$1)</f>
        <v>0</v>
      </c>
      <c r="H272" s="22">
        <f t="shared" si="25"/>
        <v>0</v>
      </c>
      <c r="I272" s="21">
        <f>SUMIFS('Calculation - &lt;Ignore&gt;'!G:G,'Calculation - &lt;Ignore&gt;'!A:A,Analysis!A272,'Calculation - &lt;Ignore&gt;'!$P:$P,Analysis!I$1)</f>
        <v>0</v>
      </c>
      <c r="J272" s="8">
        <f>SUMIFS('Calculation - &lt;Ignore&gt;'!J:J,'Calculation - &lt;Ignore&gt;'!A:A,Analysis!A272,'Calculation - &lt;Ignore&gt;'!$P:$P,Analysis!I$1)</f>
        <v>0</v>
      </c>
      <c r="K272" s="22">
        <f t="shared" si="26"/>
        <v>0</v>
      </c>
      <c r="L272" s="21">
        <f>SUMIFS('Calculation - &lt;Ignore&gt;'!G:G,'Calculation - &lt;Ignore&gt;'!A:A,Analysis!A272,'Calculation - &lt;Ignore&gt;'!$P:$P,Analysis!L$1)</f>
        <v>0</v>
      </c>
      <c r="M272" s="8">
        <f>SUMIFS('Calculation - &lt;Ignore&gt;'!J:J,'Calculation - &lt;Ignore&gt;'!A:A,Analysis!A272,'Calculation - &lt;Ignore&gt;'!$P:$P,Analysis!L$1)</f>
        <v>0</v>
      </c>
      <c r="N272" s="22">
        <f t="shared" si="27"/>
        <v>0</v>
      </c>
      <c r="O272" s="21">
        <f>SUMIFS('Calculation - &lt;Ignore&gt;'!G:G,'Calculation - &lt;Ignore&gt;'!A:A,Analysis!A272,'Calculation - &lt;Ignore&gt;'!$P:$P,Analysis!O$1)</f>
        <v>0</v>
      </c>
      <c r="P272" s="8">
        <f>SUMIFS('Calculation - &lt;Ignore&gt;'!J:J,'Calculation - &lt;Ignore&gt;'!A:A,Analysis!A272,'Calculation - &lt;Ignore&gt;'!$P:$P,Analysis!O$1)</f>
        <v>0</v>
      </c>
      <c r="Q272" s="22">
        <f t="shared" si="28"/>
        <v>0</v>
      </c>
    </row>
    <row r="273" spans="1:17" x14ac:dyDescent="0.3">
      <c r="A273" s="12" t="str">
        <f>IF('Calculation - &lt;Ignore&gt;'!AR273=0,"",'Calculation - &lt;Ignore&gt;'!AR273)</f>
        <v/>
      </c>
      <c r="B273" s="16" t="str">
        <f>IFERROR(UPPER(VLOOKUP(A273,Dump!A:B,2,0)),"")</f>
        <v/>
      </c>
      <c r="C273" s="31">
        <f>SUMIFS('Calculation - &lt;Ignore&gt;'!G:G,'Calculation - &lt;Ignore&gt;'!A:A,Analysis!A273)</f>
        <v>0</v>
      </c>
      <c r="D273" s="32">
        <f>SUMIFS('Calculation - &lt;Ignore&gt;'!J:J,'Calculation - &lt;Ignore&gt;'!A:A,Analysis!A273)</f>
        <v>0</v>
      </c>
      <c r="E273" s="33">
        <f t="shared" si="24"/>
        <v>0</v>
      </c>
      <c r="F273" s="21">
        <f>SUMIFS('Calculation - &lt;Ignore&gt;'!G:G,'Calculation - &lt;Ignore&gt;'!A:A,Analysis!A273,'Calculation - &lt;Ignore&gt;'!$P:$P,Analysis!F$1)</f>
        <v>0</v>
      </c>
      <c r="G273" s="8">
        <f>SUMIFS('Calculation - &lt;Ignore&gt;'!J:J,'Calculation - &lt;Ignore&gt;'!A:A,Analysis!A273,'Calculation - &lt;Ignore&gt;'!$P:$P,Analysis!F$1)</f>
        <v>0</v>
      </c>
      <c r="H273" s="22">
        <f t="shared" si="25"/>
        <v>0</v>
      </c>
      <c r="I273" s="21">
        <f>SUMIFS('Calculation - &lt;Ignore&gt;'!G:G,'Calculation - &lt;Ignore&gt;'!A:A,Analysis!A273,'Calculation - &lt;Ignore&gt;'!$P:$P,Analysis!I$1)</f>
        <v>0</v>
      </c>
      <c r="J273" s="8">
        <f>SUMIFS('Calculation - &lt;Ignore&gt;'!J:J,'Calculation - &lt;Ignore&gt;'!A:A,Analysis!A273,'Calculation - &lt;Ignore&gt;'!$P:$P,Analysis!I$1)</f>
        <v>0</v>
      </c>
      <c r="K273" s="22">
        <f t="shared" si="26"/>
        <v>0</v>
      </c>
      <c r="L273" s="21">
        <f>SUMIFS('Calculation - &lt;Ignore&gt;'!G:G,'Calculation - &lt;Ignore&gt;'!A:A,Analysis!A273,'Calculation - &lt;Ignore&gt;'!$P:$P,Analysis!L$1)</f>
        <v>0</v>
      </c>
      <c r="M273" s="8">
        <f>SUMIFS('Calculation - &lt;Ignore&gt;'!J:J,'Calculation - &lt;Ignore&gt;'!A:A,Analysis!A273,'Calculation - &lt;Ignore&gt;'!$P:$P,Analysis!L$1)</f>
        <v>0</v>
      </c>
      <c r="N273" s="22">
        <f t="shared" si="27"/>
        <v>0</v>
      </c>
      <c r="O273" s="21">
        <f>SUMIFS('Calculation - &lt;Ignore&gt;'!G:G,'Calculation - &lt;Ignore&gt;'!A:A,Analysis!A273,'Calculation - &lt;Ignore&gt;'!$P:$P,Analysis!O$1)</f>
        <v>0</v>
      </c>
      <c r="P273" s="8">
        <f>SUMIFS('Calculation - &lt;Ignore&gt;'!J:J,'Calculation - &lt;Ignore&gt;'!A:A,Analysis!A273,'Calculation - &lt;Ignore&gt;'!$P:$P,Analysis!O$1)</f>
        <v>0</v>
      </c>
      <c r="Q273" s="22">
        <f t="shared" si="28"/>
        <v>0</v>
      </c>
    </row>
    <row r="274" spans="1:17" x14ac:dyDescent="0.3">
      <c r="A274" s="12" t="str">
        <f>IF('Calculation - &lt;Ignore&gt;'!AR274=0,"",'Calculation - &lt;Ignore&gt;'!AR274)</f>
        <v/>
      </c>
      <c r="B274" s="16" t="str">
        <f>IFERROR(UPPER(VLOOKUP(A274,Dump!A:B,2,0)),"")</f>
        <v/>
      </c>
      <c r="C274" s="31">
        <f>SUMIFS('Calculation - &lt;Ignore&gt;'!G:G,'Calculation - &lt;Ignore&gt;'!A:A,Analysis!A274)</f>
        <v>0</v>
      </c>
      <c r="D274" s="32">
        <f>SUMIFS('Calculation - &lt;Ignore&gt;'!J:J,'Calculation - &lt;Ignore&gt;'!A:A,Analysis!A274)</f>
        <v>0</v>
      </c>
      <c r="E274" s="33">
        <f t="shared" si="24"/>
        <v>0</v>
      </c>
      <c r="F274" s="21">
        <f>SUMIFS('Calculation - &lt;Ignore&gt;'!G:G,'Calculation - &lt;Ignore&gt;'!A:A,Analysis!A274,'Calculation - &lt;Ignore&gt;'!$P:$P,Analysis!F$1)</f>
        <v>0</v>
      </c>
      <c r="G274" s="8">
        <f>SUMIFS('Calculation - &lt;Ignore&gt;'!J:J,'Calculation - &lt;Ignore&gt;'!A:A,Analysis!A274,'Calculation - &lt;Ignore&gt;'!$P:$P,Analysis!F$1)</f>
        <v>0</v>
      </c>
      <c r="H274" s="22">
        <f t="shared" si="25"/>
        <v>0</v>
      </c>
      <c r="I274" s="21">
        <f>SUMIFS('Calculation - &lt;Ignore&gt;'!G:G,'Calculation - &lt;Ignore&gt;'!A:A,Analysis!A274,'Calculation - &lt;Ignore&gt;'!$P:$P,Analysis!I$1)</f>
        <v>0</v>
      </c>
      <c r="J274" s="8">
        <f>SUMIFS('Calculation - &lt;Ignore&gt;'!J:J,'Calculation - &lt;Ignore&gt;'!A:A,Analysis!A274,'Calculation - &lt;Ignore&gt;'!$P:$P,Analysis!I$1)</f>
        <v>0</v>
      </c>
      <c r="K274" s="22">
        <f t="shared" si="26"/>
        <v>0</v>
      </c>
      <c r="L274" s="21">
        <f>SUMIFS('Calculation - &lt;Ignore&gt;'!G:G,'Calculation - &lt;Ignore&gt;'!A:A,Analysis!A274,'Calculation - &lt;Ignore&gt;'!$P:$P,Analysis!L$1)</f>
        <v>0</v>
      </c>
      <c r="M274" s="8">
        <f>SUMIFS('Calculation - &lt;Ignore&gt;'!J:J,'Calculation - &lt;Ignore&gt;'!A:A,Analysis!A274,'Calculation - &lt;Ignore&gt;'!$P:$P,Analysis!L$1)</f>
        <v>0</v>
      </c>
      <c r="N274" s="22">
        <f t="shared" si="27"/>
        <v>0</v>
      </c>
      <c r="O274" s="21">
        <f>SUMIFS('Calculation - &lt;Ignore&gt;'!G:G,'Calculation - &lt;Ignore&gt;'!A:A,Analysis!A274,'Calculation - &lt;Ignore&gt;'!$P:$P,Analysis!O$1)</f>
        <v>0</v>
      </c>
      <c r="P274" s="8">
        <f>SUMIFS('Calculation - &lt;Ignore&gt;'!J:J,'Calculation - &lt;Ignore&gt;'!A:A,Analysis!A274,'Calculation - &lt;Ignore&gt;'!$P:$P,Analysis!O$1)</f>
        <v>0</v>
      </c>
      <c r="Q274" s="22">
        <f t="shared" si="28"/>
        <v>0</v>
      </c>
    </row>
    <row r="275" spans="1:17" x14ac:dyDescent="0.3">
      <c r="A275" s="12" t="str">
        <f>IF('Calculation - &lt;Ignore&gt;'!AR275=0,"",'Calculation - &lt;Ignore&gt;'!AR275)</f>
        <v/>
      </c>
      <c r="B275" s="16" t="str">
        <f>IFERROR(UPPER(VLOOKUP(A275,Dump!A:B,2,0)),"")</f>
        <v/>
      </c>
      <c r="C275" s="31">
        <f>SUMIFS('Calculation - &lt;Ignore&gt;'!G:G,'Calculation - &lt;Ignore&gt;'!A:A,Analysis!A275)</f>
        <v>0</v>
      </c>
      <c r="D275" s="32">
        <f>SUMIFS('Calculation - &lt;Ignore&gt;'!J:J,'Calculation - &lt;Ignore&gt;'!A:A,Analysis!A275)</f>
        <v>0</v>
      </c>
      <c r="E275" s="33">
        <f t="shared" si="24"/>
        <v>0</v>
      </c>
      <c r="F275" s="21">
        <f>SUMIFS('Calculation - &lt;Ignore&gt;'!G:G,'Calculation - &lt;Ignore&gt;'!A:A,Analysis!A275,'Calculation - &lt;Ignore&gt;'!$P:$P,Analysis!F$1)</f>
        <v>0</v>
      </c>
      <c r="G275" s="8">
        <f>SUMIFS('Calculation - &lt;Ignore&gt;'!J:J,'Calculation - &lt;Ignore&gt;'!A:A,Analysis!A275,'Calculation - &lt;Ignore&gt;'!$P:$P,Analysis!F$1)</f>
        <v>0</v>
      </c>
      <c r="H275" s="22">
        <f t="shared" si="25"/>
        <v>0</v>
      </c>
      <c r="I275" s="21">
        <f>SUMIFS('Calculation - &lt;Ignore&gt;'!G:G,'Calculation - &lt;Ignore&gt;'!A:A,Analysis!A275,'Calculation - &lt;Ignore&gt;'!$P:$P,Analysis!I$1)</f>
        <v>0</v>
      </c>
      <c r="J275" s="8">
        <f>SUMIFS('Calculation - &lt;Ignore&gt;'!J:J,'Calculation - &lt;Ignore&gt;'!A:A,Analysis!A275,'Calculation - &lt;Ignore&gt;'!$P:$P,Analysis!I$1)</f>
        <v>0</v>
      </c>
      <c r="K275" s="22">
        <f t="shared" si="26"/>
        <v>0</v>
      </c>
      <c r="L275" s="21">
        <f>SUMIFS('Calculation - &lt;Ignore&gt;'!G:G,'Calculation - &lt;Ignore&gt;'!A:A,Analysis!A275,'Calculation - &lt;Ignore&gt;'!$P:$P,Analysis!L$1)</f>
        <v>0</v>
      </c>
      <c r="M275" s="8">
        <f>SUMIFS('Calculation - &lt;Ignore&gt;'!J:J,'Calculation - &lt;Ignore&gt;'!A:A,Analysis!A275,'Calculation - &lt;Ignore&gt;'!$P:$P,Analysis!L$1)</f>
        <v>0</v>
      </c>
      <c r="N275" s="22">
        <f t="shared" si="27"/>
        <v>0</v>
      </c>
      <c r="O275" s="21">
        <f>SUMIFS('Calculation - &lt;Ignore&gt;'!G:G,'Calculation - &lt;Ignore&gt;'!A:A,Analysis!A275,'Calculation - &lt;Ignore&gt;'!$P:$P,Analysis!O$1)</f>
        <v>0</v>
      </c>
      <c r="P275" s="8">
        <f>SUMIFS('Calculation - &lt;Ignore&gt;'!J:J,'Calculation - &lt;Ignore&gt;'!A:A,Analysis!A275,'Calculation - &lt;Ignore&gt;'!$P:$P,Analysis!O$1)</f>
        <v>0</v>
      </c>
      <c r="Q275" s="22">
        <f t="shared" si="28"/>
        <v>0</v>
      </c>
    </row>
    <row r="276" spans="1:17" x14ac:dyDescent="0.3">
      <c r="A276" s="12" t="str">
        <f>IF('Calculation - &lt;Ignore&gt;'!AR276=0,"",'Calculation - &lt;Ignore&gt;'!AR276)</f>
        <v/>
      </c>
      <c r="B276" s="16" t="str">
        <f>IFERROR(UPPER(VLOOKUP(A276,Dump!A:B,2,0)),"")</f>
        <v/>
      </c>
      <c r="C276" s="31">
        <f>SUMIFS('Calculation - &lt;Ignore&gt;'!G:G,'Calculation - &lt;Ignore&gt;'!A:A,Analysis!A276)</f>
        <v>0</v>
      </c>
      <c r="D276" s="32">
        <f>SUMIFS('Calculation - &lt;Ignore&gt;'!J:J,'Calculation - &lt;Ignore&gt;'!A:A,Analysis!A276)</f>
        <v>0</v>
      </c>
      <c r="E276" s="33">
        <f t="shared" si="24"/>
        <v>0</v>
      </c>
      <c r="F276" s="21">
        <f>SUMIFS('Calculation - &lt;Ignore&gt;'!G:G,'Calculation - &lt;Ignore&gt;'!A:A,Analysis!A276,'Calculation - &lt;Ignore&gt;'!$P:$P,Analysis!F$1)</f>
        <v>0</v>
      </c>
      <c r="G276" s="8">
        <f>SUMIFS('Calculation - &lt;Ignore&gt;'!J:J,'Calculation - &lt;Ignore&gt;'!A:A,Analysis!A276,'Calculation - &lt;Ignore&gt;'!$P:$P,Analysis!F$1)</f>
        <v>0</v>
      </c>
      <c r="H276" s="22">
        <f t="shared" si="25"/>
        <v>0</v>
      </c>
      <c r="I276" s="21">
        <f>SUMIFS('Calculation - &lt;Ignore&gt;'!G:G,'Calculation - &lt;Ignore&gt;'!A:A,Analysis!A276,'Calculation - &lt;Ignore&gt;'!$P:$P,Analysis!I$1)</f>
        <v>0</v>
      </c>
      <c r="J276" s="8">
        <f>SUMIFS('Calculation - &lt;Ignore&gt;'!J:J,'Calculation - &lt;Ignore&gt;'!A:A,Analysis!A276,'Calculation - &lt;Ignore&gt;'!$P:$P,Analysis!I$1)</f>
        <v>0</v>
      </c>
      <c r="K276" s="22">
        <f t="shared" si="26"/>
        <v>0</v>
      </c>
      <c r="L276" s="21">
        <f>SUMIFS('Calculation - &lt;Ignore&gt;'!G:G,'Calculation - &lt;Ignore&gt;'!A:A,Analysis!A276,'Calculation - &lt;Ignore&gt;'!$P:$P,Analysis!L$1)</f>
        <v>0</v>
      </c>
      <c r="M276" s="8">
        <f>SUMIFS('Calculation - &lt;Ignore&gt;'!J:J,'Calculation - &lt;Ignore&gt;'!A:A,Analysis!A276,'Calculation - &lt;Ignore&gt;'!$P:$P,Analysis!L$1)</f>
        <v>0</v>
      </c>
      <c r="N276" s="22">
        <f t="shared" si="27"/>
        <v>0</v>
      </c>
      <c r="O276" s="21">
        <f>SUMIFS('Calculation - &lt;Ignore&gt;'!G:G,'Calculation - &lt;Ignore&gt;'!A:A,Analysis!A276,'Calculation - &lt;Ignore&gt;'!$P:$P,Analysis!O$1)</f>
        <v>0</v>
      </c>
      <c r="P276" s="8">
        <f>SUMIFS('Calculation - &lt;Ignore&gt;'!J:J,'Calculation - &lt;Ignore&gt;'!A:A,Analysis!A276,'Calculation - &lt;Ignore&gt;'!$P:$P,Analysis!O$1)</f>
        <v>0</v>
      </c>
      <c r="Q276" s="22">
        <f t="shared" si="28"/>
        <v>0</v>
      </c>
    </row>
    <row r="277" spans="1:17" x14ac:dyDescent="0.3">
      <c r="A277" s="12" t="str">
        <f>IF('Calculation - &lt;Ignore&gt;'!AR277=0,"",'Calculation - &lt;Ignore&gt;'!AR277)</f>
        <v/>
      </c>
      <c r="B277" s="16" t="str">
        <f>IFERROR(UPPER(VLOOKUP(A277,Dump!A:B,2,0)),"")</f>
        <v/>
      </c>
      <c r="C277" s="31">
        <f>SUMIFS('Calculation - &lt;Ignore&gt;'!G:G,'Calculation - &lt;Ignore&gt;'!A:A,Analysis!A277)</f>
        <v>0</v>
      </c>
      <c r="D277" s="32">
        <f>SUMIFS('Calculation - &lt;Ignore&gt;'!J:J,'Calculation - &lt;Ignore&gt;'!A:A,Analysis!A277)</f>
        <v>0</v>
      </c>
      <c r="E277" s="33">
        <f t="shared" si="24"/>
        <v>0</v>
      </c>
      <c r="F277" s="21">
        <f>SUMIFS('Calculation - &lt;Ignore&gt;'!G:G,'Calculation - &lt;Ignore&gt;'!A:A,Analysis!A277,'Calculation - &lt;Ignore&gt;'!$P:$P,Analysis!F$1)</f>
        <v>0</v>
      </c>
      <c r="G277" s="8">
        <f>SUMIFS('Calculation - &lt;Ignore&gt;'!J:J,'Calculation - &lt;Ignore&gt;'!A:A,Analysis!A277,'Calculation - &lt;Ignore&gt;'!$P:$P,Analysis!F$1)</f>
        <v>0</v>
      </c>
      <c r="H277" s="22">
        <f t="shared" si="25"/>
        <v>0</v>
      </c>
      <c r="I277" s="21">
        <f>SUMIFS('Calculation - &lt;Ignore&gt;'!G:G,'Calculation - &lt;Ignore&gt;'!A:A,Analysis!A277,'Calculation - &lt;Ignore&gt;'!$P:$P,Analysis!I$1)</f>
        <v>0</v>
      </c>
      <c r="J277" s="8">
        <f>SUMIFS('Calculation - &lt;Ignore&gt;'!J:J,'Calculation - &lt;Ignore&gt;'!A:A,Analysis!A277,'Calculation - &lt;Ignore&gt;'!$P:$P,Analysis!I$1)</f>
        <v>0</v>
      </c>
      <c r="K277" s="22">
        <f t="shared" si="26"/>
        <v>0</v>
      </c>
      <c r="L277" s="21">
        <f>SUMIFS('Calculation - &lt;Ignore&gt;'!G:G,'Calculation - &lt;Ignore&gt;'!A:A,Analysis!A277,'Calculation - &lt;Ignore&gt;'!$P:$P,Analysis!L$1)</f>
        <v>0</v>
      </c>
      <c r="M277" s="8">
        <f>SUMIFS('Calculation - &lt;Ignore&gt;'!J:J,'Calculation - &lt;Ignore&gt;'!A:A,Analysis!A277,'Calculation - &lt;Ignore&gt;'!$P:$P,Analysis!L$1)</f>
        <v>0</v>
      </c>
      <c r="N277" s="22">
        <f t="shared" si="27"/>
        <v>0</v>
      </c>
      <c r="O277" s="21">
        <f>SUMIFS('Calculation - &lt;Ignore&gt;'!G:G,'Calculation - &lt;Ignore&gt;'!A:A,Analysis!A277,'Calculation - &lt;Ignore&gt;'!$P:$P,Analysis!O$1)</f>
        <v>0</v>
      </c>
      <c r="P277" s="8">
        <f>SUMIFS('Calculation - &lt;Ignore&gt;'!J:J,'Calculation - &lt;Ignore&gt;'!A:A,Analysis!A277,'Calculation - &lt;Ignore&gt;'!$P:$P,Analysis!O$1)</f>
        <v>0</v>
      </c>
      <c r="Q277" s="22">
        <f t="shared" si="28"/>
        <v>0</v>
      </c>
    </row>
    <row r="278" spans="1:17" x14ac:dyDescent="0.3">
      <c r="A278" s="12" t="str">
        <f>IF('Calculation - &lt;Ignore&gt;'!AR278=0,"",'Calculation - &lt;Ignore&gt;'!AR278)</f>
        <v/>
      </c>
      <c r="B278" s="16" t="str">
        <f>IFERROR(UPPER(VLOOKUP(A278,Dump!A:B,2,0)),"")</f>
        <v/>
      </c>
      <c r="C278" s="31">
        <f>SUMIFS('Calculation - &lt;Ignore&gt;'!G:G,'Calculation - &lt;Ignore&gt;'!A:A,Analysis!A278)</f>
        <v>0</v>
      </c>
      <c r="D278" s="32">
        <f>SUMIFS('Calculation - &lt;Ignore&gt;'!J:J,'Calculation - &lt;Ignore&gt;'!A:A,Analysis!A278)</f>
        <v>0</v>
      </c>
      <c r="E278" s="33">
        <f t="shared" si="24"/>
        <v>0</v>
      </c>
      <c r="F278" s="21">
        <f>SUMIFS('Calculation - &lt;Ignore&gt;'!G:G,'Calculation - &lt;Ignore&gt;'!A:A,Analysis!A278,'Calculation - &lt;Ignore&gt;'!$P:$P,Analysis!F$1)</f>
        <v>0</v>
      </c>
      <c r="G278" s="8">
        <f>SUMIFS('Calculation - &lt;Ignore&gt;'!J:J,'Calculation - &lt;Ignore&gt;'!A:A,Analysis!A278,'Calculation - &lt;Ignore&gt;'!$P:$P,Analysis!F$1)</f>
        <v>0</v>
      </c>
      <c r="H278" s="22">
        <f t="shared" si="25"/>
        <v>0</v>
      </c>
      <c r="I278" s="21">
        <f>SUMIFS('Calculation - &lt;Ignore&gt;'!G:G,'Calculation - &lt;Ignore&gt;'!A:A,Analysis!A278,'Calculation - &lt;Ignore&gt;'!$P:$P,Analysis!I$1)</f>
        <v>0</v>
      </c>
      <c r="J278" s="8">
        <f>SUMIFS('Calculation - &lt;Ignore&gt;'!J:J,'Calculation - &lt;Ignore&gt;'!A:A,Analysis!A278,'Calculation - &lt;Ignore&gt;'!$P:$P,Analysis!I$1)</f>
        <v>0</v>
      </c>
      <c r="K278" s="22">
        <f t="shared" si="26"/>
        <v>0</v>
      </c>
      <c r="L278" s="21">
        <f>SUMIFS('Calculation - &lt;Ignore&gt;'!G:G,'Calculation - &lt;Ignore&gt;'!A:A,Analysis!A278,'Calculation - &lt;Ignore&gt;'!$P:$P,Analysis!L$1)</f>
        <v>0</v>
      </c>
      <c r="M278" s="8">
        <f>SUMIFS('Calculation - &lt;Ignore&gt;'!J:J,'Calculation - &lt;Ignore&gt;'!A:A,Analysis!A278,'Calculation - &lt;Ignore&gt;'!$P:$P,Analysis!L$1)</f>
        <v>0</v>
      </c>
      <c r="N278" s="22">
        <f t="shared" si="27"/>
        <v>0</v>
      </c>
      <c r="O278" s="21">
        <f>SUMIFS('Calculation - &lt;Ignore&gt;'!G:G,'Calculation - &lt;Ignore&gt;'!A:A,Analysis!A278,'Calculation - &lt;Ignore&gt;'!$P:$P,Analysis!O$1)</f>
        <v>0</v>
      </c>
      <c r="P278" s="8">
        <f>SUMIFS('Calculation - &lt;Ignore&gt;'!J:J,'Calculation - &lt;Ignore&gt;'!A:A,Analysis!A278,'Calculation - &lt;Ignore&gt;'!$P:$P,Analysis!O$1)</f>
        <v>0</v>
      </c>
      <c r="Q278" s="22">
        <f t="shared" si="28"/>
        <v>0</v>
      </c>
    </row>
    <row r="279" spans="1:17" x14ac:dyDescent="0.3">
      <c r="A279" s="12" t="str">
        <f>IF('Calculation - &lt;Ignore&gt;'!AR279=0,"",'Calculation - &lt;Ignore&gt;'!AR279)</f>
        <v/>
      </c>
      <c r="B279" s="16" t="str">
        <f>IFERROR(UPPER(VLOOKUP(A279,Dump!A:B,2,0)),"")</f>
        <v/>
      </c>
      <c r="C279" s="31">
        <f>SUMIFS('Calculation - &lt;Ignore&gt;'!G:G,'Calculation - &lt;Ignore&gt;'!A:A,Analysis!A279)</f>
        <v>0</v>
      </c>
      <c r="D279" s="32">
        <f>SUMIFS('Calculation - &lt;Ignore&gt;'!J:J,'Calculation - &lt;Ignore&gt;'!A:A,Analysis!A279)</f>
        <v>0</v>
      </c>
      <c r="E279" s="33">
        <f t="shared" si="24"/>
        <v>0</v>
      </c>
      <c r="F279" s="21">
        <f>SUMIFS('Calculation - &lt;Ignore&gt;'!G:G,'Calculation - &lt;Ignore&gt;'!A:A,Analysis!A279,'Calculation - &lt;Ignore&gt;'!$P:$P,Analysis!F$1)</f>
        <v>0</v>
      </c>
      <c r="G279" s="8">
        <f>SUMIFS('Calculation - &lt;Ignore&gt;'!J:J,'Calculation - &lt;Ignore&gt;'!A:A,Analysis!A279,'Calculation - &lt;Ignore&gt;'!$P:$P,Analysis!F$1)</f>
        <v>0</v>
      </c>
      <c r="H279" s="22">
        <f t="shared" si="25"/>
        <v>0</v>
      </c>
      <c r="I279" s="21">
        <f>SUMIFS('Calculation - &lt;Ignore&gt;'!G:G,'Calculation - &lt;Ignore&gt;'!A:A,Analysis!A279,'Calculation - &lt;Ignore&gt;'!$P:$P,Analysis!I$1)</f>
        <v>0</v>
      </c>
      <c r="J279" s="8">
        <f>SUMIFS('Calculation - &lt;Ignore&gt;'!J:J,'Calculation - &lt;Ignore&gt;'!A:A,Analysis!A279,'Calculation - &lt;Ignore&gt;'!$P:$P,Analysis!I$1)</f>
        <v>0</v>
      </c>
      <c r="K279" s="22">
        <f t="shared" si="26"/>
        <v>0</v>
      </c>
      <c r="L279" s="21">
        <f>SUMIFS('Calculation - &lt;Ignore&gt;'!G:G,'Calculation - &lt;Ignore&gt;'!A:A,Analysis!A279,'Calculation - &lt;Ignore&gt;'!$P:$P,Analysis!L$1)</f>
        <v>0</v>
      </c>
      <c r="M279" s="8">
        <f>SUMIFS('Calculation - &lt;Ignore&gt;'!J:J,'Calculation - &lt;Ignore&gt;'!A:A,Analysis!A279,'Calculation - &lt;Ignore&gt;'!$P:$P,Analysis!L$1)</f>
        <v>0</v>
      </c>
      <c r="N279" s="22">
        <f t="shared" si="27"/>
        <v>0</v>
      </c>
      <c r="O279" s="21">
        <f>SUMIFS('Calculation - &lt;Ignore&gt;'!G:G,'Calculation - &lt;Ignore&gt;'!A:A,Analysis!A279,'Calculation - &lt;Ignore&gt;'!$P:$P,Analysis!O$1)</f>
        <v>0</v>
      </c>
      <c r="P279" s="8">
        <f>SUMIFS('Calculation - &lt;Ignore&gt;'!J:J,'Calculation - &lt;Ignore&gt;'!A:A,Analysis!A279,'Calculation - &lt;Ignore&gt;'!$P:$P,Analysis!O$1)</f>
        <v>0</v>
      </c>
      <c r="Q279" s="22">
        <f t="shared" si="28"/>
        <v>0</v>
      </c>
    </row>
    <row r="280" spans="1:17" x14ac:dyDescent="0.3">
      <c r="A280" s="12" t="str">
        <f>IF('Calculation - &lt;Ignore&gt;'!AR280=0,"",'Calculation - &lt;Ignore&gt;'!AR280)</f>
        <v/>
      </c>
      <c r="B280" s="16" t="str">
        <f>IFERROR(UPPER(VLOOKUP(A280,Dump!A:B,2,0)),"")</f>
        <v/>
      </c>
      <c r="C280" s="31">
        <f>SUMIFS('Calculation - &lt;Ignore&gt;'!G:G,'Calculation - &lt;Ignore&gt;'!A:A,Analysis!A280)</f>
        <v>0</v>
      </c>
      <c r="D280" s="32">
        <f>SUMIFS('Calculation - &lt;Ignore&gt;'!J:J,'Calculation - &lt;Ignore&gt;'!A:A,Analysis!A280)</f>
        <v>0</v>
      </c>
      <c r="E280" s="33">
        <f t="shared" si="24"/>
        <v>0</v>
      </c>
      <c r="F280" s="21">
        <f>SUMIFS('Calculation - &lt;Ignore&gt;'!G:G,'Calculation - &lt;Ignore&gt;'!A:A,Analysis!A280,'Calculation - &lt;Ignore&gt;'!$P:$P,Analysis!F$1)</f>
        <v>0</v>
      </c>
      <c r="G280" s="8">
        <f>SUMIFS('Calculation - &lt;Ignore&gt;'!J:J,'Calculation - &lt;Ignore&gt;'!A:A,Analysis!A280,'Calculation - &lt;Ignore&gt;'!$P:$P,Analysis!F$1)</f>
        <v>0</v>
      </c>
      <c r="H280" s="22">
        <f t="shared" si="25"/>
        <v>0</v>
      </c>
      <c r="I280" s="21">
        <f>SUMIFS('Calculation - &lt;Ignore&gt;'!G:G,'Calculation - &lt;Ignore&gt;'!A:A,Analysis!A280,'Calculation - &lt;Ignore&gt;'!$P:$P,Analysis!I$1)</f>
        <v>0</v>
      </c>
      <c r="J280" s="8">
        <f>SUMIFS('Calculation - &lt;Ignore&gt;'!J:J,'Calculation - &lt;Ignore&gt;'!A:A,Analysis!A280,'Calculation - &lt;Ignore&gt;'!$P:$P,Analysis!I$1)</f>
        <v>0</v>
      </c>
      <c r="K280" s="22">
        <f t="shared" si="26"/>
        <v>0</v>
      </c>
      <c r="L280" s="21">
        <f>SUMIFS('Calculation - &lt;Ignore&gt;'!G:G,'Calculation - &lt;Ignore&gt;'!A:A,Analysis!A280,'Calculation - &lt;Ignore&gt;'!$P:$P,Analysis!L$1)</f>
        <v>0</v>
      </c>
      <c r="M280" s="8">
        <f>SUMIFS('Calculation - &lt;Ignore&gt;'!J:J,'Calculation - &lt;Ignore&gt;'!A:A,Analysis!A280,'Calculation - &lt;Ignore&gt;'!$P:$P,Analysis!L$1)</f>
        <v>0</v>
      </c>
      <c r="N280" s="22">
        <f t="shared" si="27"/>
        <v>0</v>
      </c>
      <c r="O280" s="21">
        <f>SUMIFS('Calculation - &lt;Ignore&gt;'!G:G,'Calculation - &lt;Ignore&gt;'!A:A,Analysis!A280,'Calculation - &lt;Ignore&gt;'!$P:$P,Analysis!O$1)</f>
        <v>0</v>
      </c>
      <c r="P280" s="8">
        <f>SUMIFS('Calculation - &lt;Ignore&gt;'!J:J,'Calculation - &lt;Ignore&gt;'!A:A,Analysis!A280,'Calculation - &lt;Ignore&gt;'!$P:$P,Analysis!O$1)</f>
        <v>0</v>
      </c>
      <c r="Q280" s="22">
        <f t="shared" si="28"/>
        <v>0</v>
      </c>
    </row>
    <row r="281" spans="1:17" x14ac:dyDescent="0.3">
      <c r="A281" s="12" t="str">
        <f>IF('Calculation - &lt;Ignore&gt;'!AR281=0,"",'Calculation - &lt;Ignore&gt;'!AR281)</f>
        <v/>
      </c>
      <c r="B281" s="16" t="str">
        <f>IFERROR(UPPER(VLOOKUP(A281,Dump!A:B,2,0)),"")</f>
        <v/>
      </c>
      <c r="C281" s="31">
        <f>SUMIFS('Calculation - &lt;Ignore&gt;'!G:G,'Calculation - &lt;Ignore&gt;'!A:A,Analysis!A281)</f>
        <v>0</v>
      </c>
      <c r="D281" s="32">
        <f>SUMIFS('Calculation - &lt;Ignore&gt;'!J:J,'Calculation - &lt;Ignore&gt;'!A:A,Analysis!A281)</f>
        <v>0</v>
      </c>
      <c r="E281" s="33">
        <f t="shared" si="24"/>
        <v>0</v>
      </c>
      <c r="F281" s="21">
        <f>SUMIFS('Calculation - &lt;Ignore&gt;'!G:G,'Calculation - &lt;Ignore&gt;'!A:A,Analysis!A281,'Calculation - &lt;Ignore&gt;'!$P:$P,Analysis!F$1)</f>
        <v>0</v>
      </c>
      <c r="G281" s="8">
        <f>SUMIFS('Calculation - &lt;Ignore&gt;'!J:J,'Calculation - &lt;Ignore&gt;'!A:A,Analysis!A281,'Calculation - &lt;Ignore&gt;'!$P:$P,Analysis!F$1)</f>
        <v>0</v>
      </c>
      <c r="H281" s="22">
        <f t="shared" si="25"/>
        <v>0</v>
      </c>
      <c r="I281" s="21">
        <f>SUMIFS('Calculation - &lt;Ignore&gt;'!G:G,'Calculation - &lt;Ignore&gt;'!A:A,Analysis!A281,'Calculation - &lt;Ignore&gt;'!$P:$P,Analysis!I$1)</f>
        <v>0</v>
      </c>
      <c r="J281" s="8">
        <f>SUMIFS('Calculation - &lt;Ignore&gt;'!J:J,'Calculation - &lt;Ignore&gt;'!A:A,Analysis!A281,'Calculation - &lt;Ignore&gt;'!$P:$P,Analysis!I$1)</f>
        <v>0</v>
      </c>
      <c r="K281" s="22">
        <f t="shared" si="26"/>
        <v>0</v>
      </c>
      <c r="L281" s="21">
        <f>SUMIFS('Calculation - &lt;Ignore&gt;'!G:G,'Calculation - &lt;Ignore&gt;'!A:A,Analysis!A281,'Calculation - &lt;Ignore&gt;'!$P:$P,Analysis!L$1)</f>
        <v>0</v>
      </c>
      <c r="M281" s="8">
        <f>SUMIFS('Calculation - &lt;Ignore&gt;'!J:J,'Calculation - &lt;Ignore&gt;'!A:A,Analysis!A281,'Calculation - &lt;Ignore&gt;'!$P:$P,Analysis!L$1)</f>
        <v>0</v>
      </c>
      <c r="N281" s="22">
        <f t="shared" si="27"/>
        <v>0</v>
      </c>
      <c r="O281" s="21">
        <f>SUMIFS('Calculation - &lt;Ignore&gt;'!G:G,'Calculation - &lt;Ignore&gt;'!A:A,Analysis!A281,'Calculation - &lt;Ignore&gt;'!$P:$P,Analysis!O$1)</f>
        <v>0</v>
      </c>
      <c r="P281" s="8">
        <f>SUMIFS('Calculation - &lt;Ignore&gt;'!J:J,'Calculation - &lt;Ignore&gt;'!A:A,Analysis!A281,'Calculation - &lt;Ignore&gt;'!$P:$P,Analysis!O$1)</f>
        <v>0</v>
      </c>
      <c r="Q281" s="22">
        <f t="shared" si="28"/>
        <v>0</v>
      </c>
    </row>
    <row r="282" spans="1:17" x14ac:dyDescent="0.3">
      <c r="A282" s="12" t="str">
        <f>IF('Calculation - &lt;Ignore&gt;'!AR282=0,"",'Calculation - &lt;Ignore&gt;'!AR282)</f>
        <v/>
      </c>
      <c r="B282" s="16" t="str">
        <f>IFERROR(UPPER(VLOOKUP(A282,Dump!A:B,2,0)),"")</f>
        <v/>
      </c>
      <c r="C282" s="31">
        <f>SUMIFS('Calculation - &lt;Ignore&gt;'!G:G,'Calculation - &lt;Ignore&gt;'!A:A,Analysis!A282)</f>
        <v>0</v>
      </c>
      <c r="D282" s="32">
        <f>SUMIFS('Calculation - &lt;Ignore&gt;'!J:J,'Calculation - &lt;Ignore&gt;'!A:A,Analysis!A282)</f>
        <v>0</v>
      </c>
      <c r="E282" s="33">
        <f t="shared" si="24"/>
        <v>0</v>
      </c>
      <c r="F282" s="21">
        <f>SUMIFS('Calculation - &lt;Ignore&gt;'!G:G,'Calculation - &lt;Ignore&gt;'!A:A,Analysis!A282,'Calculation - &lt;Ignore&gt;'!$P:$P,Analysis!F$1)</f>
        <v>0</v>
      </c>
      <c r="G282" s="8">
        <f>SUMIFS('Calculation - &lt;Ignore&gt;'!J:J,'Calculation - &lt;Ignore&gt;'!A:A,Analysis!A282,'Calculation - &lt;Ignore&gt;'!$P:$P,Analysis!F$1)</f>
        <v>0</v>
      </c>
      <c r="H282" s="22">
        <f t="shared" si="25"/>
        <v>0</v>
      </c>
      <c r="I282" s="21">
        <f>SUMIFS('Calculation - &lt;Ignore&gt;'!G:G,'Calculation - &lt;Ignore&gt;'!A:A,Analysis!A282,'Calculation - &lt;Ignore&gt;'!$P:$P,Analysis!I$1)</f>
        <v>0</v>
      </c>
      <c r="J282" s="8">
        <f>SUMIFS('Calculation - &lt;Ignore&gt;'!J:J,'Calculation - &lt;Ignore&gt;'!A:A,Analysis!A282,'Calculation - &lt;Ignore&gt;'!$P:$P,Analysis!I$1)</f>
        <v>0</v>
      </c>
      <c r="K282" s="22">
        <f t="shared" si="26"/>
        <v>0</v>
      </c>
      <c r="L282" s="21">
        <f>SUMIFS('Calculation - &lt;Ignore&gt;'!G:G,'Calculation - &lt;Ignore&gt;'!A:A,Analysis!A282,'Calculation - &lt;Ignore&gt;'!$P:$P,Analysis!L$1)</f>
        <v>0</v>
      </c>
      <c r="M282" s="8">
        <f>SUMIFS('Calculation - &lt;Ignore&gt;'!J:J,'Calculation - &lt;Ignore&gt;'!A:A,Analysis!A282,'Calculation - &lt;Ignore&gt;'!$P:$P,Analysis!L$1)</f>
        <v>0</v>
      </c>
      <c r="N282" s="22">
        <f t="shared" si="27"/>
        <v>0</v>
      </c>
      <c r="O282" s="21">
        <f>SUMIFS('Calculation - &lt;Ignore&gt;'!G:G,'Calculation - &lt;Ignore&gt;'!A:A,Analysis!A282,'Calculation - &lt;Ignore&gt;'!$P:$P,Analysis!O$1)</f>
        <v>0</v>
      </c>
      <c r="P282" s="8">
        <f>SUMIFS('Calculation - &lt;Ignore&gt;'!J:J,'Calculation - &lt;Ignore&gt;'!A:A,Analysis!A282,'Calculation - &lt;Ignore&gt;'!$P:$P,Analysis!O$1)</f>
        <v>0</v>
      </c>
      <c r="Q282" s="22">
        <f t="shared" si="28"/>
        <v>0</v>
      </c>
    </row>
    <row r="283" spans="1:17" x14ac:dyDescent="0.3">
      <c r="A283" s="12" t="str">
        <f>IF('Calculation - &lt;Ignore&gt;'!AR283=0,"",'Calculation - &lt;Ignore&gt;'!AR283)</f>
        <v/>
      </c>
      <c r="B283" s="16" t="str">
        <f>IFERROR(UPPER(VLOOKUP(A283,Dump!A:B,2,0)),"")</f>
        <v/>
      </c>
      <c r="C283" s="31">
        <f>SUMIFS('Calculation - &lt;Ignore&gt;'!G:G,'Calculation - &lt;Ignore&gt;'!A:A,Analysis!A283)</f>
        <v>0</v>
      </c>
      <c r="D283" s="32">
        <f>SUMIFS('Calculation - &lt;Ignore&gt;'!J:J,'Calculation - &lt;Ignore&gt;'!A:A,Analysis!A283)</f>
        <v>0</v>
      </c>
      <c r="E283" s="33">
        <f t="shared" si="24"/>
        <v>0</v>
      </c>
      <c r="F283" s="21">
        <f>SUMIFS('Calculation - &lt;Ignore&gt;'!G:G,'Calculation - &lt;Ignore&gt;'!A:A,Analysis!A283,'Calculation - &lt;Ignore&gt;'!$P:$P,Analysis!F$1)</f>
        <v>0</v>
      </c>
      <c r="G283" s="8">
        <f>SUMIFS('Calculation - &lt;Ignore&gt;'!J:J,'Calculation - &lt;Ignore&gt;'!A:A,Analysis!A283,'Calculation - &lt;Ignore&gt;'!$P:$P,Analysis!F$1)</f>
        <v>0</v>
      </c>
      <c r="H283" s="22">
        <f t="shared" si="25"/>
        <v>0</v>
      </c>
      <c r="I283" s="21">
        <f>SUMIFS('Calculation - &lt;Ignore&gt;'!G:G,'Calculation - &lt;Ignore&gt;'!A:A,Analysis!A283,'Calculation - &lt;Ignore&gt;'!$P:$P,Analysis!I$1)</f>
        <v>0</v>
      </c>
      <c r="J283" s="8">
        <f>SUMIFS('Calculation - &lt;Ignore&gt;'!J:J,'Calculation - &lt;Ignore&gt;'!A:A,Analysis!A283,'Calculation - &lt;Ignore&gt;'!$P:$P,Analysis!I$1)</f>
        <v>0</v>
      </c>
      <c r="K283" s="22">
        <f t="shared" si="26"/>
        <v>0</v>
      </c>
      <c r="L283" s="21">
        <f>SUMIFS('Calculation - &lt;Ignore&gt;'!G:G,'Calculation - &lt;Ignore&gt;'!A:A,Analysis!A283,'Calculation - &lt;Ignore&gt;'!$P:$P,Analysis!L$1)</f>
        <v>0</v>
      </c>
      <c r="M283" s="8">
        <f>SUMIFS('Calculation - &lt;Ignore&gt;'!J:J,'Calculation - &lt;Ignore&gt;'!A:A,Analysis!A283,'Calculation - &lt;Ignore&gt;'!$P:$P,Analysis!L$1)</f>
        <v>0</v>
      </c>
      <c r="N283" s="22">
        <f t="shared" si="27"/>
        <v>0</v>
      </c>
      <c r="O283" s="21">
        <f>SUMIFS('Calculation - &lt;Ignore&gt;'!G:G,'Calculation - &lt;Ignore&gt;'!A:A,Analysis!A283,'Calculation - &lt;Ignore&gt;'!$P:$P,Analysis!O$1)</f>
        <v>0</v>
      </c>
      <c r="P283" s="8">
        <f>SUMIFS('Calculation - &lt;Ignore&gt;'!J:J,'Calculation - &lt;Ignore&gt;'!A:A,Analysis!A283,'Calculation - &lt;Ignore&gt;'!$P:$P,Analysis!O$1)</f>
        <v>0</v>
      </c>
      <c r="Q283" s="22">
        <f t="shared" si="28"/>
        <v>0</v>
      </c>
    </row>
    <row r="284" spans="1:17" x14ac:dyDescent="0.3">
      <c r="A284" s="12" t="str">
        <f>IF('Calculation - &lt;Ignore&gt;'!AR284=0,"",'Calculation - &lt;Ignore&gt;'!AR284)</f>
        <v/>
      </c>
      <c r="B284" s="16" t="str">
        <f>IFERROR(UPPER(VLOOKUP(A284,Dump!A:B,2,0)),"")</f>
        <v/>
      </c>
      <c r="C284" s="31">
        <f>SUMIFS('Calculation - &lt;Ignore&gt;'!G:G,'Calculation - &lt;Ignore&gt;'!A:A,Analysis!A284)</f>
        <v>0</v>
      </c>
      <c r="D284" s="32">
        <f>SUMIFS('Calculation - &lt;Ignore&gt;'!J:J,'Calculation - &lt;Ignore&gt;'!A:A,Analysis!A284)</f>
        <v>0</v>
      </c>
      <c r="E284" s="33">
        <f t="shared" si="24"/>
        <v>0</v>
      </c>
      <c r="F284" s="21">
        <f>SUMIFS('Calculation - &lt;Ignore&gt;'!G:G,'Calculation - &lt;Ignore&gt;'!A:A,Analysis!A284,'Calculation - &lt;Ignore&gt;'!$P:$P,Analysis!F$1)</f>
        <v>0</v>
      </c>
      <c r="G284" s="8">
        <f>SUMIFS('Calculation - &lt;Ignore&gt;'!J:J,'Calculation - &lt;Ignore&gt;'!A:A,Analysis!A284,'Calculation - &lt;Ignore&gt;'!$P:$P,Analysis!F$1)</f>
        <v>0</v>
      </c>
      <c r="H284" s="22">
        <f t="shared" si="25"/>
        <v>0</v>
      </c>
      <c r="I284" s="21">
        <f>SUMIFS('Calculation - &lt;Ignore&gt;'!G:G,'Calculation - &lt;Ignore&gt;'!A:A,Analysis!A284,'Calculation - &lt;Ignore&gt;'!$P:$P,Analysis!I$1)</f>
        <v>0</v>
      </c>
      <c r="J284" s="8">
        <f>SUMIFS('Calculation - &lt;Ignore&gt;'!J:J,'Calculation - &lt;Ignore&gt;'!A:A,Analysis!A284,'Calculation - &lt;Ignore&gt;'!$P:$P,Analysis!I$1)</f>
        <v>0</v>
      </c>
      <c r="K284" s="22">
        <f t="shared" si="26"/>
        <v>0</v>
      </c>
      <c r="L284" s="21">
        <f>SUMIFS('Calculation - &lt;Ignore&gt;'!G:G,'Calculation - &lt;Ignore&gt;'!A:A,Analysis!A284,'Calculation - &lt;Ignore&gt;'!$P:$P,Analysis!L$1)</f>
        <v>0</v>
      </c>
      <c r="M284" s="8">
        <f>SUMIFS('Calculation - &lt;Ignore&gt;'!J:J,'Calculation - &lt;Ignore&gt;'!A:A,Analysis!A284,'Calculation - &lt;Ignore&gt;'!$P:$P,Analysis!L$1)</f>
        <v>0</v>
      </c>
      <c r="N284" s="22">
        <f t="shared" si="27"/>
        <v>0</v>
      </c>
      <c r="O284" s="21">
        <f>SUMIFS('Calculation - &lt;Ignore&gt;'!G:G,'Calculation - &lt;Ignore&gt;'!A:A,Analysis!A284,'Calculation - &lt;Ignore&gt;'!$P:$P,Analysis!O$1)</f>
        <v>0</v>
      </c>
      <c r="P284" s="8">
        <f>SUMIFS('Calculation - &lt;Ignore&gt;'!J:J,'Calculation - &lt;Ignore&gt;'!A:A,Analysis!A284,'Calculation - &lt;Ignore&gt;'!$P:$P,Analysis!O$1)</f>
        <v>0</v>
      </c>
      <c r="Q284" s="22">
        <f t="shared" si="28"/>
        <v>0</v>
      </c>
    </row>
    <row r="285" spans="1:17" x14ac:dyDescent="0.3">
      <c r="A285" s="12" t="str">
        <f>IF('Calculation - &lt;Ignore&gt;'!AR285=0,"",'Calculation - &lt;Ignore&gt;'!AR285)</f>
        <v/>
      </c>
      <c r="B285" s="16" t="str">
        <f>IFERROR(UPPER(VLOOKUP(A285,Dump!A:B,2,0)),"")</f>
        <v/>
      </c>
      <c r="C285" s="31">
        <f>SUMIFS('Calculation - &lt;Ignore&gt;'!G:G,'Calculation - &lt;Ignore&gt;'!A:A,Analysis!A285)</f>
        <v>0</v>
      </c>
      <c r="D285" s="32">
        <f>SUMIFS('Calculation - &lt;Ignore&gt;'!J:J,'Calculation - &lt;Ignore&gt;'!A:A,Analysis!A285)</f>
        <v>0</v>
      </c>
      <c r="E285" s="33">
        <f t="shared" si="24"/>
        <v>0</v>
      </c>
      <c r="F285" s="21">
        <f>SUMIFS('Calculation - &lt;Ignore&gt;'!G:G,'Calculation - &lt;Ignore&gt;'!A:A,Analysis!A285,'Calculation - &lt;Ignore&gt;'!$P:$P,Analysis!F$1)</f>
        <v>0</v>
      </c>
      <c r="G285" s="8">
        <f>SUMIFS('Calculation - &lt;Ignore&gt;'!J:J,'Calculation - &lt;Ignore&gt;'!A:A,Analysis!A285,'Calculation - &lt;Ignore&gt;'!$P:$P,Analysis!F$1)</f>
        <v>0</v>
      </c>
      <c r="H285" s="22">
        <f t="shared" si="25"/>
        <v>0</v>
      </c>
      <c r="I285" s="21">
        <f>SUMIFS('Calculation - &lt;Ignore&gt;'!G:G,'Calculation - &lt;Ignore&gt;'!A:A,Analysis!A285,'Calculation - &lt;Ignore&gt;'!$P:$P,Analysis!I$1)</f>
        <v>0</v>
      </c>
      <c r="J285" s="8">
        <f>SUMIFS('Calculation - &lt;Ignore&gt;'!J:J,'Calculation - &lt;Ignore&gt;'!A:A,Analysis!A285,'Calculation - &lt;Ignore&gt;'!$P:$P,Analysis!I$1)</f>
        <v>0</v>
      </c>
      <c r="K285" s="22">
        <f t="shared" si="26"/>
        <v>0</v>
      </c>
      <c r="L285" s="21">
        <f>SUMIFS('Calculation - &lt;Ignore&gt;'!G:G,'Calculation - &lt;Ignore&gt;'!A:A,Analysis!A285,'Calculation - &lt;Ignore&gt;'!$P:$P,Analysis!L$1)</f>
        <v>0</v>
      </c>
      <c r="M285" s="8">
        <f>SUMIFS('Calculation - &lt;Ignore&gt;'!J:J,'Calculation - &lt;Ignore&gt;'!A:A,Analysis!A285,'Calculation - &lt;Ignore&gt;'!$P:$P,Analysis!L$1)</f>
        <v>0</v>
      </c>
      <c r="N285" s="22">
        <f t="shared" si="27"/>
        <v>0</v>
      </c>
      <c r="O285" s="21">
        <f>SUMIFS('Calculation - &lt;Ignore&gt;'!G:G,'Calculation - &lt;Ignore&gt;'!A:A,Analysis!A285,'Calculation - &lt;Ignore&gt;'!$P:$P,Analysis!O$1)</f>
        <v>0</v>
      </c>
      <c r="P285" s="8">
        <f>SUMIFS('Calculation - &lt;Ignore&gt;'!J:J,'Calculation - &lt;Ignore&gt;'!A:A,Analysis!A285,'Calculation - &lt;Ignore&gt;'!$P:$P,Analysis!O$1)</f>
        <v>0</v>
      </c>
      <c r="Q285" s="22">
        <f t="shared" si="28"/>
        <v>0</v>
      </c>
    </row>
    <row r="286" spans="1:17" x14ac:dyDescent="0.3">
      <c r="A286" s="12" t="str">
        <f>IF('Calculation - &lt;Ignore&gt;'!AR286=0,"",'Calculation - &lt;Ignore&gt;'!AR286)</f>
        <v/>
      </c>
      <c r="B286" s="16" t="str">
        <f>IFERROR(UPPER(VLOOKUP(A286,Dump!A:B,2,0)),"")</f>
        <v/>
      </c>
      <c r="C286" s="31">
        <f>SUMIFS('Calculation - &lt;Ignore&gt;'!G:G,'Calculation - &lt;Ignore&gt;'!A:A,Analysis!A286)</f>
        <v>0</v>
      </c>
      <c r="D286" s="32">
        <f>SUMIFS('Calculation - &lt;Ignore&gt;'!J:J,'Calculation - &lt;Ignore&gt;'!A:A,Analysis!A286)</f>
        <v>0</v>
      </c>
      <c r="E286" s="33">
        <f t="shared" si="24"/>
        <v>0</v>
      </c>
      <c r="F286" s="21">
        <f>SUMIFS('Calculation - &lt;Ignore&gt;'!G:G,'Calculation - &lt;Ignore&gt;'!A:A,Analysis!A286,'Calculation - &lt;Ignore&gt;'!$P:$P,Analysis!F$1)</f>
        <v>0</v>
      </c>
      <c r="G286" s="8">
        <f>SUMIFS('Calculation - &lt;Ignore&gt;'!J:J,'Calculation - &lt;Ignore&gt;'!A:A,Analysis!A286,'Calculation - &lt;Ignore&gt;'!$P:$P,Analysis!F$1)</f>
        <v>0</v>
      </c>
      <c r="H286" s="22">
        <f t="shared" si="25"/>
        <v>0</v>
      </c>
      <c r="I286" s="21">
        <f>SUMIFS('Calculation - &lt;Ignore&gt;'!G:G,'Calculation - &lt;Ignore&gt;'!A:A,Analysis!A286,'Calculation - &lt;Ignore&gt;'!$P:$P,Analysis!I$1)</f>
        <v>0</v>
      </c>
      <c r="J286" s="8">
        <f>SUMIFS('Calculation - &lt;Ignore&gt;'!J:J,'Calculation - &lt;Ignore&gt;'!A:A,Analysis!A286,'Calculation - &lt;Ignore&gt;'!$P:$P,Analysis!I$1)</f>
        <v>0</v>
      </c>
      <c r="K286" s="22">
        <f t="shared" si="26"/>
        <v>0</v>
      </c>
      <c r="L286" s="21">
        <f>SUMIFS('Calculation - &lt;Ignore&gt;'!G:G,'Calculation - &lt;Ignore&gt;'!A:A,Analysis!A286,'Calculation - &lt;Ignore&gt;'!$P:$P,Analysis!L$1)</f>
        <v>0</v>
      </c>
      <c r="M286" s="8">
        <f>SUMIFS('Calculation - &lt;Ignore&gt;'!J:J,'Calculation - &lt;Ignore&gt;'!A:A,Analysis!A286,'Calculation - &lt;Ignore&gt;'!$P:$P,Analysis!L$1)</f>
        <v>0</v>
      </c>
      <c r="N286" s="22">
        <f t="shared" si="27"/>
        <v>0</v>
      </c>
      <c r="O286" s="21">
        <f>SUMIFS('Calculation - &lt;Ignore&gt;'!G:G,'Calculation - &lt;Ignore&gt;'!A:A,Analysis!A286,'Calculation - &lt;Ignore&gt;'!$P:$P,Analysis!O$1)</f>
        <v>0</v>
      </c>
      <c r="P286" s="8">
        <f>SUMIFS('Calculation - &lt;Ignore&gt;'!J:J,'Calculation - &lt;Ignore&gt;'!A:A,Analysis!A286,'Calculation - &lt;Ignore&gt;'!$P:$P,Analysis!O$1)</f>
        <v>0</v>
      </c>
      <c r="Q286" s="22">
        <f t="shared" si="28"/>
        <v>0</v>
      </c>
    </row>
    <row r="287" spans="1:17" x14ac:dyDescent="0.3">
      <c r="A287" s="12" t="str">
        <f>IF('Calculation - &lt;Ignore&gt;'!AR287=0,"",'Calculation - &lt;Ignore&gt;'!AR287)</f>
        <v/>
      </c>
      <c r="B287" s="16" t="str">
        <f>IFERROR(UPPER(VLOOKUP(A287,Dump!A:B,2,0)),"")</f>
        <v/>
      </c>
      <c r="C287" s="31">
        <f>SUMIFS('Calculation - &lt;Ignore&gt;'!G:G,'Calculation - &lt;Ignore&gt;'!A:A,Analysis!A287)</f>
        <v>0</v>
      </c>
      <c r="D287" s="32">
        <f>SUMIFS('Calculation - &lt;Ignore&gt;'!J:J,'Calculation - &lt;Ignore&gt;'!A:A,Analysis!A287)</f>
        <v>0</v>
      </c>
      <c r="E287" s="33">
        <f t="shared" si="24"/>
        <v>0</v>
      </c>
      <c r="F287" s="21">
        <f>SUMIFS('Calculation - &lt;Ignore&gt;'!G:G,'Calculation - &lt;Ignore&gt;'!A:A,Analysis!A287,'Calculation - &lt;Ignore&gt;'!$P:$P,Analysis!F$1)</f>
        <v>0</v>
      </c>
      <c r="G287" s="8">
        <f>SUMIFS('Calculation - &lt;Ignore&gt;'!J:J,'Calculation - &lt;Ignore&gt;'!A:A,Analysis!A287,'Calculation - &lt;Ignore&gt;'!$P:$P,Analysis!F$1)</f>
        <v>0</v>
      </c>
      <c r="H287" s="22">
        <f t="shared" si="25"/>
        <v>0</v>
      </c>
      <c r="I287" s="21">
        <f>SUMIFS('Calculation - &lt;Ignore&gt;'!G:G,'Calculation - &lt;Ignore&gt;'!A:A,Analysis!A287,'Calculation - &lt;Ignore&gt;'!$P:$P,Analysis!I$1)</f>
        <v>0</v>
      </c>
      <c r="J287" s="8">
        <f>SUMIFS('Calculation - &lt;Ignore&gt;'!J:J,'Calculation - &lt;Ignore&gt;'!A:A,Analysis!A287,'Calculation - &lt;Ignore&gt;'!$P:$P,Analysis!I$1)</f>
        <v>0</v>
      </c>
      <c r="K287" s="22">
        <f t="shared" si="26"/>
        <v>0</v>
      </c>
      <c r="L287" s="21">
        <f>SUMIFS('Calculation - &lt;Ignore&gt;'!G:G,'Calculation - &lt;Ignore&gt;'!A:A,Analysis!A287,'Calculation - &lt;Ignore&gt;'!$P:$P,Analysis!L$1)</f>
        <v>0</v>
      </c>
      <c r="M287" s="8">
        <f>SUMIFS('Calculation - &lt;Ignore&gt;'!J:J,'Calculation - &lt;Ignore&gt;'!A:A,Analysis!A287,'Calculation - &lt;Ignore&gt;'!$P:$P,Analysis!L$1)</f>
        <v>0</v>
      </c>
      <c r="N287" s="22">
        <f t="shared" si="27"/>
        <v>0</v>
      </c>
      <c r="O287" s="21">
        <f>SUMIFS('Calculation - &lt;Ignore&gt;'!G:G,'Calculation - &lt;Ignore&gt;'!A:A,Analysis!A287,'Calculation - &lt;Ignore&gt;'!$P:$P,Analysis!O$1)</f>
        <v>0</v>
      </c>
      <c r="P287" s="8">
        <f>SUMIFS('Calculation - &lt;Ignore&gt;'!J:J,'Calculation - &lt;Ignore&gt;'!A:A,Analysis!A287,'Calculation - &lt;Ignore&gt;'!$P:$P,Analysis!O$1)</f>
        <v>0</v>
      </c>
      <c r="Q287" s="22">
        <f t="shared" si="28"/>
        <v>0</v>
      </c>
    </row>
    <row r="288" spans="1:17" x14ac:dyDescent="0.3">
      <c r="A288" s="12" t="str">
        <f>IF('Calculation - &lt;Ignore&gt;'!AR288=0,"",'Calculation - &lt;Ignore&gt;'!AR288)</f>
        <v/>
      </c>
      <c r="B288" s="16" t="str">
        <f>IFERROR(UPPER(VLOOKUP(A288,Dump!A:B,2,0)),"")</f>
        <v/>
      </c>
      <c r="C288" s="31">
        <f>SUMIFS('Calculation - &lt;Ignore&gt;'!G:G,'Calculation - &lt;Ignore&gt;'!A:A,Analysis!A288)</f>
        <v>0</v>
      </c>
      <c r="D288" s="32">
        <f>SUMIFS('Calculation - &lt;Ignore&gt;'!J:J,'Calculation - &lt;Ignore&gt;'!A:A,Analysis!A288)</f>
        <v>0</v>
      </c>
      <c r="E288" s="33">
        <f t="shared" si="24"/>
        <v>0</v>
      </c>
      <c r="F288" s="21">
        <f>SUMIFS('Calculation - &lt;Ignore&gt;'!G:G,'Calculation - &lt;Ignore&gt;'!A:A,Analysis!A288,'Calculation - &lt;Ignore&gt;'!$P:$P,Analysis!F$1)</f>
        <v>0</v>
      </c>
      <c r="G288" s="8">
        <f>SUMIFS('Calculation - &lt;Ignore&gt;'!J:J,'Calculation - &lt;Ignore&gt;'!A:A,Analysis!A288,'Calculation - &lt;Ignore&gt;'!$P:$P,Analysis!F$1)</f>
        <v>0</v>
      </c>
      <c r="H288" s="22">
        <f t="shared" si="25"/>
        <v>0</v>
      </c>
      <c r="I288" s="21">
        <f>SUMIFS('Calculation - &lt;Ignore&gt;'!G:G,'Calculation - &lt;Ignore&gt;'!A:A,Analysis!A288,'Calculation - &lt;Ignore&gt;'!$P:$P,Analysis!I$1)</f>
        <v>0</v>
      </c>
      <c r="J288" s="8">
        <f>SUMIFS('Calculation - &lt;Ignore&gt;'!J:J,'Calculation - &lt;Ignore&gt;'!A:A,Analysis!A288,'Calculation - &lt;Ignore&gt;'!$P:$P,Analysis!I$1)</f>
        <v>0</v>
      </c>
      <c r="K288" s="22">
        <f t="shared" si="26"/>
        <v>0</v>
      </c>
      <c r="L288" s="21">
        <f>SUMIFS('Calculation - &lt;Ignore&gt;'!G:G,'Calculation - &lt;Ignore&gt;'!A:A,Analysis!A288,'Calculation - &lt;Ignore&gt;'!$P:$P,Analysis!L$1)</f>
        <v>0</v>
      </c>
      <c r="M288" s="8">
        <f>SUMIFS('Calculation - &lt;Ignore&gt;'!J:J,'Calculation - &lt;Ignore&gt;'!A:A,Analysis!A288,'Calculation - &lt;Ignore&gt;'!$P:$P,Analysis!L$1)</f>
        <v>0</v>
      </c>
      <c r="N288" s="22">
        <f t="shared" si="27"/>
        <v>0</v>
      </c>
      <c r="O288" s="21">
        <f>SUMIFS('Calculation - &lt;Ignore&gt;'!G:G,'Calculation - &lt;Ignore&gt;'!A:A,Analysis!A288,'Calculation - &lt;Ignore&gt;'!$P:$P,Analysis!O$1)</f>
        <v>0</v>
      </c>
      <c r="P288" s="8">
        <f>SUMIFS('Calculation - &lt;Ignore&gt;'!J:J,'Calculation - &lt;Ignore&gt;'!A:A,Analysis!A288,'Calculation - &lt;Ignore&gt;'!$P:$P,Analysis!O$1)</f>
        <v>0</v>
      </c>
      <c r="Q288" s="22">
        <f t="shared" si="28"/>
        <v>0</v>
      </c>
    </row>
    <row r="289" spans="1:17" x14ac:dyDescent="0.3">
      <c r="A289" s="12" t="str">
        <f>IF('Calculation - &lt;Ignore&gt;'!AR289=0,"",'Calculation - &lt;Ignore&gt;'!AR289)</f>
        <v/>
      </c>
      <c r="B289" s="16" t="str">
        <f>IFERROR(UPPER(VLOOKUP(A289,Dump!A:B,2,0)),"")</f>
        <v/>
      </c>
      <c r="C289" s="31">
        <f>SUMIFS('Calculation - &lt;Ignore&gt;'!G:G,'Calculation - &lt;Ignore&gt;'!A:A,Analysis!A289)</f>
        <v>0</v>
      </c>
      <c r="D289" s="32">
        <f>SUMIFS('Calculation - &lt;Ignore&gt;'!J:J,'Calculation - &lt;Ignore&gt;'!A:A,Analysis!A289)</f>
        <v>0</v>
      </c>
      <c r="E289" s="33">
        <f t="shared" si="24"/>
        <v>0</v>
      </c>
      <c r="F289" s="21">
        <f>SUMIFS('Calculation - &lt;Ignore&gt;'!G:G,'Calculation - &lt;Ignore&gt;'!A:A,Analysis!A289,'Calculation - &lt;Ignore&gt;'!$P:$P,Analysis!F$1)</f>
        <v>0</v>
      </c>
      <c r="G289" s="8">
        <f>SUMIFS('Calculation - &lt;Ignore&gt;'!J:J,'Calculation - &lt;Ignore&gt;'!A:A,Analysis!A289,'Calculation - &lt;Ignore&gt;'!$P:$P,Analysis!F$1)</f>
        <v>0</v>
      </c>
      <c r="H289" s="22">
        <f t="shared" si="25"/>
        <v>0</v>
      </c>
      <c r="I289" s="21">
        <f>SUMIFS('Calculation - &lt;Ignore&gt;'!G:G,'Calculation - &lt;Ignore&gt;'!A:A,Analysis!A289,'Calculation - &lt;Ignore&gt;'!$P:$P,Analysis!I$1)</f>
        <v>0</v>
      </c>
      <c r="J289" s="8">
        <f>SUMIFS('Calculation - &lt;Ignore&gt;'!J:J,'Calculation - &lt;Ignore&gt;'!A:A,Analysis!A289,'Calculation - &lt;Ignore&gt;'!$P:$P,Analysis!I$1)</f>
        <v>0</v>
      </c>
      <c r="K289" s="22">
        <f t="shared" si="26"/>
        <v>0</v>
      </c>
      <c r="L289" s="21">
        <f>SUMIFS('Calculation - &lt;Ignore&gt;'!G:G,'Calculation - &lt;Ignore&gt;'!A:A,Analysis!A289,'Calculation - &lt;Ignore&gt;'!$P:$P,Analysis!L$1)</f>
        <v>0</v>
      </c>
      <c r="M289" s="8">
        <f>SUMIFS('Calculation - &lt;Ignore&gt;'!J:J,'Calculation - &lt;Ignore&gt;'!A:A,Analysis!A289,'Calculation - &lt;Ignore&gt;'!$P:$P,Analysis!L$1)</f>
        <v>0</v>
      </c>
      <c r="N289" s="22">
        <f t="shared" si="27"/>
        <v>0</v>
      </c>
      <c r="O289" s="21">
        <f>SUMIFS('Calculation - &lt;Ignore&gt;'!G:G,'Calculation - &lt;Ignore&gt;'!A:A,Analysis!A289,'Calculation - &lt;Ignore&gt;'!$P:$P,Analysis!O$1)</f>
        <v>0</v>
      </c>
      <c r="P289" s="8">
        <f>SUMIFS('Calculation - &lt;Ignore&gt;'!J:J,'Calculation - &lt;Ignore&gt;'!A:A,Analysis!A289,'Calculation - &lt;Ignore&gt;'!$P:$P,Analysis!O$1)</f>
        <v>0</v>
      </c>
      <c r="Q289" s="22">
        <f t="shared" si="28"/>
        <v>0</v>
      </c>
    </row>
    <row r="290" spans="1:17" x14ac:dyDescent="0.3">
      <c r="A290" s="12" t="str">
        <f>IF('Calculation - &lt;Ignore&gt;'!AR290=0,"",'Calculation - &lt;Ignore&gt;'!AR290)</f>
        <v/>
      </c>
      <c r="B290" s="16" t="str">
        <f>IFERROR(UPPER(VLOOKUP(A290,Dump!A:B,2,0)),"")</f>
        <v/>
      </c>
      <c r="C290" s="31">
        <f>SUMIFS('Calculation - &lt;Ignore&gt;'!G:G,'Calculation - &lt;Ignore&gt;'!A:A,Analysis!A290)</f>
        <v>0</v>
      </c>
      <c r="D290" s="32">
        <f>SUMIFS('Calculation - &lt;Ignore&gt;'!J:J,'Calculation - &lt;Ignore&gt;'!A:A,Analysis!A290)</f>
        <v>0</v>
      </c>
      <c r="E290" s="33">
        <f t="shared" si="24"/>
        <v>0</v>
      </c>
      <c r="F290" s="21">
        <f>SUMIFS('Calculation - &lt;Ignore&gt;'!G:G,'Calculation - &lt;Ignore&gt;'!A:A,Analysis!A290,'Calculation - &lt;Ignore&gt;'!$P:$P,Analysis!F$1)</f>
        <v>0</v>
      </c>
      <c r="G290" s="8">
        <f>SUMIFS('Calculation - &lt;Ignore&gt;'!J:J,'Calculation - &lt;Ignore&gt;'!A:A,Analysis!A290,'Calculation - &lt;Ignore&gt;'!$P:$P,Analysis!F$1)</f>
        <v>0</v>
      </c>
      <c r="H290" s="22">
        <f t="shared" si="25"/>
        <v>0</v>
      </c>
      <c r="I290" s="21">
        <f>SUMIFS('Calculation - &lt;Ignore&gt;'!G:G,'Calculation - &lt;Ignore&gt;'!A:A,Analysis!A290,'Calculation - &lt;Ignore&gt;'!$P:$P,Analysis!I$1)</f>
        <v>0</v>
      </c>
      <c r="J290" s="8">
        <f>SUMIFS('Calculation - &lt;Ignore&gt;'!J:J,'Calculation - &lt;Ignore&gt;'!A:A,Analysis!A290,'Calculation - &lt;Ignore&gt;'!$P:$P,Analysis!I$1)</f>
        <v>0</v>
      </c>
      <c r="K290" s="22">
        <f t="shared" si="26"/>
        <v>0</v>
      </c>
      <c r="L290" s="21">
        <f>SUMIFS('Calculation - &lt;Ignore&gt;'!G:G,'Calculation - &lt;Ignore&gt;'!A:A,Analysis!A290,'Calculation - &lt;Ignore&gt;'!$P:$P,Analysis!L$1)</f>
        <v>0</v>
      </c>
      <c r="M290" s="8">
        <f>SUMIFS('Calculation - &lt;Ignore&gt;'!J:J,'Calculation - &lt;Ignore&gt;'!A:A,Analysis!A290,'Calculation - &lt;Ignore&gt;'!$P:$P,Analysis!L$1)</f>
        <v>0</v>
      </c>
      <c r="N290" s="22">
        <f t="shared" si="27"/>
        <v>0</v>
      </c>
      <c r="O290" s="21">
        <f>SUMIFS('Calculation - &lt;Ignore&gt;'!G:G,'Calculation - &lt;Ignore&gt;'!A:A,Analysis!A290,'Calculation - &lt;Ignore&gt;'!$P:$P,Analysis!O$1)</f>
        <v>0</v>
      </c>
      <c r="P290" s="8">
        <f>SUMIFS('Calculation - &lt;Ignore&gt;'!J:J,'Calculation - &lt;Ignore&gt;'!A:A,Analysis!A290,'Calculation - &lt;Ignore&gt;'!$P:$P,Analysis!O$1)</f>
        <v>0</v>
      </c>
      <c r="Q290" s="22">
        <f t="shared" si="28"/>
        <v>0</v>
      </c>
    </row>
    <row r="291" spans="1:17" x14ac:dyDescent="0.3">
      <c r="A291" s="12" t="str">
        <f>IF('Calculation - &lt;Ignore&gt;'!AR291=0,"",'Calculation - &lt;Ignore&gt;'!AR291)</f>
        <v/>
      </c>
      <c r="B291" s="16" t="str">
        <f>IFERROR(UPPER(VLOOKUP(A291,Dump!A:B,2,0)),"")</f>
        <v/>
      </c>
      <c r="C291" s="31">
        <f>SUMIFS('Calculation - &lt;Ignore&gt;'!G:G,'Calculation - &lt;Ignore&gt;'!A:A,Analysis!A291)</f>
        <v>0</v>
      </c>
      <c r="D291" s="32">
        <f>SUMIFS('Calculation - &lt;Ignore&gt;'!J:J,'Calculation - &lt;Ignore&gt;'!A:A,Analysis!A291)</f>
        <v>0</v>
      </c>
      <c r="E291" s="33">
        <f t="shared" si="24"/>
        <v>0</v>
      </c>
      <c r="F291" s="21">
        <f>SUMIFS('Calculation - &lt;Ignore&gt;'!G:G,'Calculation - &lt;Ignore&gt;'!A:A,Analysis!A291,'Calculation - &lt;Ignore&gt;'!$P:$P,Analysis!F$1)</f>
        <v>0</v>
      </c>
      <c r="G291" s="8">
        <f>SUMIFS('Calculation - &lt;Ignore&gt;'!J:J,'Calculation - &lt;Ignore&gt;'!A:A,Analysis!A291,'Calculation - &lt;Ignore&gt;'!$P:$P,Analysis!F$1)</f>
        <v>0</v>
      </c>
      <c r="H291" s="22">
        <f t="shared" si="25"/>
        <v>0</v>
      </c>
      <c r="I291" s="21">
        <f>SUMIFS('Calculation - &lt;Ignore&gt;'!G:G,'Calculation - &lt;Ignore&gt;'!A:A,Analysis!A291,'Calculation - &lt;Ignore&gt;'!$P:$P,Analysis!I$1)</f>
        <v>0</v>
      </c>
      <c r="J291" s="8">
        <f>SUMIFS('Calculation - &lt;Ignore&gt;'!J:J,'Calculation - &lt;Ignore&gt;'!A:A,Analysis!A291,'Calculation - &lt;Ignore&gt;'!$P:$P,Analysis!I$1)</f>
        <v>0</v>
      </c>
      <c r="K291" s="22">
        <f t="shared" si="26"/>
        <v>0</v>
      </c>
      <c r="L291" s="21">
        <f>SUMIFS('Calculation - &lt;Ignore&gt;'!G:G,'Calculation - &lt;Ignore&gt;'!A:A,Analysis!A291,'Calculation - &lt;Ignore&gt;'!$P:$P,Analysis!L$1)</f>
        <v>0</v>
      </c>
      <c r="M291" s="8">
        <f>SUMIFS('Calculation - &lt;Ignore&gt;'!J:J,'Calculation - &lt;Ignore&gt;'!A:A,Analysis!A291,'Calculation - &lt;Ignore&gt;'!$P:$P,Analysis!L$1)</f>
        <v>0</v>
      </c>
      <c r="N291" s="22">
        <f t="shared" si="27"/>
        <v>0</v>
      </c>
      <c r="O291" s="21">
        <f>SUMIFS('Calculation - &lt;Ignore&gt;'!G:G,'Calculation - &lt;Ignore&gt;'!A:A,Analysis!A291,'Calculation - &lt;Ignore&gt;'!$P:$P,Analysis!O$1)</f>
        <v>0</v>
      </c>
      <c r="P291" s="8">
        <f>SUMIFS('Calculation - &lt;Ignore&gt;'!J:J,'Calculation - &lt;Ignore&gt;'!A:A,Analysis!A291,'Calculation - &lt;Ignore&gt;'!$P:$P,Analysis!O$1)</f>
        <v>0</v>
      </c>
      <c r="Q291" s="22">
        <f t="shared" si="28"/>
        <v>0</v>
      </c>
    </row>
    <row r="292" spans="1:17" x14ac:dyDescent="0.3">
      <c r="A292" s="12" t="str">
        <f>IF('Calculation - &lt;Ignore&gt;'!AR292=0,"",'Calculation - &lt;Ignore&gt;'!AR292)</f>
        <v/>
      </c>
      <c r="B292" s="16" t="str">
        <f>IFERROR(UPPER(VLOOKUP(A292,Dump!A:B,2,0)),"")</f>
        <v/>
      </c>
      <c r="C292" s="31">
        <f>SUMIFS('Calculation - &lt;Ignore&gt;'!G:G,'Calculation - &lt;Ignore&gt;'!A:A,Analysis!A292)</f>
        <v>0</v>
      </c>
      <c r="D292" s="32">
        <f>SUMIFS('Calculation - &lt;Ignore&gt;'!J:J,'Calculation - &lt;Ignore&gt;'!A:A,Analysis!A292)</f>
        <v>0</v>
      </c>
      <c r="E292" s="33">
        <f t="shared" si="24"/>
        <v>0</v>
      </c>
      <c r="F292" s="21">
        <f>SUMIFS('Calculation - &lt;Ignore&gt;'!G:G,'Calculation - &lt;Ignore&gt;'!A:A,Analysis!A292,'Calculation - &lt;Ignore&gt;'!$P:$P,Analysis!F$1)</f>
        <v>0</v>
      </c>
      <c r="G292" s="8">
        <f>SUMIFS('Calculation - &lt;Ignore&gt;'!J:J,'Calculation - &lt;Ignore&gt;'!A:A,Analysis!A292,'Calculation - &lt;Ignore&gt;'!$P:$P,Analysis!F$1)</f>
        <v>0</v>
      </c>
      <c r="H292" s="22">
        <f t="shared" si="25"/>
        <v>0</v>
      </c>
      <c r="I292" s="21">
        <f>SUMIFS('Calculation - &lt;Ignore&gt;'!G:G,'Calculation - &lt;Ignore&gt;'!A:A,Analysis!A292,'Calculation - &lt;Ignore&gt;'!$P:$P,Analysis!I$1)</f>
        <v>0</v>
      </c>
      <c r="J292" s="8">
        <f>SUMIFS('Calculation - &lt;Ignore&gt;'!J:J,'Calculation - &lt;Ignore&gt;'!A:A,Analysis!A292,'Calculation - &lt;Ignore&gt;'!$P:$P,Analysis!I$1)</f>
        <v>0</v>
      </c>
      <c r="K292" s="22">
        <f t="shared" si="26"/>
        <v>0</v>
      </c>
      <c r="L292" s="21">
        <f>SUMIFS('Calculation - &lt;Ignore&gt;'!G:G,'Calculation - &lt;Ignore&gt;'!A:A,Analysis!A292,'Calculation - &lt;Ignore&gt;'!$P:$P,Analysis!L$1)</f>
        <v>0</v>
      </c>
      <c r="M292" s="8">
        <f>SUMIFS('Calculation - &lt;Ignore&gt;'!J:J,'Calculation - &lt;Ignore&gt;'!A:A,Analysis!A292,'Calculation - &lt;Ignore&gt;'!$P:$P,Analysis!L$1)</f>
        <v>0</v>
      </c>
      <c r="N292" s="22">
        <f t="shared" si="27"/>
        <v>0</v>
      </c>
      <c r="O292" s="21">
        <f>SUMIFS('Calculation - &lt;Ignore&gt;'!G:G,'Calculation - &lt;Ignore&gt;'!A:A,Analysis!A292,'Calculation - &lt;Ignore&gt;'!$P:$P,Analysis!O$1)</f>
        <v>0</v>
      </c>
      <c r="P292" s="8">
        <f>SUMIFS('Calculation - &lt;Ignore&gt;'!J:J,'Calculation - &lt;Ignore&gt;'!A:A,Analysis!A292,'Calculation - &lt;Ignore&gt;'!$P:$P,Analysis!O$1)</f>
        <v>0</v>
      </c>
      <c r="Q292" s="22">
        <f t="shared" si="28"/>
        <v>0</v>
      </c>
    </row>
    <row r="293" spans="1:17" x14ac:dyDescent="0.3">
      <c r="A293" s="12" t="str">
        <f>IF('Calculation - &lt;Ignore&gt;'!AR293=0,"",'Calculation - &lt;Ignore&gt;'!AR293)</f>
        <v/>
      </c>
      <c r="B293" s="16" t="str">
        <f>IFERROR(UPPER(VLOOKUP(A293,Dump!A:B,2,0)),"")</f>
        <v/>
      </c>
      <c r="C293" s="31">
        <f>SUMIFS('Calculation - &lt;Ignore&gt;'!G:G,'Calculation - &lt;Ignore&gt;'!A:A,Analysis!A293)</f>
        <v>0</v>
      </c>
      <c r="D293" s="32">
        <f>SUMIFS('Calculation - &lt;Ignore&gt;'!J:J,'Calculation - &lt;Ignore&gt;'!A:A,Analysis!A293)</f>
        <v>0</v>
      </c>
      <c r="E293" s="33">
        <f t="shared" si="24"/>
        <v>0</v>
      </c>
      <c r="F293" s="21">
        <f>SUMIFS('Calculation - &lt;Ignore&gt;'!G:G,'Calculation - &lt;Ignore&gt;'!A:A,Analysis!A293,'Calculation - &lt;Ignore&gt;'!$P:$P,Analysis!F$1)</f>
        <v>0</v>
      </c>
      <c r="G293" s="8">
        <f>SUMIFS('Calculation - &lt;Ignore&gt;'!J:J,'Calculation - &lt;Ignore&gt;'!A:A,Analysis!A293,'Calculation - &lt;Ignore&gt;'!$P:$P,Analysis!F$1)</f>
        <v>0</v>
      </c>
      <c r="H293" s="22">
        <f t="shared" si="25"/>
        <v>0</v>
      </c>
      <c r="I293" s="21">
        <f>SUMIFS('Calculation - &lt;Ignore&gt;'!G:G,'Calculation - &lt;Ignore&gt;'!A:A,Analysis!A293,'Calculation - &lt;Ignore&gt;'!$P:$P,Analysis!I$1)</f>
        <v>0</v>
      </c>
      <c r="J293" s="8">
        <f>SUMIFS('Calculation - &lt;Ignore&gt;'!J:J,'Calculation - &lt;Ignore&gt;'!A:A,Analysis!A293,'Calculation - &lt;Ignore&gt;'!$P:$P,Analysis!I$1)</f>
        <v>0</v>
      </c>
      <c r="K293" s="22">
        <f t="shared" si="26"/>
        <v>0</v>
      </c>
      <c r="L293" s="21">
        <f>SUMIFS('Calculation - &lt;Ignore&gt;'!G:G,'Calculation - &lt;Ignore&gt;'!A:A,Analysis!A293,'Calculation - &lt;Ignore&gt;'!$P:$P,Analysis!L$1)</f>
        <v>0</v>
      </c>
      <c r="M293" s="8">
        <f>SUMIFS('Calculation - &lt;Ignore&gt;'!J:J,'Calculation - &lt;Ignore&gt;'!A:A,Analysis!A293,'Calculation - &lt;Ignore&gt;'!$P:$P,Analysis!L$1)</f>
        <v>0</v>
      </c>
      <c r="N293" s="22">
        <f t="shared" si="27"/>
        <v>0</v>
      </c>
      <c r="O293" s="21">
        <f>SUMIFS('Calculation - &lt;Ignore&gt;'!G:G,'Calculation - &lt;Ignore&gt;'!A:A,Analysis!A293,'Calculation - &lt;Ignore&gt;'!$P:$P,Analysis!O$1)</f>
        <v>0</v>
      </c>
      <c r="P293" s="8">
        <f>SUMIFS('Calculation - &lt;Ignore&gt;'!J:J,'Calculation - &lt;Ignore&gt;'!A:A,Analysis!A293,'Calculation - &lt;Ignore&gt;'!$P:$P,Analysis!O$1)</f>
        <v>0</v>
      </c>
      <c r="Q293" s="22">
        <f t="shared" si="28"/>
        <v>0</v>
      </c>
    </row>
    <row r="294" spans="1:17" x14ac:dyDescent="0.3">
      <c r="A294" s="12" t="str">
        <f>IF('Calculation - &lt;Ignore&gt;'!AR294=0,"",'Calculation - &lt;Ignore&gt;'!AR294)</f>
        <v/>
      </c>
      <c r="B294" s="16" t="str">
        <f>IFERROR(UPPER(VLOOKUP(A294,Dump!A:B,2,0)),"")</f>
        <v/>
      </c>
      <c r="C294" s="31">
        <f>SUMIFS('Calculation - &lt;Ignore&gt;'!G:G,'Calculation - &lt;Ignore&gt;'!A:A,Analysis!A294)</f>
        <v>0</v>
      </c>
      <c r="D294" s="32">
        <f>SUMIFS('Calculation - &lt;Ignore&gt;'!J:J,'Calculation - &lt;Ignore&gt;'!A:A,Analysis!A294)</f>
        <v>0</v>
      </c>
      <c r="E294" s="33">
        <f t="shared" si="24"/>
        <v>0</v>
      </c>
      <c r="F294" s="21">
        <f>SUMIFS('Calculation - &lt;Ignore&gt;'!G:G,'Calculation - &lt;Ignore&gt;'!A:A,Analysis!A294,'Calculation - &lt;Ignore&gt;'!$P:$P,Analysis!F$1)</f>
        <v>0</v>
      </c>
      <c r="G294" s="8">
        <f>SUMIFS('Calculation - &lt;Ignore&gt;'!J:J,'Calculation - &lt;Ignore&gt;'!A:A,Analysis!A294,'Calculation - &lt;Ignore&gt;'!$P:$P,Analysis!F$1)</f>
        <v>0</v>
      </c>
      <c r="H294" s="22">
        <f t="shared" si="25"/>
        <v>0</v>
      </c>
      <c r="I294" s="21">
        <f>SUMIFS('Calculation - &lt;Ignore&gt;'!G:G,'Calculation - &lt;Ignore&gt;'!A:A,Analysis!A294,'Calculation - &lt;Ignore&gt;'!$P:$P,Analysis!I$1)</f>
        <v>0</v>
      </c>
      <c r="J294" s="8">
        <f>SUMIFS('Calculation - &lt;Ignore&gt;'!J:J,'Calculation - &lt;Ignore&gt;'!A:A,Analysis!A294,'Calculation - &lt;Ignore&gt;'!$P:$P,Analysis!I$1)</f>
        <v>0</v>
      </c>
      <c r="K294" s="22">
        <f t="shared" si="26"/>
        <v>0</v>
      </c>
      <c r="L294" s="21">
        <f>SUMIFS('Calculation - &lt;Ignore&gt;'!G:G,'Calculation - &lt;Ignore&gt;'!A:A,Analysis!A294,'Calculation - &lt;Ignore&gt;'!$P:$P,Analysis!L$1)</f>
        <v>0</v>
      </c>
      <c r="M294" s="8">
        <f>SUMIFS('Calculation - &lt;Ignore&gt;'!J:J,'Calculation - &lt;Ignore&gt;'!A:A,Analysis!A294,'Calculation - &lt;Ignore&gt;'!$P:$P,Analysis!L$1)</f>
        <v>0</v>
      </c>
      <c r="N294" s="22">
        <f t="shared" si="27"/>
        <v>0</v>
      </c>
      <c r="O294" s="21">
        <f>SUMIFS('Calculation - &lt;Ignore&gt;'!G:G,'Calculation - &lt;Ignore&gt;'!A:A,Analysis!A294,'Calculation - &lt;Ignore&gt;'!$P:$P,Analysis!O$1)</f>
        <v>0</v>
      </c>
      <c r="P294" s="8">
        <f>SUMIFS('Calculation - &lt;Ignore&gt;'!J:J,'Calculation - &lt;Ignore&gt;'!A:A,Analysis!A294,'Calculation - &lt;Ignore&gt;'!$P:$P,Analysis!O$1)</f>
        <v>0</v>
      </c>
      <c r="Q294" s="22">
        <f t="shared" si="28"/>
        <v>0</v>
      </c>
    </row>
    <row r="295" spans="1:17" x14ac:dyDescent="0.3">
      <c r="A295" s="12" t="str">
        <f>IF('Calculation - &lt;Ignore&gt;'!AR295=0,"",'Calculation - &lt;Ignore&gt;'!AR295)</f>
        <v/>
      </c>
      <c r="B295" s="16" t="str">
        <f>IFERROR(UPPER(VLOOKUP(A295,Dump!A:B,2,0)),"")</f>
        <v/>
      </c>
      <c r="C295" s="31">
        <f>SUMIFS('Calculation - &lt;Ignore&gt;'!G:G,'Calculation - &lt;Ignore&gt;'!A:A,Analysis!A295)</f>
        <v>0</v>
      </c>
      <c r="D295" s="32">
        <f>SUMIFS('Calculation - &lt;Ignore&gt;'!J:J,'Calculation - &lt;Ignore&gt;'!A:A,Analysis!A295)</f>
        <v>0</v>
      </c>
      <c r="E295" s="33">
        <f t="shared" si="24"/>
        <v>0</v>
      </c>
      <c r="F295" s="21">
        <f>SUMIFS('Calculation - &lt;Ignore&gt;'!G:G,'Calculation - &lt;Ignore&gt;'!A:A,Analysis!A295,'Calculation - &lt;Ignore&gt;'!$P:$P,Analysis!F$1)</f>
        <v>0</v>
      </c>
      <c r="G295" s="8">
        <f>SUMIFS('Calculation - &lt;Ignore&gt;'!J:J,'Calculation - &lt;Ignore&gt;'!A:A,Analysis!A295,'Calculation - &lt;Ignore&gt;'!$P:$P,Analysis!F$1)</f>
        <v>0</v>
      </c>
      <c r="H295" s="22">
        <f t="shared" si="25"/>
        <v>0</v>
      </c>
      <c r="I295" s="21">
        <f>SUMIFS('Calculation - &lt;Ignore&gt;'!G:G,'Calculation - &lt;Ignore&gt;'!A:A,Analysis!A295,'Calculation - &lt;Ignore&gt;'!$P:$P,Analysis!I$1)</f>
        <v>0</v>
      </c>
      <c r="J295" s="8">
        <f>SUMIFS('Calculation - &lt;Ignore&gt;'!J:J,'Calculation - &lt;Ignore&gt;'!A:A,Analysis!A295,'Calculation - &lt;Ignore&gt;'!$P:$P,Analysis!I$1)</f>
        <v>0</v>
      </c>
      <c r="K295" s="22">
        <f t="shared" si="26"/>
        <v>0</v>
      </c>
      <c r="L295" s="21">
        <f>SUMIFS('Calculation - &lt;Ignore&gt;'!G:G,'Calculation - &lt;Ignore&gt;'!A:A,Analysis!A295,'Calculation - &lt;Ignore&gt;'!$P:$P,Analysis!L$1)</f>
        <v>0</v>
      </c>
      <c r="M295" s="8">
        <f>SUMIFS('Calculation - &lt;Ignore&gt;'!J:J,'Calculation - &lt;Ignore&gt;'!A:A,Analysis!A295,'Calculation - &lt;Ignore&gt;'!$P:$P,Analysis!L$1)</f>
        <v>0</v>
      </c>
      <c r="N295" s="22">
        <f t="shared" si="27"/>
        <v>0</v>
      </c>
      <c r="O295" s="21">
        <f>SUMIFS('Calculation - &lt;Ignore&gt;'!G:G,'Calculation - &lt;Ignore&gt;'!A:A,Analysis!A295,'Calculation - &lt;Ignore&gt;'!$P:$P,Analysis!O$1)</f>
        <v>0</v>
      </c>
      <c r="P295" s="8">
        <f>SUMIFS('Calculation - &lt;Ignore&gt;'!J:J,'Calculation - &lt;Ignore&gt;'!A:A,Analysis!A295,'Calculation - &lt;Ignore&gt;'!$P:$P,Analysis!O$1)</f>
        <v>0</v>
      </c>
      <c r="Q295" s="22">
        <f t="shared" si="28"/>
        <v>0</v>
      </c>
    </row>
    <row r="296" spans="1:17" x14ac:dyDescent="0.3">
      <c r="A296" s="12" t="str">
        <f>IF('Calculation - &lt;Ignore&gt;'!AR296=0,"",'Calculation - &lt;Ignore&gt;'!AR296)</f>
        <v/>
      </c>
      <c r="B296" s="16" t="str">
        <f>IFERROR(UPPER(VLOOKUP(A296,Dump!A:B,2,0)),"")</f>
        <v/>
      </c>
      <c r="C296" s="31">
        <f>SUMIFS('Calculation - &lt;Ignore&gt;'!G:G,'Calculation - &lt;Ignore&gt;'!A:A,Analysis!A296)</f>
        <v>0</v>
      </c>
      <c r="D296" s="32">
        <f>SUMIFS('Calculation - &lt;Ignore&gt;'!J:J,'Calculation - &lt;Ignore&gt;'!A:A,Analysis!A296)</f>
        <v>0</v>
      </c>
      <c r="E296" s="33">
        <f t="shared" si="24"/>
        <v>0</v>
      </c>
      <c r="F296" s="21">
        <f>SUMIFS('Calculation - &lt;Ignore&gt;'!G:G,'Calculation - &lt;Ignore&gt;'!A:A,Analysis!A296,'Calculation - &lt;Ignore&gt;'!$P:$P,Analysis!F$1)</f>
        <v>0</v>
      </c>
      <c r="G296" s="8">
        <f>SUMIFS('Calculation - &lt;Ignore&gt;'!J:J,'Calculation - &lt;Ignore&gt;'!A:A,Analysis!A296,'Calculation - &lt;Ignore&gt;'!$P:$P,Analysis!F$1)</f>
        <v>0</v>
      </c>
      <c r="H296" s="22">
        <f t="shared" si="25"/>
        <v>0</v>
      </c>
      <c r="I296" s="21">
        <f>SUMIFS('Calculation - &lt;Ignore&gt;'!G:G,'Calculation - &lt;Ignore&gt;'!A:A,Analysis!A296,'Calculation - &lt;Ignore&gt;'!$P:$P,Analysis!I$1)</f>
        <v>0</v>
      </c>
      <c r="J296" s="8">
        <f>SUMIFS('Calculation - &lt;Ignore&gt;'!J:J,'Calculation - &lt;Ignore&gt;'!A:A,Analysis!A296,'Calculation - &lt;Ignore&gt;'!$P:$P,Analysis!I$1)</f>
        <v>0</v>
      </c>
      <c r="K296" s="22">
        <f t="shared" si="26"/>
        <v>0</v>
      </c>
      <c r="L296" s="21">
        <f>SUMIFS('Calculation - &lt;Ignore&gt;'!G:G,'Calculation - &lt;Ignore&gt;'!A:A,Analysis!A296,'Calculation - &lt;Ignore&gt;'!$P:$P,Analysis!L$1)</f>
        <v>0</v>
      </c>
      <c r="M296" s="8">
        <f>SUMIFS('Calculation - &lt;Ignore&gt;'!J:J,'Calculation - &lt;Ignore&gt;'!A:A,Analysis!A296,'Calculation - &lt;Ignore&gt;'!$P:$P,Analysis!L$1)</f>
        <v>0</v>
      </c>
      <c r="N296" s="22">
        <f t="shared" si="27"/>
        <v>0</v>
      </c>
      <c r="O296" s="21">
        <f>SUMIFS('Calculation - &lt;Ignore&gt;'!G:G,'Calculation - &lt;Ignore&gt;'!A:A,Analysis!A296,'Calculation - &lt;Ignore&gt;'!$P:$P,Analysis!O$1)</f>
        <v>0</v>
      </c>
      <c r="P296" s="8">
        <f>SUMIFS('Calculation - &lt;Ignore&gt;'!J:J,'Calculation - &lt;Ignore&gt;'!A:A,Analysis!A296,'Calculation - &lt;Ignore&gt;'!$P:$P,Analysis!O$1)</f>
        <v>0</v>
      </c>
      <c r="Q296" s="22">
        <f t="shared" si="28"/>
        <v>0</v>
      </c>
    </row>
    <row r="297" spans="1:17" x14ac:dyDescent="0.3">
      <c r="A297" s="12" t="str">
        <f>IF('Calculation - &lt;Ignore&gt;'!AR297=0,"",'Calculation - &lt;Ignore&gt;'!AR297)</f>
        <v/>
      </c>
      <c r="B297" s="16" t="str">
        <f>IFERROR(UPPER(VLOOKUP(A297,Dump!A:B,2,0)),"")</f>
        <v/>
      </c>
      <c r="C297" s="31">
        <f>SUMIFS('Calculation - &lt;Ignore&gt;'!G:G,'Calculation - &lt;Ignore&gt;'!A:A,Analysis!A297)</f>
        <v>0</v>
      </c>
      <c r="D297" s="32">
        <f>SUMIFS('Calculation - &lt;Ignore&gt;'!J:J,'Calculation - &lt;Ignore&gt;'!A:A,Analysis!A297)</f>
        <v>0</v>
      </c>
      <c r="E297" s="33">
        <f t="shared" si="24"/>
        <v>0</v>
      </c>
      <c r="F297" s="21">
        <f>SUMIFS('Calculation - &lt;Ignore&gt;'!G:G,'Calculation - &lt;Ignore&gt;'!A:A,Analysis!A297,'Calculation - &lt;Ignore&gt;'!$P:$P,Analysis!F$1)</f>
        <v>0</v>
      </c>
      <c r="G297" s="8">
        <f>SUMIFS('Calculation - &lt;Ignore&gt;'!J:J,'Calculation - &lt;Ignore&gt;'!A:A,Analysis!A297,'Calculation - &lt;Ignore&gt;'!$P:$P,Analysis!F$1)</f>
        <v>0</v>
      </c>
      <c r="H297" s="22">
        <f t="shared" si="25"/>
        <v>0</v>
      </c>
      <c r="I297" s="21">
        <f>SUMIFS('Calculation - &lt;Ignore&gt;'!G:G,'Calculation - &lt;Ignore&gt;'!A:A,Analysis!A297,'Calculation - &lt;Ignore&gt;'!$P:$P,Analysis!I$1)</f>
        <v>0</v>
      </c>
      <c r="J297" s="8">
        <f>SUMIFS('Calculation - &lt;Ignore&gt;'!J:J,'Calculation - &lt;Ignore&gt;'!A:A,Analysis!A297,'Calculation - &lt;Ignore&gt;'!$P:$P,Analysis!I$1)</f>
        <v>0</v>
      </c>
      <c r="K297" s="22">
        <f t="shared" si="26"/>
        <v>0</v>
      </c>
      <c r="L297" s="21">
        <f>SUMIFS('Calculation - &lt;Ignore&gt;'!G:G,'Calculation - &lt;Ignore&gt;'!A:A,Analysis!A297,'Calculation - &lt;Ignore&gt;'!$P:$P,Analysis!L$1)</f>
        <v>0</v>
      </c>
      <c r="M297" s="8">
        <f>SUMIFS('Calculation - &lt;Ignore&gt;'!J:J,'Calculation - &lt;Ignore&gt;'!A:A,Analysis!A297,'Calculation - &lt;Ignore&gt;'!$P:$P,Analysis!L$1)</f>
        <v>0</v>
      </c>
      <c r="N297" s="22">
        <f t="shared" si="27"/>
        <v>0</v>
      </c>
      <c r="O297" s="21">
        <f>SUMIFS('Calculation - &lt;Ignore&gt;'!G:G,'Calculation - &lt;Ignore&gt;'!A:A,Analysis!A297,'Calculation - &lt;Ignore&gt;'!$P:$P,Analysis!O$1)</f>
        <v>0</v>
      </c>
      <c r="P297" s="8">
        <f>SUMIFS('Calculation - &lt;Ignore&gt;'!J:J,'Calculation - &lt;Ignore&gt;'!A:A,Analysis!A297,'Calculation - &lt;Ignore&gt;'!$P:$P,Analysis!O$1)</f>
        <v>0</v>
      </c>
      <c r="Q297" s="22">
        <f t="shared" si="28"/>
        <v>0</v>
      </c>
    </row>
    <row r="298" spans="1:17" x14ac:dyDescent="0.3">
      <c r="A298" s="12" t="str">
        <f>IF('Calculation - &lt;Ignore&gt;'!AR298=0,"",'Calculation - &lt;Ignore&gt;'!AR298)</f>
        <v/>
      </c>
      <c r="B298" s="16" t="str">
        <f>IFERROR(UPPER(VLOOKUP(A298,Dump!A:B,2,0)),"")</f>
        <v/>
      </c>
      <c r="C298" s="31">
        <f>SUMIFS('Calculation - &lt;Ignore&gt;'!G:G,'Calculation - &lt;Ignore&gt;'!A:A,Analysis!A298)</f>
        <v>0</v>
      </c>
      <c r="D298" s="32">
        <f>SUMIFS('Calculation - &lt;Ignore&gt;'!J:J,'Calculation - &lt;Ignore&gt;'!A:A,Analysis!A298)</f>
        <v>0</v>
      </c>
      <c r="E298" s="33">
        <f t="shared" si="24"/>
        <v>0</v>
      </c>
      <c r="F298" s="21">
        <f>SUMIFS('Calculation - &lt;Ignore&gt;'!G:G,'Calculation - &lt;Ignore&gt;'!A:A,Analysis!A298,'Calculation - &lt;Ignore&gt;'!$P:$P,Analysis!F$1)</f>
        <v>0</v>
      </c>
      <c r="G298" s="8">
        <f>SUMIFS('Calculation - &lt;Ignore&gt;'!J:J,'Calculation - &lt;Ignore&gt;'!A:A,Analysis!A298,'Calculation - &lt;Ignore&gt;'!$P:$P,Analysis!F$1)</f>
        <v>0</v>
      </c>
      <c r="H298" s="22">
        <f t="shared" si="25"/>
        <v>0</v>
      </c>
      <c r="I298" s="21">
        <f>SUMIFS('Calculation - &lt;Ignore&gt;'!G:G,'Calculation - &lt;Ignore&gt;'!A:A,Analysis!A298,'Calculation - &lt;Ignore&gt;'!$P:$P,Analysis!I$1)</f>
        <v>0</v>
      </c>
      <c r="J298" s="8">
        <f>SUMIFS('Calculation - &lt;Ignore&gt;'!J:J,'Calculation - &lt;Ignore&gt;'!A:A,Analysis!A298,'Calculation - &lt;Ignore&gt;'!$P:$P,Analysis!I$1)</f>
        <v>0</v>
      </c>
      <c r="K298" s="22">
        <f t="shared" si="26"/>
        <v>0</v>
      </c>
      <c r="L298" s="21">
        <f>SUMIFS('Calculation - &lt;Ignore&gt;'!G:G,'Calculation - &lt;Ignore&gt;'!A:A,Analysis!A298,'Calculation - &lt;Ignore&gt;'!$P:$P,Analysis!L$1)</f>
        <v>0</v>
      </c>
      <c r="M298" s="8">
        <f>SUMIFS('Calculation - &lt;Ignore&gt;'!J:J,'Calculation - &lt;Ignore&gt;'!A:A,Analysis!A298,'Calculation - &lt;Ignore&gt;'!$P:$P,Analysis!L$1)</f>
        <v>0</v>
      </c>
      <c r="N298" s="22">
        <f t="shared" si="27"/>
        <v>0</v>
      </c>
      <c r="O298" s="21">
        <f>SUMIFS('Calculation - &lt;Ignore&gt;'!G:G,'Calculation - &lt;Ignore&gt;'!A:A,Analysis!A298,'Calculation - &lt;Ignore&gt;'!$P:$P,Analysis!O$1)</f>
        <v>0</v>
      </c>
      <c r="P298" s="8">
        <f>SUMIFS('Calculation - &lt;Ignore&gt;'!J:J,'Calculation - &lt;Ignore&gt;'!A:A,Analysis!A298,'Calculation - &lt;Ignore&gt;'!$P:$P,Analysis!O$1)</f>
        <v>0</v>
      </c>
      <c r="Q298" s="22">
        <f t="shared" si="28"/>
        <v>0</v>
      </c>
    </row>
    <row r="299" spans="1:17" x14ac:dyDescent="0.3">
      <c r="A299" s="12" t="str">
        <f>IF('Calculation - &lt;Ignore&gt;'!AR299=0,"",'Calculation - &lt;Ignore&gt;'!AR299)</f>
        <v/>
      </c>
      <c r="B299" s="16" t="str">
        <f>IFERROR(UPPER(VLOOKUP(A299,Dump!A:B,2,0)),"")</f>
        <v/>
      </c>
      <c r="C299" s="31">
        <f>SUMIFS('Calculation - &lt;Ignore&gt;'!G:G,'Calculation - &lt;Ignore&gt;'!A:A,Analysis!A299)</f>
        <v>0</v>
      </c>
      <c r="D299" s="32">
        <f>SUMIFS('Calculation - &lt;Ignore&gt;'!J:J,'Calculation - &lt;Ignore&gt;'!A:A,Analysis!A299)</f>
        <v>0</v>
      </c>
      <c r="E299" s="33">
        <f t="shared" si="24"/>
        <v>0</v>
      </c>
      <c r="F299" s="21">
        <f>SUMIFS('Calculation - &lt;Ignore&gt;'!G:G,'Calculation - &lt;Ignore&gt;'!A:A,Analysis!A299,'Calculation - &lt;Ignore&gt;'!$P:$P,Analysis!F$1)</f>
        <v>0</v>
      </c>
      <c r="G299" s="8">
        <f>SUMIFS('Calculation - &lt;Ignore&gt;'!J:J,'Calculation - &lt;Ignore&gt;'!A:A,Analysis!A299,'Calculation - &lt;Ignore&gt;'!$P:$P,Analysis!F$1)</f>
        <v>0</v>
      </c>
      <c r="H299" s="22">
        <f t="shared" si="25"/>
        <v>0</v>
      </c>
      <c r="I299" s="21">
        <f>SUMIFS('Calculation - &lt;Ignore&gt;'!G:G,'Calculation - &lt;Ignore&gt;'!A:A,Analysis!A299,'Calculation - &lt;Ignore&gt;'!$P:$P,Analysis!I$1)</f>
        <v>0</v>
      </c>
      <c r="J299" s="8">
        <f>SUMIFS('Calculation - &lt;Ignore&gt;'!J:J,'Calculation - &lt;Ignore&gt;'!A:A,Analysis!A299,'Calculation - &lt;Ignore&gt;'!$P:$P,Analysis!I$1)</f>
        <v>0</v>
      </c>
      <c r="K299" s="22">
        <f t="shared" si="26"/>
        <v>0</v>
      </c>
      <c r="L299" s="21">
        <f>SUMIFS('Calculation - &lt;Ignore&gt;'!G:G,'Calculation - &lt;Ignore&gt;'!A:A,Analysis!A299,'Calculation - &lt;Ignore&gt;'!$P:$P,Analysis!L$1)</f>
        <v>0</v>
      </c>
      <c r="M299" s="8">
        <f>SUMIFS('Calculation - &lt;Ignore&gt;'!J:J,'Calculation - &lt;Ignore&gt;'!A:A,Analysis!A299,'Calculation - &lt;Ignore&gt;'!$P:$P,Analysis!L$1)</f>
        <v>0</v>
      </c>
      <c r="N299" s="22">
        <f t="shared" si="27"/>
        <v>0</v>
      </c>
      <c r="O299" s="21">
        <f>SUMIFS('Calculation - &lt;Ignore&gt;'!G:G,'Calculation - &lt;Ignore&gt;'!A:A,Analysis!A299,'Calculation - &lt;Ignore&gt;'!$P:$P,Analysis!O$1)</f>
        <v>0</v>
      </c>
      <c r="P299" s="8">
        <f>SUMIFS('Calculation - &lt;Ignore&gt;'!J:J,'Calculation - &lt;Ignore&gt;'!A:A,Analysis!A299,'Calculation - &lt;Ignore&gt;'!$P:$P,Analysis!O$1)</f>
        <v>0</v>
      </c>
      <c r="Q299" s="22">
        <f t="shared" si="28"/>
        <v>0</v>
      </c>
    </row>
    <row r="300" spans="1:17" x14ac:dyDescent="0.3">
      <c r="A300" s="12" t="str">
        <f>IF('Calculation - &lt;Ignore&gt;'!AR300=0,"",'Calculation - &lt;Ignore&gt;'!AR300)</f>
        <v/>
      </c>
      <c r="B300" s="16" t="str">
        <f>IFERROR(UPPER(VLOOKUP(A300,Dump!A:B,2,0)),"")</f>
        <v/>
      </c>
      <c r="C300" s="31">
        <f>SUMIFS('Calculation - &lt;Ignore&gt;'!G:G,'Calculation - &lt;Ignore&gt;'!A:A,Analysis!A300)</f>
        <v>0</v>
      </c>
      <c r="D300" s="32">
        <f>SUMIFS('Calculation - &lt;Ignore&gt;'!J:J,'Calculation - &lt;Ignore&gt;'!A:A,Analysis!A300)</f>
        <v>0</v>
      </c>
      <c r="E300" s="33">
        <f t="shared" si="24"/>
        <v>0</v>
      </c>
      <c r="F300" s="21">
        <f>SUMIFS('Calculation - &lt;Ignore&gt;'!G:G,'Calculation - &lt;Ignore&gt;'!A:A,Analysis!A300,'Calculation - &lt;Ignore&gt;'!$P:$P,Analysis!F$1)</f>
        <v>0</v>
      </c>
      <c r="G300" s="8">
        <f>SUMIFS('Calculation - &lt;Ignore&gt;'!J:J,'Calculation - &lt;Ignore&gt;'!A:A,Analysis!A300,'Calculation - &lt;Ignore&gt;'!$P:$P,Analysis!F$1)</f>
        <v>0</v>
      </c>
      <c r="H300" s="22">
        <f t="shared" si="25"/>
        <v>0</v>
      </c>
      <c r="I300" s="21">
        <f>SUMIFS('Calculation - &lt;Ignore&gt;'!G:G,'Calculation - &lt;Ignore&gt;'!A:A,Analysis!A300,'Calculation - &lt;Ignore&gt;'!$P:$P,Analysis!I$1)</f>
        <v>0</v>
      </c>
      <c r="J300" s="8">
        <f>SUMIFS('Calculation - &lt;Ignore&gt;'!J:J,'Calculation - &lt;Ignore&gt;'!A:A,Analysis!A300,'Calculation - &lt;Ignore&gt;'!$P:$P,Analysis!I$1)</f>
        <v>0</v>
      </c>
      <c r="K300" s="22">
        <f t="shared" si="26"/>
        <v>0</v>
      </c>
      <c r="L300" s="21">
        <f>SUMIFS('Calculation - &lt;Ignore&gt;'!G:G,'Calculation - &lt;Ignore&gt;'!A:A,Analysis!A300,'Calculation - &lt;Ignore&gt;'!$P:$P,Analysis!L$1)</f>
        <v>0</v>
      </c>
      <c r="M300" s="8">
        <f>SUMIFS('Calculation - &lt;Ignore&gt;'!J:J,'Calculation - &lt;Ignore&gt;'!A:A,Analysis!A300,'Calculation - &lt;Ignore&gt;'!$P:$P,Analysis!L$1)</f>
        <v>0</v>
      </c>
      <c r="N300" s="22">
        <f t="shared" si="27"/>
        <v>0</v>
      </c>
      <c r="O300" s="21">
        <f>SUMIFS('Calculation - &lt;Ignore&gt;'!G:G,'Calculation - &lt;Ignore&gt;'!A:A,Analysis!A300,'Calculation - &lt;Ignore&gt;'!$P:$P,Analysis!O$1)</f>
        <v>0</v>
      </c>
      <c r="P300" s="8">
        <f>SUMIFS('Calculation - &lt;Ignore&gt;'!J:J,'Calculation - &lt;Ignore&gt;'!A:A,Analysis!A300,'Calculation - &lt;Ignore&gt;'!$P:$P,Analysis!O$1)</f>
        <v>0</v>
      </c>
      <c r="Q300" s="22">
        <f t="shared" si="28"/>
        <v>0</v>
      </c>
    </row>
    <row r="301" spans="1:17" x14ac:dyDescent="0.3">
      <c r="A301" s="12" t="str">
        <f>IF('Calculation - &lt;Ignore&gt;'!AR301=0,"",'Calculation - &lt;Ignore&gt;'!AR301)</f>
        <v/>
      </c>
      <c r="B301" s="16" t="str">
        <f>IFERROR(UPPER(VLOOKUP(A301,Dump!A:B,2,0)),"")</f>
        <v/>
      </c>
      <c r="C301" s="31">
        <f>SUMIFS('Calculation - &lt;Ignore&gt;'!G:G,'Calculation - &lt;Ignore&gt;'!A:A,Analysis!A301)</f>
        <v>0</v>
      </c>
      <c r="D301" s="32">
        <f>SUMIFS('Calculation - &lt;Ignore&gt;'!J:J,'Calculation - &lt;Ignore&gt;'!A:A,Analysis!A301)</f>
        <v>0</v>
      </c>
      <c r="E301" s="33">
        <f t="shared" si="24"/>
        <v>0</v>
      </c>
      <c r="F301" s="21">
        <f>SUMIFS('Calculation - &lt;Ignore&gt;'!G:G,'Calculation - &lt;Ignore&gt;'!A:A,Analysis!A301,'Calculation - &lt;Ignore&gt;'!$P:$P,Analysis!F$1)</f>
        <v>0</v>
      </c>
      <c r="G301" s="8">
        <f>SUMIFS('Calculation - &lt;Ignore&gt;'!J:J,'Calculation - &lt;Ignore&gt;'!A:A,Analysis!A301,'Calculation - &lt;Ignore&gt;'!$P:$P,Analysis!F$1)</f>
        <v>0</v>
      </c>
      <c r="H301" s="22">
        <f t="shared" si="25"/>
        <v>0</v>
      </c>
      <c r="I301" s="21">
        <f>SUMIFS('Calculation - &lt;Ignore&gt;'!G:G,'Calculation - &lt;Ignore&gt;'!A:A,Analysis!A301,'Calculation - &lt;Ignore&gt;'!$P:$P,Analysis!I$1)</f>
        <v>0</v>
      </c>
      <c r="J301" s="8">
        <f>SUMIFS('Calculation - &lt;Ignore&gt;'!J:J,'Calculation - &lt;Ignore&gt;'!A:A,Analysis!A301,'Calculation - &lt;Ignore&gt;'!$P:$P,Analysis!I$1)</f>
        <v>0</v>
      </c>
      <c r="K301" s="22">
        <f t="shared" si="26"/>
        <v>0</v>
      </c>
      <c r="L301" s="21">
        <f>SUMIFS('Calculation - &lt;Ignore&gt;'!G:G,'Calculation - &lt;Ignore&gt;'!A:A,Analysis!A301,'Calculation - &lt;Ignore&gt;'!$P:$P,Analysis!L$1)</f>
        <v>0</v>
      </c>
      <c r="M301" s="8">
        <f>SUMIFS('Calculation - &lt;Ignore&gt;'!J:J,'Calculation - &lt;Ignore&gt;'!A:A,Analysis!A301,'Calculation - &lt;Ignore&gt;'!$P:$P,Analysis!L$1)</f>
        <v>0</v>
      </c>
      <c r="N301" s="22">
        <f t="shared" si="27"/>
        <v>0</v>
      </c>
      <c r="O301" s="21">
        <f>SUMIFS('Calculation - &lt;Ignore&gt;'!G:G,'Calculation - &lt;Ignore&gt;'!A:A,Analysis!A301,'Calculation - &lt;Ignore&gt;'!$P:$P,Analysis!O$1)</f>
        <v>0</v>
      </c>
      <c r="P301" s="8">
        <f>SUMIFS('Calculation - &lt;Ignore&gt;'!J:J,'Calculation - &lt;Ignore&gt;'!A:A,Analysis!A301,'Calculation - &lt;Ignore&gt;'!$P:$P,Analysis!O$1)</f>
        <v>0</v>
      </c>
      <c r="Q301" s="22">
        <f t="shared" si="28"/>
        <v>0</v>
      </c>
    </row>
    <row r="302" spans="1:17" x14ac:dyDescent="0.3">
      <c r="A302" s="12" t="str">
        <f>IF('Calculation - &lt;Ignore&gt;'!AR302=0,"",'Calculation - &lt;Ignore&gt;'!AR302)</f>
        <v/>
      </c>
      <c r="B302" s="16" t="str">
        <f>IFERROR(UPPER(VLOOKUP(A302,Dump!A:B,2,0)),"")</f>
        <v/>
      </c>
      <c r="C302" s="31">
        <f>SUMIFS('Calculation - &lt;Ignore&gt;'!G:G,'Calculation - &lt;Ignore&gt;'!A:A,Analysis!A302)</f>
        <v>0</v>
      </c>
      <c r="D302" s="32">
        <f>SUMIFS('Calculation - &lt;Ignore&gt;'!J:J,'Calculation - &lt;Ignore&gt;'!A:A,Analysis!A302)</f>
        <v>0</v>
      </c>
      <c r="E302" s="33">
        <f t="shared" si="24"/>
        <v>0</v>
      </c>
      <c r="F302" s="21">
        <f>SUMIFS('Calculation - &lt;Ignore&gt;'!G:G,'Calculation - &lt;Ignore&gt;'!A:A,Analysis!A302,'Calculation - &lt;Ignore&gt;'!$P:$P,Analysis!F$1)</f>
        <v>0</v>
      </c>
      <c r="G302" s="8">
        <f>SUMIFS('Calculation - &lt;Ignore&gt;'!J:J,'Calculation - &lt;Ignore&gt;'!A:A,Analysis!A302,'Calculation - &lt;Ignore&gt;'!$P:$P,Analysis!F$1)</f>
        <v>0</v>
      </c>
      <c r="H302" s="22">
        <f t="shared" si="25"/>
        <v>0</v>
      </c>
      <c r="I302" s="21">
        <f>SUMIFS('Calculation - &lt;Ignore&gt;'!G:G,'Calculation - &lt;Ignore&gt;'!A:A,Analysis!A302,'Calculation - &lt;Ignore&gt;'!$P:$P,Analysis!I$1)</f>
        <v>0</v>
      </c>
      <c r="J302" s="8">
        <f>SUMIFS('Calculation - &lt;Ignore&gt;'!J:J,'Calculation - &lt;Ignore&gt;'!A:A,Analysis!A302,'Calculation - &lt;Ignore&gt;'!$P:$P,Analysis!I$1)</f>
        <v>0</v>
      </c>
      <c r="K302" s="22">
        <f t="shared" si="26"/>
        <v>0</v>
      </c>
      <c r="L302" s="21">
        <f>SUMIFS('Calculation - &lt;Ignore&gt;'!G:G,'Calculation - &lt;Ignore&gt;'!A:A,Analysis!A302,'Calculation - &lt;Ignore&gt;'!$P:$P,Analysis!L$1)</f>
        <v>0</v>
      </c>
      <c r="M302" s="8">
        <f>SUMIFS('Calculation - &lt;Ignore&gt;'!J:J,'Calculation - &lt;Ignore&gt;'!A:A,Analysis!A302,'Calculation - &lt;Ignore&gt;'!$P:$P,Analysis!L$1)</f>
        <v>0</v>
      </c>
      <c r="N302" s="22">
        <f t="shared" si="27"/>
        <v>0</v>
      </c>
      <c r="O302" s="21">
        <f>SUMIFS('Calculation - &lt;Ignore&gt;'!G:G,'Calculation - &lt;Ignore&gt;'!A:A,Analysis!A302,'Calculation - &lt;Ignore&gt;'!$P:$P,Analysis!O$1)</f>
        <v>0</v>
      </c>
      <c r="P302" s="8">
        <f>SUMIFS('Calculation - &lt;Ignore&gt;'!J:J,'Calculation - &lt;Ignore&gt;'!A:A,Analysis!A302,'Calculation - &lt;Ignore&gt;'!$P:$P,Analysis!O$1)</f>
        <v>0</v>
      </c>
      <c r="Q302" s="22">
        <f t="shared" si="28"/>
        <v>0</v>
      </c>
    </row>
    <row r="303" spans="1:17" x14ac:dyDescent="0.3">
      <c r="A303" s="12" t="str">
        <f>IF('Calculation - &lt;Ignore&gt;'!AR303=0,"",'Calculation - &lt;Ignore&gt;'!AR303)</f>
        <v/>
      </c>
      <c r="B303" s="16" t="str">
        <f>IFERROR(UPPER(VLOOKUP(A303,Dump!A:B,2,0)),"")</f>
        <v/>
      </c>
      <c r="C303" s="31">
        <f>SUMIFS('Calculation - &lt;Ignore&gt;'!G:G,'Calculation - &lt;Ignore&gt;'!A:A,Analysis!A303)</f>
        <v>0</v>
      </c>
      <c r="D303" s="32">
        <f>SUMIFS('Calculation - &lt;Ignore&gt;'!J:J,'Calculation - &lt;Ignore&gt;'!A:A,Analysis!A303)</f>
        <v>0</v>
      </c>
      <c r="E303" s="33">
        <f t="shared" si="24"/>
        <v>0</v>
      </c>
      <c r="F303" s="21">
        <f>SUMIFS('Calculation - &lt;Ignore&gt;'!G:G,'Calculation - &lt;Ignore&gt;'!A:A,Analysis!A303,'Calculation - &lt;Ignore&gt;'!$P:$P,Analysis!F$1)</f>
        <v>0</v>
      </c>
      <c r="G303" s="8">
        <f>SUMIFS('Calculation - &lt;Ignore&gt;'!J:J,'Calculation - &lt;Ignore&gt;'!A:A,Analysis!A303,'Calculation - &lt;Ignore&gt;'!$P:$P,Analysis!F$1)</f>
        <v>0</v>
      </c>
      <c r="H303" s="22">
        <f t="shared" si="25"/>
        <v>0</v>
      </c>
      <c r="I303" s="21">
        <f>SUMIFS('Calculation - &lt;Ignore&gt;'!G:G,'Calculation - &lt;Ignore&gt;'!A:A,Analysis!A303,'Calculation - &lt;Ignore&gt;'!$P:$P,Analysis!I$1)</f>
        <v>0</v>
      </c>
      <c r="J303" s="8">
        <f>SUMIFS('Calculation - &lt;Ignore&gt;'!J:J,'Calculation - &lt;Ignore&gt;'!A:A,Analysis!A303,'Calculation - &lt;Ignore&gt;'!$P:$P,Analysis!I$1)</f>
        <v>0</v>
      </c>
      <c r="K303" s="22">
        <f t="shared" si="26"/>
        <v>0</v>
      </c>
      <c r="L303" s="21">
        <f>SUMIFS('Calculation - &lt;Ignore&gt;'!G:G,'Calculation - &lt;Ignore&gt;'!A:A,Analysis!A303,'Calculation - &lt;Ignore&gt;'!$P:$P,Analysis!L$1)</f>
        <v>0</v>
      </c>
      <c r="M303" s="8">
        <f>SUMIFS('Calculation - &lt;Ignore&gt;'!J:J,'Calculation - &lt;Ignore&gt;'!A:A,Analysis!A303,'Calculation - &lt;Ignore&gt;'!$P:$P,Analysis!L$1)</f>
        <v>0</v>
      </c>
      <c r="N303" s="22">
        <f t="shared" si="27"/>
        <v>0</v>
      </c>
      <c r="O303" s="21">
        <f>SUMIFS('Calculation - &lt;Ignore&gt;'!G:G,'Calculation - &lt;Ignore&gt;'!A:A,Analysis!A303,'Calculation - &lt;Ignore&gt;'!$P:$P,Analysis!O$1)</f>
        <v>0</v>
      </c>
      <c r="P303" s="8">
        <f>SUMIFS('Calculation - &lt;Ignore&gt;'!J:J,'Calculation - &lt;Ignore&gt;'!A:A,Analysis!A303,'Calculation - &lt;Ignore&gt;'!$P:$P,Analysis!O$1)</f>
        <v>0</v>
      </c>
      <c r="Q303" s="22">
        <f t="shared" si="28"/>
        <v>0</v>
      </c>
    </row>
    <row r="304" spans="1:17" x14ac:dyDescent="0.3">
      <c r="A304" s="12" t="str">
        <f>IF('Calculation - &lt;Ignore&gt;'!AR304=0,"",'Calculation - &lt;Ignore&gt;'!AR304)</f>
        <v/>
      </c>
      <c r="B304" s="16" t="str">
        <f>IFERROR(UPPER(VLOOKUP(A304,Dump!A:B,2,0)),"")</f>
        <v/>
      </c>
      <c r="C304" s="31">
        <f>SUMIFS('Calculation - &lt;Ignore&gt;'!G:G,'Calculation - &lt;Ignore&gt;'!A:A,Analysis!A304)</f>
        <v>0</v>
      </c>
      <c r="D304" s="32">
        <f>SUMIFS('Calculation - &lt;Ignore&gt;'!J:J,'Calculation - &lt;Ignore&gt;'!A:A,Analysis!A304)</f>
        <v>0</v>
      </c>
      <c r="E304" s="33">
        <f t="shared" ref="E304:E367" si="29">C304-D304</f>
        <v>0</v>
      </c>
      <c r="F304" s="21">
        <f>SUMIFS('Calculation - &lt;Ignore&gt;'!G:G,'Calculation - &lt;Ignore&gt;'!A:A,Analysis!A304,'Calculation - &lt;Ignore&gt;'!$P:$P,Analysis!F$1)</f>
        <v>0</v>
      </c>
      <c r="G304" s="8">
        <f>SUMIFS('Calculation - &lt;Ignore&gt;'!J:J,'Calculation - &lt;Ignore&gt;'!A:A,Analysis!A304,'Calculation - &lt;Ignore&gt;'!$P:$P,Analysis!F$1)</f>
        <v>0</v>
      </c>
      <c r="H304" s="22">
        <f t="shared" ref="H304:H367" si="30">F304-G304</f>
        <v>0</v>
      </c>
      <c r="I304" s="21">
        <f>SUMIFS('Calculation - &lt;Ignore&gt;'!G:G,'Calculation - &lt;Ignore&gt;'!A:A,Analysis!A304,'Calculation - &lt;Ignore&gt;'!$P:$P,Analysis!I$1)</f>
        <v>0</v>
      </c>
      <c r="J304" s="8">
        <f>SUMIFS('Calculation - &lt;Ignore&gt;'!J:J,'Calculation - &lt;Ignore&gt;'!A:A,Analysis!A304,'Calculation - &lt;Ignore&gt;'!$P:$P,Analysis!I$1)</f>
        <v>0</v>
      </c>
      <c r="K304" s="22">
        <f t="shared" ref="K304:K367" si="31">I304-J304</f>
        <v>0</v>
      </c>
      <c r="L304" s="21">
        <f>SUMIFS('Calculation - &lt;Ignore&gt;'!G:G,'Calculation - &lt;Ignore&gt;'!A:A,Analysis!A304,'Calculation - &lt;Ignore&gt;'!$P:$P,Analysis!L$1)</f>
        <v>0</v>
      </c>
      <c r="M304" s="8">
        <f>SUMIFS('Calculation - &lt;Ignore&gt;'!J:J,'Calculation - &lt;Ignore&gt;'!A:A,Analysis!A304,'Calculation - &lt;Ignore&gt;'!$P:$P,Analysis!L$1)</f>
        <v>0</v>
      </c>
      <c r="N304" s="22">
        <f t="shared" ref="N304:N367" si="32">L304-M304</f>
        <v>0</v>
      </c>
      <c r="O304" s="21">
        <f>SUMIFS('Calculation - &lt;Ignore&gt;'!G:G,'Calculation - &lt;Ignore&gt;'!A:A,Analysis!A304,'Calculation - &lt;Ignore&gt;'!$P:$P,Analysis!O$1)</f>
        <v>0</v>
      </c>
      <c r="P304" s="8">
        <f>SUMIFS('Calculation - &lt;Ignore&gt;'!J:J,'Calculation - &lt;Ignore&gt;'!A:A,Analysis!A304,'Calculation - &lt;Ignore&gt;'!$P:$P,Analysis!O$1)</f>
        <v>0</v>
      </c>
      <c r="Q304" s="22">
        <f t="shared" ref="Q304:Q367" si="33">O304-P304</f>
        <v>0</v>
      </c>
    </row>
    <row r="305" spans="1:17" x14ac:dyDescent="0.3">
      <c r="A305" s="12" t="str">
        <f>IF('Calculation - &lt;Ignore&gt;'!AR305=0,"",'Calculation - &lt;Ignore&gt;'!AR305)</f>
        <v/>
      </c>
      <c r="B305" s="16" t="str">
        <f>IFERROR(UPPER(VLOOKUP(A305,Dump!A:B,2,0)),"")</f>
        <v/>
      </c>
      <c r="C305" s="31">
        <f>SUMIFS('Calculation - &lt;Ignore&gt;'!G:G,'Calculation - &lt;Ignore&gt;'!A:A,Analysis!A305)</f>
        <v>0</v>
      </c>
      <c r="D305" s="32">
        <f>SUMIFS('Calculation - &lt;Ignore&gt;'!J:J,'Calculation - &lt;Ignore&gt;'!A:A,Analysis!A305)</f>
        <v>0</v>
      </c>
      <c r="E305" s="33">
        <f t="shared" si="29"/>
        <v>0</v>
      </c>
      <c r="F305" s="21">
        <f>SUMIFS('Calculation - &lt;Ignore&gt;'!G:G,'Calculation - &lt;Ignore&gt;'!A:A,Analysis!A305,'Calculation - &lt;Ignore&gt;'!$P:$P,Analysis!F$1)</f>
        <v>0</v>
      </c>
      <c r="G305" s="8">
        <f>SUMIFS('Calculation - &lt;Ignore&gt;'!J:J,'Calculation - &lt;Ignore&gt;'!A:A,Analysis!A305,'Calculation - &lt;Ignore&gt;'!$P:$P,Analysis!F$1)</f>
        <v>0</v>
      </c>
      <c r="H305" s="22">
        <f t="shared" si="30"/>
        <v>0</v>
      </c>
      <c r="I305" s="21">
        <f>SUMIFS('Calculation - &lt;Ignore&gt;'!G:G,'Calculation - &lt;Ignore&gt;'!A:A,Analysis!A305,'Calculation - &lt;Ignore&gt;'!$P:$P,Analysis!I$1)</f>
        <v>0</v>
      </c>
      <c r="J305" s="8">
        <f>SUMIFS('Calculation - &lt;Ignore&gt;'!J:J,'Calculation - &lt;Ignore&gt;'!A:A,Analysis!A305,'Calculation - &lt;Ignore&gt;'!$P:$P,Analysis!I$1)</f>
        <v>0</v>
      </c>
      <c r="K305" s="22">
        <f t="shared" si="31"/>
        <v>0</v>
      </c>
      <c r="L305" s="21">
        <f>SUMIFS('Calculation - &lt;Ignore&gt;'!G:G,'Calculation - &lt;Ignore&gt;'!A:A,Analysis!A305,'Calculation - &lt;Ignore&gt;'!$P:$P,Analysis!L$1)</f>
        <v>0</v>
      </c>
      <c r="M305" s="8">
        <f>SUMIFS('Calculation - &lt;Ignore&gt;'!J:J,'Calculation - &lt;Ignore&gt;'!A:A,Analysis!A305,'Calculation - &lt;Ignore&gt;'!$P:$P,Analysis!L$1)</f>
        <v>0</v>
      </c>
      <c r="N305" s="22">
        <f t="shared" si="32"/>
        <v>0</v>
      </c>
      <c r="O305" s="21">
        <f>SUMIFS('Calculation - &lt;Ignore&gt;'!G:G,'Calculation - &lt;Ignore&gt;'!A:A,Analysis!A305,'Calculation - &lt;Ignore&gt;'!$P:$P,Analysis!O$1)</f>
        <v>0</v>
      </c>
      <c r="P305" s="8">
        <f>SUMIFS('Calculation - &lt;Ignore&gt;'!J:J,'Calculation - &lt;Ignore&gt;'!A:A,Analysis!A305,'Calculation - &lt;Ignore&gt;'!$P:$P,Analysis!O$1)</f>
        <v>0</v>
      </c>
      <c r="Q305" s="22">
        <f t="shared" si="33"/>
        <v>0</v>
      </c>
    </row>
    <row r="306" spans="1:17" x14ac:dyDescent="0.3">
      <c r="A306" s="12" t="str">
        <f>IF('Calculation - &lt;Ignore&gt;'!AR306=0,"",'Calculation - &lt;Ignore&gt;'!AR306)</f>
        <v/>
      </c>
      <c r="B306" s="16" t="str">
        <f>IFERROR(UPPER(VLOOKUP(A306,Dump!A:B,2,0)),"")</f>
        <v/>
      </c>
      <c r="C306" s="31">
        <f>SUMIFS('Calculation - &lt;Ignore&gt;'!G:G,'Calculation - &lt;Ignore&gt;'!A:A,Analysis!A306)</f>
        <v>0</v>
      </c>
      <c r="D306" s="32">
        <f>SUMIFS('Calculation - &lt;Ignore&gt;'!J:J,'Calculation - &lt;Ignore&gt;'!A:A,Analysis!A306)</f>
        <v>0</v>
      </c>
      <c r="E306" s="33">
        <f t="shared" si="29"/>
        <v>0</v>
      </c>
      <c r="F306" s="21">
        <f>SUMIFS('Calculation - &lt;Ignore&gt;'!G:G,'Calculation - &lt;Ignore&gt;'!A:A,Analysis!A306,'Calculation - &lt;Ignore&gt;'!$P:$P,Analysis!F$1)</f>
        <v>0</v>
      </c>
      <c r="G306" s="8">
        <f>SUMIFS('Calculation - &lt;Ignore&gt;'!J:J,'Calculation - &lt;Ignore&gt;'!A:A,Analysis!A306,'Calculation - &lt;Ignore&gt;'!$P:$P,Analysis!F$1)</f>
        <v>0</v>
      </c>
      <c r="H306" s="22">
        <f t="shared" si="30"/>
        <v>0</v>
      </c>
      <c r="I306" s="21">
        <f>SUMIFS('Calculation - &lt;Ignore&gt;'!G:G,'Calculation - &lt;Ignore&gt;'!A:A,Analysis!A306,'Calculation - &lt;Ignore&gt;'!$P:$P,Analysis!I$1)</f>
        <v>0</v>
      </c>
      <c r="J306" s="8">
        <f>SUMIFS('Calculation - &lt;Ignore&gt;'!J:J,'Calculation - &lt;Ignore&gt;'!A:A,Analysis!A306,'Calculation - &lt;Ignore&gt;'!$P:$P,Analysis!I$1)</f>
        <v>0</v>
      </c>
      <c r="K306" s="22">
        <f t="shared" si="31"/>
        <v>0</v>
      </c>
      <c r="L306" s="21">
        <f>SUMIFS('Calculation - &lt;Ignore&gt;'!G:G,'Calculation - &lt;Ignore&gt;'!A:A,Analysis!A306,'Calculation - &lt;Ignore&gt;'!$P:$P,Analysis!L$1)</f>
        <v>0</v>
      </c>
      <c r="M306" s="8">
        <f>SUMIFS('Calculation - &lt;Ignore&gt;'!J:J,'Calculation - &lt;Ignore&gt;'!A:A,Analysis!A306,'Calculation - &lt;Ignore&gt;'!$P:$P,Analysis!L$1)</f>
        <v>0</v>
      </c>
      <c r="N306" s="22">
        <f t="shared" si="32"/>
        <v>0</v>
      </c>
      <c r="O306" s="21">
        <f>SUMIFS('Calculation - &lt;Ignore&gt;'!G:G,'Calculation - &lt;Ignore&gt;'!A:A,Analysis!A306,'Calculation - &lt;Ignore&gt;'!$P:$P,Analysis!O$1)</f>
        <v>0</v>
      </c>
      <c r="P306" s="8">
        <f>SUMIFS('Calculation - &lt;Ignore&gt;'!J:J,'Calculation - &lt;Ignore&gt;'!A:A,Analysis!A306,'Calculation - &lt;Ignore&gt;'!$P:$P,Analysis!O$1)</f>
        <v>0</v>
      </c>
      <c r="Q306" s="22">
        <f t="shared" si="33"/>
        <v>0</v>
      </c>
    </row>
    <row r="307" spans="1:17" x14ac:dyDescent="0.3">
      <c r="A307" s="12" t="str">
        <f>IF('Calculation - &lt;Ignore&gt;'!AR307=0,"",'Calculation - &lt;Ignore&gt;'!AR307)</f>
        <v/>
      </c>
      <c r="B307" s="16" t="str">
        <f>IFERROR(UPPER(VLOOKUP(A307,Dump!A:B,2,0)),"")</f>
        <v/>
      </c>
      <c r="C307" s="31">
        <f>SUMIFS('Calculation - &lt;Ignore&gt;'!G:G,'Calculation - &lt;Ignore&gt;'!A:A,Analysis!A307)</f>
        <v>0</v>
      </c>
      <c r="D307" s="32">
        <f>SUMIFS('Calculation - &lt;Ignore&gt;'!J:J,'Calculation - &lt;Ignore&gt;'!A:A,Analysis!A307)</f>
        <v>0</v>
      </c>
      <c r="E307" s="33">
        <f t="shared" si="29"/>
        <v>0</v>
      </c>
      <c r="F307" s="21">
        <f>SUMIFS('Calculation - &lt;Ignore&gt;'!G:G,'Calculation - &lt;Ignore&gt;'!A:A,Analysis!A307,'Calculation - &lt;Ignore&gt;'!$P:$P,Analysis!F$1)</f>
        <v>0</v>
      </c>
      <c r="G307" s="8">
        <f>SUMIFS('Calculation - &lt;Ignore&gt;'!J:J,'Calculation - &lt;Ignore&gt;'!A:A,Analysis!A307,'Calculation - &lt;Ignore&gt;'!$P:$P,Analysis!F$1)</f>
        <v>0</v>
      </c>
      <c r="H307" s="22">
        <f t="shared" si="30"/>
        <v>0</v>
      </c>
      <c r="I307" s="21">
        <f>SUMIFS('Calculation - &lt;Ignore&gt;'!G:G,'Calculation - &lt;Ignore&gt;'!A:A,Analysis!A307,'Calculation - &lt;Ignore&gt;'!$P:$P,Analysis!I$1)</f>
        <v>0</v>
      </c>
      <c r="J307" s="8">
        <f>SUMIFS('Calculation - &lt;Ignore&gt;'!J:J,'Calculation - &lt;Ignore&gt;'!A:A,Analysis!A307,'Calculation - &lt;Ignore&gt;'!$P:$P,Analysis!I$1)</f>
        <v>0</v>
      </c>
      <c r="K307" s="22">
        <f t="shared" si="31"/>
        <v>0</v>
      </c>
      <c r="L307" s="21">
        <f>SUMIFS('Calculation - &lt;Ignore&gt;'!G:G,'Calculation - &lt;Ignore&gt;'!A:A,Analysis!A307,'Calculation - &lt;Ignore&gt;'!$P:$P,Analysis!L$1)</f>
        <v>0</v>
      </c>
      <c r="M307" s="8">
        <f>SUMIFS('Calculation - &lt;Ignore&gt;'!J:J,'Calculation - &lt;Ignore&gt;'!A:A,Analysis!A307,'Calculation - &lt;Ignore&gt;'!$P:$P,Analysis!L$1)</f>
        <v>0</v>
      </c>
      <c r="N307" s="22">
        <f t="shared" si="32"/>
        <v>0</v>
      </c>
      <c r="O307" s="21">
        <f>SUMIFS('Calculation - &lt;Ignore&gt;'!G:G,'Calculation - &lt;Ignore&gt;'!A:A,Analysis!A307,'Calculation - &lt;Ignore&gt;'!$P:$P,Analysis!O$1)</f>
        <v>0</v>
      </c>
      <c r="P307" s="8">
        <f>SUMIFS('Calculation - &lt;Ignore&gt;'!J:J,'Calculation - &lt;Ignore&gt;'!A:A,Analysis!A307,'Calculation - &lt;Ignore&gt;'!$P:$P,Analysis!O$1)</f>
        <v>0</v>
      </c>
      <c r="Q307" s="22">
        <f t="shared" si="33"/>
        <v>0</v>
      </c>
    </row>
    <row r="308" spans="1:17" x14ac:dyDescent="0.3">
      <c r="A308" s="12" t="str">
        <f>IF('Calculation - &lt;Ignore&gt;'!AR308=0,"",'Calculation - &lt;Ignore&gt;'!AR308)</f>
        <v/>
      </c>
      <c r="B308" s="16" t="str">
        <f>IFERROR(UPPER(VLOOKUP(A308,Dump!A:B,2,0)),"")</f>
        <v/>
      </c>
      <c r="C308" s="31">
        <f>SUMIFS('Calculation - &lt;Ignore&gt;'!G:G,'Calculation - &lt;Ignore&gt;'!A:A,Analysis!A308)</f>
        <v>0</v>
      </c>
      <c r="D308" s="32">
        <f>SUMIFS('Calculation - &lt;Ignore&gt;'!J:J,'Calculation - &lt;Ignore&gt;'!A:A,Analysis!A308)</f>
        <v>0</v>
      </c>
      <c r="E308" s="33">
        <f t="shared" si="29"/>
        <v>0</v>
      </c>
      <c r="F308" s="21">
        <f>SUMIFS('Calculation - &lt;Ignore&gt;'!G:G,'Calculation - &lt;Ignore&gt;'!A:A,Analysis!A308,'Calculation - &lt;Ignore&gt;'!$P:$P,Analysis!F$1)</f>
        <v>0</v>
      </c>
      <c r="G308" s="8">
        <f>SUMIFS('Calculation - &lt;Ignore&gt;'!J:J,'Calculation - &lt;Ignore&gt;'!A:A,Analysis!A308,'Calculation - &lt;Ignore&gt;'!$P:$P,Analysis!F$1)</f>
        <v>0</v>
      </c>
      <c r="H308" s="22">
        <f t="shared" si="30"/>
        <v>0</v>
      </c>
      <c r="I308" s="21">
        <f>SUMIFS('Calculation - &lt;Ignore&gt;'!G:G,'Calculation - &lt;Ignore&gt;'!A:A,Analysis!A308,'Calculation - &lt;Ignore&gt;'!$P:$P,Analysis!I$1)</f>
        <v>0</v>
      </c>
      <c r="J308" s="8">
        <f>SUMIFS('Calculation - &lt;Ignore&gt;'!J:J,'Calculation - &lt;Ignore&gt;'!A:A,Analysis!A308,'Calculation - &lt;Ignore&gt;'!$P:$P,Analysis!I$1)</f>
        <v>0</v>
      </c>
      <c r="K308" s="22">
        <f t="shared" si="31"/>
        <v>0</v>
      </c>
      <c r="L308" s="21">
        <f>SUMIFS('Calculation - &lt;Ignore&gt;'!G:G,'Calculation - &lt;Ignore&gt;'!A:A,Analysis!A308,'Calculation - &lt;Ignore&gt;'!$P:$P,Analysis!L$1)</f>
        <v>0</v>
      </c>
      <c r="M308" s="8">
        <f>SUMIFS('Calculation - &lt;Ignore&gt;'!J:J,'Calculation - &lt;Ignore&gt;'!A:A,Analysis!A308,'Calculation - &lt;Ignore&gt;'!$P:$P,Analysis!L$1)</f>
        <v>0</v>
      </c>
      <c r="N308" s="22">
        <f t="shared" si="32"/>
        <v>0</v>
      </c>
      <c r="O308" s="21">
        <f>SUMIFS('Calculation - &lt;Ignore&gt;'!G:G,'Calculation - &lt;Ignore&gt;'!A:A,Analysis!A308,'Calculation - &lt;Ignore&gt;'!$P:$P,Analysis!O$1)</f>
        <v>0</v>
      </c>
      <c r="P308" s="8">
        <f>SUMIFS('Calculation - &lt;Ignore&gt;'!J:J,'Calculation - &lt;Ignore&gt;'!A:A,Analysis!A308,'Calculation - &lt;Ignore&gt;'!$P:$P,Analysis!O$1)</f>
        <v>0</v>
      </c>
      <c r="Q308" s="22">
        <f t="shared" si="33"/>
        <v>0</v>
      </c>
    </row>
    <row r="309" spans="1:17" x14ac:dyDescent="0.3">
      <c r="A309" s="12" t="str">
        <f>IF('Calculation - &lt;Ignore&gt;'!AR309=0,"",'Calculation - &lt;Ignore&gt;'!AR309)</f>
        <v/>
      </c>
      <c r="B309" s="16" t="str">
        <f>IFERROR(UPPER(VLOOKUP(A309,Dump!A:B,2,0)),"")</f>
        <v/>
      </c>
      <c r="C309" s="31">
        <f>SUMIFS('Calculation - &lt;Ignore&gt;'!G:G,'Calculation - &lt;Ignore&gt;'!A:A,Analysis!A309)</f>
        <v>0</v>
      </c>
      <c r="D309" s="32">
        <f>SUMIFS('Calculation - &lt;Ignore&gt;'!J:J,'Calculation - &lt;Ignore&gt;'!A:A,Analysis!A309)</f>
        <v>0</v>
      </c>
      <c r="E309" s="33">
        <f t="shared" si="29"/>
        <v>0</v>
      </c>
      <c r="F309" s="21">
        <f>SUMIFS('Calculation - &lt;Ignore&gt;'!G:G,'Calculation - &lt;Ignore&gt;'!A:A,Analysis!A309,'Calculation - &lt;Ignore&gt;'!$P:$P,Analysis!F$1)</f>
        <v>0</v>
      </c>
      <c r="G309" s="8">
        <f>SUMIFS('Calculation - &lt;Ignore&gt;'!J:J,'Calculation - &lt;Ignore&gt;'!A:A,Analysis!A309,'Calculation - &lt;Ignore&gt;'!$P:$P,Analysis!F$1)</f>
        <v>0</v>
      </c>
      <c r="H309" s="22">
        <f t="shared" si="30"/>
        <v>0</v>
      </c>
      <c r="I309" s="21">
        <f>SUMIFS('Calculation - &lt;Ignore&gt;'!G:G,'Calculation - &lt;Ignore&gt;'!A:A,Analysis!A309,'Calculation - &lt;Ignore&gt;'!$P:$P,Analysis!I$1)</f>
        <v>0</v>
      </c>
      <c r="J309" s="8">
        <f>SUMIFS('Calculation - &lt;Ignore&gt;'!J:J,'Calculation - &lt;Ignore&gt;'!A:A,Analysis!A309,'Calculation - &lt;Ignore&gt;'!$P:$P,Analysis!I$1)</f>
        <v>0</v>
      </c>
      <c r="K309" s="22">
        <f t="shared" si="31"/>
        <v>0</v>
      </c>
      <c r="L309" s="21">
        <f>SUMIFS('Calculation - &lt;Ignore&gt;'!G:G,'Calculation - &lt;Ignore&gt;'!A:A,Analysis!A309,'Calculation - &lt;Ignore&gt;'!$P:$P,Analysis!L$1)</f>
        <v>0</v>
      </c>
      <c r="M309" s="8">
        <f>SUMIFS('Calculation - &lt;Ignore&gt;'!J:J,'Calculation - &lt;Ignore&gt;'!A:A,Analysis!A309,'Calculation - &lt;Ignore&gt;'!$P:$P,Analysis!L$1)</f>
        <v>0</v>
      </c>
      <c r="N309" s="22">
        <f t="shared" si="32"/>
        <v>0</v>
      </c>
      <c r="O309" s="21">
        <f>SUMIFS('Calculation - &lt;Ignore&gt;'!G:G,'Calculation - &lt;Ignore&gt;'!A:A,Analysis!A309,'Calculation - &lt;Ignore&gt;'!$P:$P,Analysis!O$1)</f>
        <v>0</v>
      </c>
      <c r="P309" s="8">
        <f>SUMIFS('Calculation - &lt;Ignore&gt;'!J:J,'Calculation - &lt;Ignore&gt;'!A:A,Analysis!A309,'Calculation - &lt;Ignore&gt;'!$P:$P,Analysis!O$1)</f>
        <v>0</v>
      </c>
      <c r="Q309" s="22">
        <f t="shared" si="33"/>
        <v>0</v>
      </c>
    </row>
    <row r="310" spans="1:17" x14ac:dyDescent="0.3">
      <c r="A310" s="12" t="str">
        <f>IF('Calculation - &lt;Ignore&gt;'!AR310=0,"",'Calculation - &lt;Ignore&gt;'!AR310)</f>
        <v/>
      </c>
      <c r="B310" s="16" t="str">
        <f>IFERROR(UPPER(VLOOKUP(A310,Dump!A:B,2,0)),"")</f>
        <v/>
      </c>
      <c r="C310" s="31">
        <f>SUMIFS('Calculation - &lt;Ignore&gt;'!G:G,'Calculation - &lt;Ignore&gt;'!A:A,Analysis!A310)</f>
        <v>0</v>
      </c>
      <c r="D310" s="32">
        <f>SUMIFS('Calculation - &lt;Ignore&gt;'!J:J,'Calculation - &lt;Ignore&gt;'!A:A,Analysis!A310)</f>
        <v>0</v>
      </c>
      <c r="E310" s="33">
        <f t="shared" si="29"/>
        <v>0</v>
      </c>
      <c r="F310" s="21">
        <f>SUMIFS('Calculation - &lt;Ignore&gt;'!G:G,'Calculation - &lt;Ignore&gt;'!A:A,Analysis!A310,'Calculation - &lt;Ignore&gt;'!$P:$P,Analysis!F$1)</f>
        <v>0</v>
      </c>
      <c r="G310" s="8">
        <f>SUMIFS('Calculation - &lt;Ignore&gt;'!J:J,'Calculation - &lt;Ignore&gt;'!A:A,Analysis!A310,'Calculation - &lt;Ignore&gt;'!$P:$P,Analysis!F$1)</f>
        <v>0</v>
      </c>
      <c r="H310" s="22">
        <f t="shared" si="30"/>
        <v>0</v>
      </c>
      <c r="I310" s="21">
        <f>SUMIFS('Calculation - &lt;Ignore&gt;'!G:G,'Calculation - &lt;Ignore&gt;'!A:A,Analysis!A310,'Calculation - &lt;Ignore&gt;'!$P:$P,Analysis!I$1)</f>
        <v>0</v>
      </c>
      <c r="J310" s="8">
        <f>SUMIFS('Calculation - &lt;Ignore&gt;'!J:J,'Calculation - &lt;Ignore&gt;'!A:A,Analysis!A310,'Calculation - &lt;Ignore&gt;'!$P:$P,Analysis!I$1)</f>
        <v>0</v>
      </c>
      <c r="K310" s="22">
        <f t="shared" si="31"/>
        <v>0</v>
      </c>
      <c r="L310" s="21">
        <f>SUMIFS('Calculation - &lt;Ignore&gt;'!G:G,'Calculation - &lt;Ignore&gt;'!A:A,Analysis!A310,'Calculation - &lt;Ignore&gt;'!$P:$P,Analysis!L$1)</f>
        <v>0</v>
      </c>
      <c r="M310" s="8">
        <f>SUMIFS('Calculation - &lt;Ignore&gt;'!J:J,'Calculation - &lt;Ignore&gt;'!A:A,Analysis!A310,'Calculation - &lt;Ignore&gt;'!$P:$P,Analysis!L$1)</f>
        <v>0</v>
      </c>
      <c r="N310" s="22">
        <f t="shared" si="32"/>
        <v>0</v>
      </c>
      <c r="O310" s="21">
        <f>SUMIFS('Calculation - &lt;Ignore&gt;'!G:G,'Calculation - &lt;Ignore&gt;'!A:A,Analysis!A310,'Calculation - &lt;Ignore&gt;'!$P:$P,Analysis!O$1)</f>
        <v>0</v>
      </c>
      <c r="P310" s="8">
        <f>SUMIFS('Calculation - &lt;Ignore&gt;'!J:J,'Calculation - &lt;Ignore&gt;'!A:A,Analysis!A310,'Calculation - &lt;Ignore&gt;'!$P:$P,Analysis!O$1)</f>
        <v>0</v>
      </c>
      <c r="Q310" s="22">
        <f t="shared" si="33"/>
        <v>0</v>
      </c>
    </row>
    <row r="311" spans="1:17" x14ac:dyDescent="0.3">
      <c r="A311" s="12" t="str">
        <f>IF('Calculation - &lt;Ignore&gt;'!AR311=0,"",'Calculation - &lt;Ignore&gt;'!AR311)</f>
        <v/>
      </c>
      <c r="B311" s="16" t="str">
        <f>IFERROR(UPPER(VLOOKUP(A311,Dump!A:B,2,0)),"")</f>
        <v/>
      </c>
      <c r="C311" s="31">
        <f>SUMIFS('Calculation - &lt;Ignore&gt;'!G:G,'Calculation - &lt;Ignore&gt;'!A:A,Analysis!A311)</f>
        <v>0</v>
      </c>
      <c r="D311" s="32">
        <f>SUMIFS('Calculation - &lt;Ignore&gt;'!J:J,'Calculation - &lt;Ignore&gt;'!A:A,Analysis!A311)</f>
        <v>0</v>
      </c>
      <c r="E311" s="33">
        <f t="shared" si="29"/>
        <v>0</v>
      </c>
      <c r="F311" s="21">
        <f>SUMIFS('Calculation - &lt;Ignore&gt;'!G:G,'Calculation - &lt;Ignore&gt;'!A:A,Analysis!A311,'Calculation - &lt;Ignore&gt;'!$P:$P,Analysis!F$1)</f>
        <v>0</v>
      </c>
      <c r="G311" s="8">
        <f>SUMIFS('Calculation - &lt;Ignore&gt;'!J:J,'Calculation - &lt;Ignore&gt;'!A:A,Analysis!A311,'Calculation - &lt;Ignore&gt;'!$P:$P,Analysis!F$1)</f>
        <v>0</v>
      </c>
      <c r="H311" s="22">
        <f t="shared" si="30"/>
        <v>0</v>
      </c>
      <c r="I311" s="21">
        <f>SUMIFS('Calculation - &lt;Ignore&gt;'!G:G,'Calculation - &lt;Ignore&gt;'!A:A,Analysis!A311,'Calculation - &lt;Ignore&gt;'!$P:$P,Analysis!I$1)</f>
        <v>0</v>
      </c>
      <c r="J311" s="8">
        <f>SUMIFS('Calculation - &lt;Ignore&gt;'!J:J,'Calculation - &lt;Ignore&gt;'!A:A,Analysis!A311,'Calculation - &lt;Ignore&gt;'!$P:$P,Analysis!I$1)</f>
        <v>0</v>
      </c>
      <c r="K311" s="22">
        <f t="shared" si="31"/>
        <v>0</v>
      </c>
      <c r="L311" s="21">
        <f>SUMIFS('Calculation - &lt;Ignore&gt;'!G:G,'Calculation - &lt;Ignore&gt;'!A:A,Analysis!A311,'Calculation - &lt;Ignore&gt;'!$P:$P,Analysis!L$1)</f>
        <v>0</v>
      </c>
      <c r="M311" s="8">
        <f>SUMIFS('Calculation - &lt;Ignore&gt;'!J:J,'Calculation - &lt;Ignore&gt;'!A:A,Analysis!A311,'Calculation - &lt;Ignore&gt;'!$P:$P,Analysis!L$1)</f>
        <v>0</v>
      </c>
      <c r="N311" s="22">
        <f t="shared" si="32"/>
        <v>0</v>
      </c>
      <c r="O311" s="21">
        <f>SUMIFS('Calculation - &lt;Ignore&gt;'!G:G,'Calculation - &lt;Ignore&gt;'!A:A,Analysis!A311,'Calculation - &lt;Ignore&gt;'!$P:$P,Analysis!O$1)</f>
        <v>0</v>
      </c>
      <c r="P311" s="8">
        <f>SUMIFS('Calculation - &lt;Ignore&gt;'!J:J,'Calculation - &lt;Ignore&gt;'!A:A,Analysis!A311,'Calculation - &lt;Ignore&gt;'!$P:$P,Analysis!O$1)</f>
        <v>0</v>
      </c>
      <c r="Q311" s="22">
        <f t="shared" si="33"/>
        <v>0</v>
      </c>
    </row>
    <row r="312" spans="1:17" x14ac:dyDescent="0.3">
      <c r="A312" s="12" t="str">
        <f>IF('Calculation - &lt;Ignore&gt;'!AR312=0,"",'Calculation - &lt;Ignore&gt;'!AR312)</f>
        <v/>
      </c>
      <c r="B312" s="16" t="str">
        <f>IFERROR(UPPER(VLOOKUP(A312,Dump!A:B,2,0)),"")</f>
        <v/>
      </c>
      <c r="C312" s="31">
        <f>SUMIFS('Calculation - &lt;Ignore&gt;'!G:G,'Calculation - &lt;Ignore&gt;'!A:A,Analysis!A312)</f>
        <v>0</v>
      </c>
      <c r="D312" s="32">
        <f>SUMIFS('Calculation - &lt;Ignore&gt;'!J:J,'Calculation - &lt;Ignore&gt;'!A:A,Analysis!A312)</f>
        <v>0</v>
      </c>
      <c r="E312" s="33">
        <f t="shared" si="29"/>
        <v>0</v>
      </c>
      <c r="F312" s="21">
        <f>SUMIFS('Calculation - &lt;Ignore&gt;'!G:G,'Calculation - &lt;Ignore&gt;'!A:A,Analysis!A312,'Calculation - &lt;Ignore&gt;'!$P:$P,Analysis!F$1)</f>
        <v>0</v>
      </c>
      <c r="G312" s="8">
        <f>SUMIFS('Calculation - &lt;Ignore&gt;'!J:J,'Calculation - &lt;Ignore&gt;'!A:A,Analysis!A312,'Calculation - &lt;Ignore&gt;'!$P:$P,Analysis!F$1)</f>
        <v>0</v>
      </c>
      <c r="H312" s="22">
        <f t="shared" si="30"/>
        <v>0</v>
      </c>
      <c r="I312" s="21">
        <f>SUMIFS('Calculation - &lt;Ignore&gt;'!G:G,'Calculation - &lt;Ignore&gt;'!A:A,Analysis!A312,'Calculation - &lt;Ignore&gt;'!$P:$P,Analysis!I$1)</f>
        <v>0</v>
      </c>
      <c r="J312" s="8">
        <f>SUMIFS('Calculation - &lt;Ignore&gt;'!J:J,'Calculation - &lt;Ignore&gt;'!A:A,Analysis!A312,'Calculation - &lt;Ignore&gt;'!$P:$P,Analysis!I$1)</f>
        <v>0</v>
      </c>
      <c r="K312" s="22">
        <f t="shared" si="31"/>
        <v>0</v>
      </c>
      <c r="L312" s="21">
        <f>SUMIFS('Calculation - &lt;Ignore&gt;'!G:G,'Calculation - &lt;Ignore&gt;'!A:A,Analysis!A312,'Calculation - &lt;Ignore&gt;'!$P:$P,Analysis!L$1)</f>
        <v>0</v>
      </c>
      <c r="M312" s="8">
        <f>SUMIFS('Calculation - &lt;Ignore&gt;'!J:J,'Calculation - &lt;Ignore&gt;'!A:A,Analysis!A312,'Calculation - &lt;Ignore&gt;'!$P:$P,Analysis!L$1)</f>
        <v>0</v>
      </c>
      <c r="N312" s="22">
        <f t="shared" si="32"/>
        <v>0</v>
      </c>
      <c r="O312" s="21">
        <f>SUMIFS('Calculation - &lt;Ignore&gt;'!G:G,'Calculation - &lt;Ignore&gt;'!A:A,Analysis!A312,'Calculation - &lt;Ignore&gt;'!$P:$P,Analysis!O$1)</f>
        <v>0</v>
      </c>
      <c r="P312" s="8">
        <f>SUMIFS('Calculation - &lt;Ignore&gt;'!J:J,'Calculation - &lt;Ignore&gt;'!A:A,Analysis!A312,'Calculation - &lt;Ignore&gt;'!$P:$P,Analysis!O$1)</f>
        <v>0</v>
      </c>
      <c r="Q312" s="22">
        <f t="shared" si="33"/>
        <v>0</v>
      </c>
    </row>
    <row r="313" spans="1:17" x14ac:dyDescent="0.3">
      <c r="A313" s="12" t="str">
        <f>IF('Calculation - &lt;Ignore&gt;'!AR313=0,"",'Calculation - &lt;Ignore&gt;'!AR313)</f>
        <v/>
      </c>
      <c r="B313" s="16" t="str">
        <f>IFERROR(UPPER(VLOOKUP(A313,Dump!A:B,2,0)),"")</f>
        <v/>
      </c>
      <c r="C313" s="31">
        <f>SUMIFS('Calculation - &lt;Ignore&gt;'!G:G,'Calculation - &lt;Ignore&gt;'!A:A,Analysis!A313)</f>
        <v>0</v>
      </c>
      <c r="D313" s="32">
        <f>SUMIFS('Calculation - &lt;Ignore&gt;'!J:J,'Calculation - &lt;Ignore&gt;'!A:A,Analysis!A313)</f>
        <v>0</v>
      </c>
      <c r="E313" s="33">
        <f t="shared" si="29"/>
        <v>0</v>
      </c>
      <c r="F313" s="21">
        <f>SUMIFS('Calculation - &lt;Ignore&gt;'!G:G,'Calculation - &lt;Ignore&gt;'!A:A,Analysis!A313,'Calculation - &lt;Ignore&gt;'!$P:$P,Analysis!F$1)</f>
        <v>0</v>
      </c>
      <c r="G313" s="8">
        <f>SUMIFS('Calculation - &lt;Ignore&gt;'!J:J,'Calculation - &lt;Ignore&gt;'!A:A,Analysis!A313,'Calculation - &lt;Ignore&gt;'!$P:$P,Analysis!F$1)</f>
        <v>0</v>
      </c>
      <c r="H313" s="22">
        <f t="shared" si="30"/>
        <v>0</v>
      </c>
      <c r="I313" s="21">
        <f>SUMIFS('Calculation - &lt;Ignore&gt;'!G:G,'Calculation - &lt;Ignore&gt;'!A:A,Analysis!A313,'Calculation - &lt;Ignore&gt;'!$P:$P,Analysis!I$1)</f>
        <v>0</v>
      </c>
      <c r="J313" s="8">
        <f>SUMIFS('Calculation - &lt;Ignore&gt;'!J:J,'Calculation - &lt;Ignore&gt;'!A:A,Analysis!A313,'Calculation - &lt;Ignore&gt;'!$P:$P,Analysis!I$1)</f>
        <v>0</v>
      </c>
      <c r="K313" s="22">
        <f t="shared" si="31"/>
        <v>0</v>
      </c>
      <c r="L313" s="21">
        <f>SUMIFS('Calculation - &lt;Ignore&gt;'!G:G,'Calculation - &lt;Ignore&gt;'!A:A,Analysis!A313,'Calculation - &lt;Ignore&gt;'!$P:$P,Analysis!L$1)</f>
        <v>0</v>
      </c>
      <c r="M313" s="8">
        <f>SUMIFS('Calculation - &lt;Ignore&gt;'!J:J,'Calculation - &lt;Ignore&gt;'!A:A,Analysis!A313,'Calculation - &lt;Ignore&gt;'!$P:$P,Analysis!L$1)</f>
        <v>0</v>
      </c>
      <c r="N313" s="22">
        <f t="shared" si="32"/>
        <v>0</v>
      </c>
      <c r="O313" s="21">
        <f>SUMIFS('Calculation - &lt;Ignore&gt;'!G:G,'Calculation - &lt;Ignore&gt;'!A:A,Analysis!A313,'Calculation - &lt;Ignore&gt;'!$P:$P,Analysis!O$1)</f>
        <v>0</v>
      </c>
      <c r="P313" s="8">
        <f>SUMIFS('Calculation - &lt;Ignore&gt;'!J:J,'Calculation - &lt;Ignore&gt;'!A:A,Analysis!A313,'Calculation - &lt;Ignore&gt;'!$P:$P,Analysis!O$1)</f>
        <v>0</v>
      </c>
      <c r="Q313" s="22">
        <f t="shared" si="33"/>
        <v>0</v>
      </c>
    </row>
    <row r="314" spans="1:17" x14ac:dyDescent="0.3">
      <c r="A314" s="12" t="str">
        <f>IF('Calculation - &lt;Ignore&gt;'!AR314=0,"",'Calculation - &lt;Ignore&gt;'!AR314)</f>
        <v/>
      </c>
      <c r="B314" s="16" t="str">
        <f>IFERROR(UPPER(VLOOKUP(A314,Dump!A:B,2,0)),"")</f>
        <v/>
      </c>
      <c r="C314" s="31">
        <f>SUMIFS('Calculation - &lt;Ignore&gt;'!G:G,'Calculation - &lt;Ignore&gt;'!A:A,Analysis!A314)</f>
        <v>0</v>
      </c>
      <c r="D314" s="32">
        <f>SUMIFS('Calculation - &lt;Ignore&gt;'!J:J,'Calculation - &lt;Ignore&gt;'!A:A,Analysis!A314)</f>
        <v>0</v>
      </c>
      <c r="E314" s="33">
        <f t="shared" si="29"/>
        <v>0</v>
      </c>
      <c r="F314" s="21">
        <f>SUMIFS('Calculation - &lt;Ignore&gt;'!G:G,'Calculation - &lt;Ignore&gt;'!A:A,Analysis!A314,'Calculation - &lt;Ignore&gt;'!$P:$P,Analysis!F$1)</f>
        <v>0</v>
      </c>
      <c r="G314" s="8">
        <f>SUMIFS('Calculation - &lt;Ignore&gt;'!J:J,'Calculation - &lt;Ignore&gt;'!A:A,Analysis!A314,'Calculation - &lt;Ignore&gt;'!$P:$P,Analysis!F$1)</f>
        <v>0</v>
      </c>
      <c r="H314" s="22">
        <f t="shared" si="30"/>
        <v>0</v>
      </c>
      <c r="I314" s="21">
        <f>SUMIFS('Calculation - &lt;Ignore&gt;'!G:G,'Calculation - &lt;Ignore&gt;'!A:A,Analysis!A314,'Calculation - &lt;Ignore&gt;'!$P:$P,Analysis!I$1)</f>
        <v>0</v>
      </c>
      <c r="J314" s="8">
        <f>SUMIFS('Calculation - &lt;Ignore&gt;'!J:J,'Calculation - &lt;Ignore&gt;'!A:A,Analysis!A314,'Calculation - &lt;Ignore&gt;'!$P:$P,Analysis!I$1)</f>
        <v>0</v>
      </c>
      <c r="K314" s="22">
        <f t="shared" si="31"/>
        <v>0</v>
      </c>
      <c r="L314" s="21">
        <f>SUMIFS('Calculation - &lt;Ignore&gt;'!G:G,'Calculation - &lt;Ignore&gt;'!A:A,Analysis!A314,'Calculation - &lt;Ignore&gt;'!$P:$P,Analysis!L$1)</f>
        <v>0</v>
      </c>
      <c r="M314" s="8">
        <f>SUMIFS('Calculation - &lt;Ignore&gt;'!J:J,'Calculation - &lt;Ignore&gt;'!A:A,Analysis!A314,'Calculation - &lt;Ignore&gt;'!$P:$P,Analysis!L$1)</f>
        <v>0</v>
      </c>
      <c r="N314" s="22">
        <f t="shared" si="32"/>
        <v>0</v>
      </c>
      <c r="O314" s="21">
        <f>SUMIFS('Calculation - &lt;Ignore&gt;'!G:G,'Calculation - &lt;Ignore&gt;'!A:A,Analysis!A314,'Calculation - &lt;Ignore&gt;'!$P:$P,Analysis!O$1)</f>
        <v>0</v>
      </c>
      <c r="P314" s="8">
        <f>SUMIFS('Calculation - &lt;Ignore&gt;'!J:J,'Calculation - &lt;Ignore&gt;'!A:A,Analysis!A314,'Calculation - &lt;Ignore&gt;'!$P:$P,Analysis!O$1)</f>
        <v>0</v>
      </c>
      <c r="Q314" s="22">
        <f t="shared" si="33"/>
        <v>0</v>
      </c>
    </row>
    <row r="315" spans="1:17" x14ac:dyDescent="0.3">
      <c r="A315" s="12" t="str">
        <f>IF('Calculation - &lt;Ignore&gt;'!AR315=0,"",'Calculation - &lt;Ignore&gt;'!AR315)</f>
        <v/>
      </c>
      <c r="B315" s="16" t="str">
        <f>IFERROR(UPPER(VLOOKUP(A315,Dump!A:B,2,0)),"")</f>
        <v/>
      </c>
      <c r="C315" s="31">
        <f>SUMIFS('Calculation - &lt;Ignore&gt;'!G:G,'Calculation - &lt;Ignore&gt;'!A:A,Analysis!A315)</f>
        <v>0</v>
      </c>
      <c r="D315" s="32">
        <f>SUMIFS('Calculation - &lt;Ignore&gt;'!J:J,'Calculation - &lt;Ignore&gt;'!A:A,Analysis!A315)</f>
        <v>0</v>
      </c>
      <c r="E315" s="33">
        <f t="shared" si="29"/>
        <v>0</v>
      </c>
      <c r="F315" s="21">
        <f>SUMIFS('Calculation - &lt;Ignore&gt;'!G:G,'Calculation - &lt;Ignore&gt;'!A:A,Analysis!A315,'Calculation - &lt;Ignore&gt;'!$P:$P,Analysis!F$1)</f>
        <v>0</v>
      </c>
      <c r="G315" s="8">
        <f>SUMIFS('Calculation - &lt;Ignore&gt;'!J:J,'Calculation - &lt;Ignore&gt;'!A:A,Analysis!A315,'Calculation - &lt;Ignore&gt;'!$P:$P,Analysis!F$1)</f>
        <v>0</v>
      </c>
      <c r="H315" s="22">
        <f t="shared" si="30"/>
        <v>0</v>
      </c>
      <c r="I315" s="21">
        <f>SUMIFS('Calculation - &lt;Ignore&gt;'!G:G,'Calculation - &lt;Ignore&gt;'!A:A,Analysis!A315,'Calculation - &lt;Ignore&gt;'!$P:$P,Analysis!I$1)</f>
        <v>0</v>
      </c>
      <c r="J315" s="8">
        <f>SUMIFS('Calculation - &lt;Ignore&gt;'!J:J,'Calculation - &lt;Ignore&gt;'!A:A,Analysis!A315,'Calculation - &lt;Ignore&gt;'!$P:$P,Analysis!I$1)</f>
        <v>0</v>
      </c>
      <c r="K315" s="22">
        <f t="shared" si="31"/>
        <v>0</v>
      </c>
      <c r="L315" s="21">
        <f>SUMIFS('Calculation - &lt;Ignore&gt;'!G:G,'Calculation - &lt;Ignore&gt;'!A:A,Analysis!A315,'Calculation - &lt;Ignore&gt;'!$P:$P,Analysis!L$1)</f>
        <v>0</v>
      </c>
      <c r="M315" s="8">
        <f>SUMIFS('Calculation - &lt;Ignore&gt;'!J:J,'Calculation - &lt;Ignore&gt;'!A:A,Analysis!A315,'Calculation - &lt;Ignore&gt;'!$P:$P,Analysis!L$1)</f>
        <v>0</v>
      </c>
      <c r="N315" s="22">
        <f t="shared" si="32"/>
        <v>0</v>
      </c>
      <c r="O315" s="21">
        <f>SUMIFS('Calculation - &lt;Ignore&gt;'!G:G,'Calculation - &lt;Ignore&gt;'!A:A,Analysis!A315,'Calculation - &lt;Ignore&gt;'!$P:$P,Analysis!O$1)</f>
        <v>0</v>
      </c>
      <c r="P315" s="8">
        <f>SUMIFS('Calculation - &lt;Ignore&gt;'!J:J,'Calculation - &lt;Ignore&gt;'!A:A,Analysis!A315,'Calculation - &lt;Ignore&gt;'!$P:$P,Analysis!O$1)</f>
        <v>0</v>
      </c>
      <c r="Q315" s="22">
        <f t="shared" si="33"/>
        <v>0</v>
      </c>
    </row>
    <row r="316" spans="1:17" x14ac:dyDescent="0.3">
      <c r="A316" s="12" t="str">
        <f>IF('Calculation - &lt;Ignore&gt;'!AR316=0,"",'Calculation - &lt;Ignore&gt;'!AR316)</f>
        <v/>
      </c>
      <c r="B316" s="16" t="str">
        <f>IFERROR(UPPER(VLOOKUP(A316,Dump!A:B,2,0)),"")</f>
        <v/>
      </c>
      <c r="C316" s="31">
        <f>SUMIFS('Calculation - &lt;Ignore&gt;'!G:G,'Calculation - &lt;Ignore&gt;'!A:A,Analysis!A316)</f>
        <v>0</v>
      </c>
      <c r="D316" s="32">
        <f>SUMIFS('Calculation - &lt;Ignore&gt;'!J:J,'Calculation - &lt;Ignore&gt;'!A:A,Analysis!A316)</f>
        <v>0</v>
      </c>
      <c r="E316" s="33">
        <f t="shared" si="29"/>
        <v>0</v>
      </c>
      <c r="F316" s="21">
        <f>SUMIFS('Calculation - &lt;Ignore&gt;'!G:G,'Calculation - &lt;Ignore&gt;'!A:A,Analysis!A316,'Calculation - &lt;Ignore&gt;'!$P:$P,Analysis!F$1)</f>
        <v>0</v>
      </c>
      <c r="G316" s="8">
        <f>SUMIFS('Calculation - &lt;Ignore&gt;'!J:J,'Calculation - &lt;Ignore&gt;'!A:A,Analysis!A316,'Calculation - &lt;Ignore&gt;'!$P:$P,Analysis!F$1)</f>
        <v>0</v>
      </c>
      <c r="H316" s="22">
        <f t="shared" si="30"/>
        <v>0</v>
      </c>
      <c r="I316" s="21">
        <f>SUMIFS('Calculation - &lt;Ignore&gt;'!G:G,'Calculation - &lt;Ignore&gt;'!A:A,Analysis!A316,'Calculation - &lt;Ignore&gt;'!$P:$P,Analysis!I$1)</f>
        <v>0</v>
      </c>
      <c r="J316" s="8">
        <f>SUMIFS('Calculation - &lt;Ignore&gt;'!J:J,'Calculation - &lt;Ignore&gt;'!A:A,Analysis!A316,'Calculation - &lt;Ignore&gt;'!$P:$P,Analysis!I$1)</f>
        <v>0</v>
      </c>
      <c r="K316" s="22">
        <f t="shared" si="31"/>
        <v>0</v>
      </c>
      <c r="L316" s="21">
        <f>SUMIFS('Calculation - &lt;Ignore&gt;'!G:G,'Calculation - &lt;Ignore&gt;'!A:A,Analysis!A316,'Calculation - &lt;Ignore&gt;'!$P:$P,Analysis!L$1)</f>
        <v>0</v>
      </c>
      <c r="M316" s="8">
        <f>SUMIFS('Calculation - &lt;Ignore&gt;'!J:J,'Calculation - &lt;Ignore&gt;'!A:A,Analysis!A316,'Calculation - &lt;Ignore&gt;'!$P:$P,Analysis!L$1)</f>
        <v>0</v>
      </c>
      <c r="N316" s="22">
        <f t="shared" si="32"/>
        <v>0</v>
      </c>
      <c r="O316" s="21">
        <f>SUMIFS('Calculation - &lt;Ignore&gt;'!G:G,'Calculation - &lt;Ignore&gt;'!A:A,Analysis!A316,'Calculation - &lt;Ignore&gt;'!$P:$P,Analysis!O$1)</f>
        <v>0</v>
      </c>
      <c r="P316" s="8">
        <f>SUMIFS('Calculation - &lt;Ignore&gt;'!J:J,'Calculation - &lt;Ignore&gt;'!A:A,Analysis!A316,'Calculation - &lt;Ignore&gt;'!$P:$P,Analysis!O$1)</f>
        <v>0</v>
      </c>
      <c r="Q316" s="22">
        <f t="shared" si="33"/>
        <v>0</v>
      </c>
    </row>
    <row r="317" spans="1:17" x14ac:dyDescent="0.3">
      <c r="A317" s="12" t="str">
        <f>IF('Calculation - &lt;Ignore&gt;'!AR317=0,"",'Calculation - &lt;Ignore&gt;'!AR317)</f>
        <v/>
      </c>
      <c r="B317" s="16" t="str">
        <f>IFERROR(UPPER(VLOOKUP(A317,Dump!A:B,2,0)),"")</f>
        <v/>
      </c>
      <c r="C317" s="31">
        <f>SUMIFS('Calculation - &lt;Ignore&gt;'!G:G,'Calculation - &lt;Ignore&gt;'!A:A,Analysis!A317)</f>
        <v>0</v>
      </c>
      <c r="D317" s="32">
        <f>SUMIFS('Calculation - &lt;Ignore&gt;'!J:J,'Calculation - &lt;Ignore&gt;'!A:A,Analysis!A317)</f>
        <v>0</v>
      </c>
      <c r="E317" s="33">
        <f t="shared" si="29"/>
        <v>0</v>
      </c>
      <c r="F317" s="21">
        <f>SUMIFS('Calculation - &lt;Ignore&gt;'!G:G,'Calculation - &lt;Ignore&gt;'!A:A,Analysis!A317,'Calculation - &lt;Ignore&gt;'!$P:$P,Analysis!F$1)</f>
        <v>0</v>
      </c>
      <c r="G317" s="8">
        <f>SUMIFS('Calculation - &lt;Ignore&gt;'!J:J,'Calculation - &lt;Ignore&gt;'!A:A,Analysis!A317,'Calculation - &lt;Ignore&gt;'!$P:$P,Analysis!F$1)</f>
        <v>0</v>
      </c>
      <c r="H317" s="22">
        <f t="shared" si="30"/>
        <v>0</v>
      </c>
      <c r="I317" s="21">
        <f>SUMIFS('Calculation - &lt;Ignore&gt;'!G:G,'Calculation - &lt;Ignore&gt;'!A:A,Analysis!A317,'Calculation - &lt;Ignore&gt;'!$P:$P,Analysis!I$1)</f>
        <v>0</v>
      </c>
      <c r="J317" s="8">
        <f>SUMIFS('Calculation - &lt;Ignore&gt;'!J:J,'Calculation - &lt;Ignore&gt;'!A:A,Analysis!A317,'Calculation - &lt;Ignore&gt;'!$P:$P,Analysis!I$1)</f>
        <v>0</v>
      </c>
      <c r="K317" s="22">
        <f t="shared" si="31"/>
        <v>0</v>
      </c>
      <c r="L317" s="21">
        <f>SUMIFS('Calculation - &lt;Ignore&gt;'!G:G,'Calculation - &lt;Ignore&gt;'!A:A,Analysis!A317,'Calculation - &lt;Ignore&gt;'!$P:$P,Analysis!L$1)</f>
        <v>0</v>
      </c>
      <c r="M317" s="8">
        <f>SUMIFS('Calculation - &lt;Ignore&gt;'!J:J,'Calculation - &lt;Ignore&gt;'!A:A,Analysis!A317,'Calculation - &lt;Ignore&gt;'!$P:$P,Analysis!L$1)</f>
        <v>0</v>
      </c>
      <c r="N317" s="22">
        <f t="shared" si="32"/>
        <v>0</v>
      </c>
      <c r="O317" s="21">
        <f>SUMIFS('Calculation - &lt;Ignore&gt;'!G:G,'Calculation - &lt;Ignore&gt;'!A:A,Analysis!A317,'Calculation - &lt;Ignore&gt;'!$P:$P,Analysis!O$1)</f>
        <v>0</v>
      </c>
      <c r="P317" s="8">
        <f>SUMIFS('Calculation - &lt;Ignore&gt;'!J:J,'Calculation - &lt;Ignore&gt;'!A:A,Analysis!A317,'Calculation - &lt;Ignore&gt;'!$P:$P,Analysis!O$1)</f>
        <v>0</v>
      </c>
      <c r="Q317" s="22">
        <f t="shared" si="33"/>
        <v>0</v>
      </c>
    </row>
    <row r="318" spans="1:17" x14ac:dyDescent="0.3">
      <c r="A318" s="12" t="str">
        <f>IF('Calculation - &lt;Ignore&gt;'!AR318=0,"",'Calculation - &lt;Ignore&gt;'!AR318)</f>
        <v/>
      </c>
      <c r="B318" s="16" t="str">
        <f>IFERROR(UPPER(VLOOKUP(A318,Dump!A:B,2,0)),"")</f>
        <v/>
      </c>
      <c r="C318" s="31">
        <f>SUMIFS('Calculation - &lt;Ignore&gt;'!G:G,'Calculation - &lt;Ignore&gt;'!A:A,Analysis!A318)</f>
        <v>0</v>
      </c>
      <c r="D318" s="32">
        <f>SUMIFS('Calculation - &lt;Ignore&gt;'!J:J,'Calculation - &lt;Ignore&gt;'!A:A,Analysis!A318)</f>
        <v>0</v>
      </c>
      <c r="E318" s="33">
        <f t="shared" si="29"/>
        <v>0</v>
      </c>
      <c r="F318" s="21">
        <f>SUMIFS('Calculation - &lt;Ignore&gt;'!G:G,'Calculation - &lt;Ignore&gt;'!A:A,Analysis!A318,'Calculation - &lt;Ignore&gt;'!$P:$P,Analysis!F$1)</f>
        <v>0</v>
      </c>
      <c r="G318" s="8">
        <f>SUMIFS('Calculation - &lt;Ignore&gt;'!J:J,'Calculation - &lt;Ignore&gt;'!A:A,Analysis!A318,'Calculation - &lt;Ignore&gt;'!$P:$P,Analysis!F$1)</f>
        <v>0</v>
      </c>
      <c r="H318" s="22">
        <f t="shared" si="30"/>
        <v>0</v>
      </c>
      <c r="I318" s="21">
        <f>SUMIFS('Calculation - &lt;Ignore&gt;'!G:G,'Calculation - &lt;Ignore&gt;'!A:A,Analysis!A318,'Calculation - &lt;Ignore&gt;'!$P:$P,Analysis!I$1)</f>
        <v>0</v>
      </c>
      <c r="J318" s="8">
        <f>SUMIFS('Calculation - &lt;Ignore&gt;'!J:J,'Calculation - &lt;Ignore&gt;'!A:A,Analysis!A318,'Calculation - &lt;Ignore&gt;'!$P:$P,Analysis!I$1)</f>
        <v>0</v>
      </c>
      <c r="K318" s="22">
        <f t="shared" si="31"/>
        <v>0</v>
      </c>
      <c r="L318" s="21">
        <f>SUMIFS('Calculation - &lt;Ignore&gt;'!G:G,'Calculation - &lt;Ignore&gt;'!A:A,Analysis!A318,'Calculation - &lt;Ignore&gt;'!$P:$P,Analysis!L$1)</f>
        <v>0</v>
      </c>
      <c r="M318" s="8">
        <f>SUMIFS('Calculation - &lt;Ignore&gt;'!J:J,'Calculation - &lt;Ignore&gt;'!A:A,Analysis!A318,'Calculation - &lt;Ignore&gt;'!$P:$P,Analysis!L$1)</f>
        <v>0</v>
      </c>
      <c r="N318" s="22">
        <f t="shared" si="32"/>
        <v>0</v>
      </c>
      <c r="O318" s="21">
        <f>SUMIFS('Calculation - &lt;Ignore&gt;'!G:G,'Calculation - &lt;Ignore&gt;'!A:A,Analysis!A318,'Calculation - &lt;Ignore&gt;'!$P:$P,Analysis!O$1)</f>
        <v>0</v>
      </c>
      <c r="P318" s="8">
        <f>SUMIFS('Calculation - &lt;Ignore&gt;'!J:J,'Calculation - &lt;Ignore&gt;'!A:A,Analysis!A318,'Calculation - &lt;Ignore&gt;'!$P:$P,Analysis!O$1)</f>
        <v>0</v>
      </c>
      <c r="Q318" s="22">
        <f t="shared" si="33"/>
        <v>0</v>
      </c>
    </row>
    <row r="319" spans="1:17" x14ac:dyDescent="0.3">
      <c r="A319" s="12" t="str">
        <f>IF('Calculation - &lt;Ignore&gt;'!AR319=0,"",'Calculation - &lt;Ignore&gt;'!AR319)</f>
        <v/>
      </c>
      <c r="B319" s="16" t="str">
        <f>IFERROR(UPPER(VLOOKUP(A319,Dump!A:B,2,0)),"")</f>
        <v/>
      </c>
      <c r="C319" s="31">
        <f>SUMIFS('Calculation - &lt;Ignore&gt;'!G:G,'Calculation - &lt;Ignore&gt;'!A:A,Analysis!A319)</f>
        <v>0</v>
      </c>
      <c r="D319" s="32">
        <f>SUMIFS('Calculation - &lt;Ignore&gt;'!J:J,'Calculation - &lt;Ignore&gt;'!A:A,Analysis!A319)</f>
        <v>0</v>
      </c>
      <c r="E319" s="33">
        <f t="shared" si="29"/>
        <v>0</v>
      </c>
      <c r="F319" s="21">
        <f>SUMIFS('Calculation - &lt;Ignore&gt;'!G:G,'Calculation - &lt;Ignore&gt;'!A:A,Analysis!A319,'Calculation - &lt;Ignore&gt;'!$P:$P,Analysis!F$1)</f>
        <v>0</v>
      </c>
      <c r="G319" s="8">
        <f>SUMIFS('Calculation - &lt;Ignore&gt;'!J:J,'Calculation - &lt;Ignore&gt;'!A:A,Analysis!A319,'Calculation - &lt;Ignore&gt;'!$P:$P,Analysis!F$1)</f>
        <v>0</v>
      </c>
      <c r="H319" s="22">
        <f t="shared" si="30"/>
        <v>0</v>
      </c>
      <c r="I319" s="21">
        <f>SUMIFS('Calculation - &lt;Ignore&gt;'!G:G,'Calculation - &lt;Ignore&gt;'!A:A,Analysis!A319,'Calculation - &lt;Ignore&gt;'!$P:$P,Analysis!I$1)</f>
        <v>0</v>
      </c>
      <c r="J319" s="8">
        <f>SUMIFS('Calculation - &lt;Ignore&gt;'!J:J,'Calculation - &lt;Ignore&gt;'!A:A,Analysis!A319,'Calculation - &lt;Ignore&gt;'!$P:$P,Analysis!I$1)</f>
        <v>0</v>
      </c>
      <c r="K319" s="22">
        <f t="shared" si="31"/>
        <v>0</v>
      </c>
      <c r="L319" s="21">
        <f>SUMIFS('Calculation - &lt;Ignore&gt;'!G:G,'Calculation - &lt;Ignore&gt;'!A:A,Analysis!A319,'Calculation - &lt;Ignore&gt;'!$P:$P,Analysis!L$1)</f>
        <v>0</v>
      </c>
      <c r="M319" s="8">
        <f>SUMIFS('Calculation - &lt;Ignore&gt;'!J:J,'Calculation - &lt;Ignore&gt;'!A:A,Analysis!A319,'Calculation - &lt;Ignore&gt;'!$P:$P,Analysis!L$1)</f>
        <v>0</v>
      </c>
      <c r="N319" s="22">
        <f t="shared" si="32"/>
        <v>0</v>
      </c>
      <c r="O319" s="21">
        <f>SUMIFS('Calculation - &lt;Ignore&gt;'!G:G,'Calculation - &lt;Ignore&gt;'!A:A,Analysis!A319,'Calculation - &lt;Ignore&gt;'!$P:$P,Analysis!O$1)</f>
        <v>0</v>
      </c>
      <c r="P319" s="8">
        <f>SUMIFS('Calculation - &lt;Ignore&gt;'!J:J,'Calculation - &lt;Ignore&gt;'!A:A,Analysis!A319,'Calculation - &lt;Ignore&gt;'!$P:$P,Analysis!O$1)</f>
        <v>0</v>
      </c>
      <c r="Q319" s="22">
        <f t="shared" si="33"/>
        <v>0</v>
      </c>
    </row>
    <row r="320" spans="1:17" x14ac:dyDescent="0.3">
      <c r="A320" s="12" t="str">
        <f>IF('Calculation - &lt;Ignore&gt;'!AR320=0,"",'Calculation - &lt;Ignore&gt;'!AR320)</f>
        <v/>
      </c>
      <c r="B320" s="16" t="str">
        <f>IFERROR(UPPER(VLOOKUP(A320,Dump!A:B,2,0)),"")</f>
        <v/>
      </c>
      <c r="C320" s="31">
        <f>SUMIFS('Calculation - &lt;Ignore&gt;'!G:G,'Calculation - &lt;Ignore&gt;'!A:A,Analysis!A320)</f>
        <v>0</v>
      </c>
      <c r="D320" s="32">
        <f>SUMIFS('Calculation - &lt;Ignore&gt;'!J:J,'Calculation - &lt;Ignore&gt;'!A:A,Analysis!A320)</f>
        <v>0</v>
      </c>
      <c r="E320" s="33">
        <f t="shared" si="29"/>
        <v>0</v>
      </c>
      <c r="F320" s="21">
        <f>SUMIFS('Calculation - &lt;Ignore&gt;'!G:G,'Calculation - &lt;Ignore&gt;'!A:A,Analysis!A320,'Calculation - &lt;Ignore&gt;'!$P:$P,Analysis!F$1)</f>
        <v>0</v>
      </c>
      <c r="G320" s="8">
        <f>SUMIFS('Calculation - &lt;Ignore&gt;'!J:J,'Calculation - &lt;Ignore&gt;'!A:A,Analysis!A320,'Calculation - &lt;Ignore&gt;'!$P:$P,Analysis!F$1)</f>
        <v>0</v>
      </c>
      <c r="H320" s="22">
        <f t="shared" si="30"/>
        <v>0</v>
      </c>
      <c r="I320" s="21">
        <f>SUMIFS('Calculation - &lt;Ignore&gt;'!G:G,'Calculation - &lt;Ignore&gt;'!A:A,Analysis!A320,'Calculation - &lt;Ignore&gt;'!$P:$P,Analysis!I$1)</f>
        <v>0</v>
      </c>
      <c r="J320" s="8">
        <f>SUMIFS('Calculation - &lt;Ignore&gt;'!J:J,'Calculation - &lt;Ignore&gt;'!A:A,Analysis!A320,'Calculation - &lt;Ignore&gt;'!$P:$P,Analysis!I$1)</f>
        <v>0</v>
      </c>
      <c r="K320" s="22">
        <f t="shared" si="31"/>
        <v>0</v>
      </c>
      <c r="L320" s="21">
        <f>SUMIFS('Calculation - &lt;Ignore&gt;'!G:G,'Calculation - &lt;Ignore&gt;'!A:A,Analysis!A320,'Calculation - &lt;Ignore&gt;'!$P:$P,Analysis!L$1)</f>
        <v>0</v>
      </c>
      <c r="M320" s="8">
        <f>SUMIFS('Calculation - &lt;Ignore&gt;'!J:J,'Calculation - &lt;Ignore&gt;'!A:A,Analysis!A320,'Calculation - &lt;Ignore&gt;'!$P:$P,Analysis!L$1)</f>
        <v>0</v>
      </c>
      <c r="N320" s="22">
        <f t="shared" si="32"/>
        <v>0</v>
      </c>
      <c r="O320" s="21">
        <f>SUMIFS('Calculation - &lt;Ignore&gt;'!G:G,'Calculation - &lt;Ignore&gt;'!A:A,Analysis!A320,'Calculation - &lt;Ignore&gt;'!$P:$P,Analysis!O$1)</f>
        <v>0</v>
      </c>
      <c r="P320" s="8">
        <f>SUMIFS('Calculation - &lt;Ignore&gt;'!J:J,'Calculation - &lt;Ignore&gt;'!A:A,Analysis!A320,'Calculation - &lt;Ignore&gt;'!$P:$P,Analysis!O$1)</f>
        <v>0</v>
      </c>
      <c r="Q320" s="22">
        <f t="shared" si="33"/>
        <v>0</v>
      </c>
    </row>
    <row r="321" spans="1:17" x14ac:dyDescent="0.3">
      <c r="A321" s="12" t="str">
        <f>IF('Calculation - &lt;Ignore&gt;'!AR321=0,"",'Calculation - &lt;Ignore&gt;'!AR321)</f>
        <v/>
      </c>
      <c r="B321" s="16" t="str">
        <f>IFERROR(UPPER(VLOOKUP(A321,Dump!A:B,2,0)),"")</f>
        <v/>
      </c>
      <c r="C321" s="31">
        <f>SUMIFS('Calculation - &lt;Ignore&gt;'!G:G,'Calculation - &lt;Ignore&gt;'!A:A,Analysis!A321)</f>
        <v>0</v>
      </c>
      <c r="D321" s="32">
        <f>SUMIFS('Calculation - &lt;Ignore&gt;'!J:J,'Calculation - &lt;Ignore&gt;'!A:A,Analysis!A321)</f>
        <v>0</v>
      </c>
      <c r="E321" s="33">
        <f t="shared" si="29"/>
        <v>0</v>
      </c>
      <c r="F321" s="21">
        <f>SUMIFS('Calculation - &lt;Ignore&gt;'!G:G,'Calculation - &lt;Ignore&gt;'!A:A,Analysis!A321,'Calculation - &lt;Ignore&gt;'!$P:$P,Analysis!F$1)</f>
        <v>0</v>
      </c>
      <c r="G321" s="8">
        <f>SUMIFS('Calculation - &lt;Ignore&gt;'!J:J,'Calculation - &lt;Ignore&gt;'!A:A,Analysis!A321,'Calculation - &lt;Ignore&gt;'!$P:$P,Analysis!F$1)</f>
        <v>0</v>
      </c>
      <c r="H321" s="22">
        <f t="shared" si="30"/>
        <v>0</v>
      </c>
      <c r="I321" s="21">
        <f>SUMIFS('Calculation - &lt;Ignore&gt;'!G:G,'Calculation - &lt;Ignore&gt;'!A:A,Analysis!A321,'Calculation - &lt;Ignore&gt;'!$P:$P,Analysis!I$1)</f>
        <v>0</v>
      </c>
      <c r="J321" s="8">
        <f>SUMIFS('Calculation - &lt;Ignore&gt;'!J:J,'Calculation - &lt;Ignore&gt;'!A:A,Analysis!A321,'Calculation - &lt;Ignore&gt;'!$P:$P,Analysis!I$1)</f>
        <v>0</v>
      </c>
      <c r="K321" s="22">
        <f t="shared" si="31"/>
        <v>0</v>
      </c>
      <c r="L321" s="21">
        <f>SUMIFS('Calculation - &lt;Ignore&gt;'!G:G,'Calculation - &lt;Ignore&gt;'!A:A,Analysis!A321,'Calculation - &lt;Ignore&gt;'!$P:$P,Analysis!L$1)</f>
        <v>0</v>
      </c>
      <c r="M321" s="8">
        <f>SUMIFS('Calculation - &lt;Ignore&gt;'!J:J,'Calculation - &lt;Ignore&gt;'!A:A,Analysis!A321,'Calculation - &lt;Ignore&gt;'!$P:$P,Analysis!L$1)</f>
        <v>0</v>
      </c>
      <c r="N321" s="22">
        <f t="shared" si="32"/>
        <v>0</v>
      </c>
      <c r="O321" s="21">
        <f>SUMIFS('Calculation - &lt;Ignore&gt;'!G:G,'Calculation - &lt;Ignore&gt;'!A:A,Analysis!A321,'Calculation - &lt;Ignore&gt;'!$P:$P,Analysis!O$1)</f>
        <v>0</v>
      </c>
      <c r="P321" s="8">
        <f>SUMIFS('Calculation - &lt;Ignore&gt;'!J:J,'Calculation - &lt;Ignore&gt;'!A:A,Analysis!A321,'Calculation - &lt;Ignore&gt;'!$P:$P,Analysis!O$1)</f>
        <v>0</v>
      </c>
      <c r="Q321" s="22">
        <f t="shared" si="33"/>
        <v>0</v>
      </c>
    </row>
    <row r="322" spans="1:17" x14ac:dyDescent="0.3">
      <c r="A322" s="12" t="str">
        <f>IF('Calculation - &lt;Ignore&gt;'!AR322=0,"",'Calculation - &lt;Ignore&gt;'!AR322)</f>
        <v/>
      </c>
      <c r="B322" s="16" t="str">
        <f>IFERROR(UPPER(VLOOKUP(A322,Dump!A:B,2,0)),"")</f>
        <v/>
      </c>
      <c r="C322" s="31">
        <f>SUMIFS('Calculation - &lt;Ignore&gt;'!G:G,'Calculation - &lt;Ignore&gt;'!A:A,Analysis!A322)</f>
        <v>0</v>
      </c>
      <c r="D322" s="32">
        <f>SUMIFS('Calculation - &lt;Ignore&gt;'!J:J,'Calculation - &lt;Ignore&gt;'!A:A,Analysis!A322)</f>
        <v>0</v>
      </c>
      <c r="E322" s="33">
        <f t="shared" si="29"/>
        <v>0</v>
      </c>
      <c r="F322" s="21">
        <f>SUMIFS('Calculation - &lt;Ignore&gt;'!G:G,'Calculation - &lt;Ignore&gt;'!A:A,Analysis!A322,'Calculation - &lt;Ignore&gt;'!$P:$P,Analysis!F$1)</f>
        <v>0</v>
      </c>
      <c r="G322" s="8">
        <f>SUMIFS('Calculation - &lt;Ignore&gt;'!J:J,'Calculation - &lt;Ignore&gt;'!A:A,Analysis!A322,'Calculation - &lt;Ignore&gt;'!$P:$P,Analysis!F$1)</f>
        <v>0</v>
      </c>
      <c r="H322" s="22">
        <f t="shared" si="30"/>
        <v>0</v>
      </c>
      <c r="I322" s="21">
        <f>SUMIFS('Calculation - &lt;Ignore&gt;'!G:G,'Calculation - &lt;Ignore&gt;'!A:A,Analysis!A322,'Calculation - &lt;Ignore&gt;'!$P:$P,Analysis!I$1)</f>
        <v>0</v>
      </c>
      <c r="J322" s="8">
        <f>SUMIFS('Calculation - &lt;Ignore&gt;'!J:J,'Calculation - &lt;Ignore&gt;'!A:A,Analysis!A322,'Calculation - &lt;Ignore&gt;'!$P:$P,Analysis!I$1)</f>
        <v>0</v>
      </c>
      <c r="K322" s="22">
        <f t="shared" si="31"/>
        <v>0</v>
      </c>
      <c r="L322" s="21">
        <f>SUMIFS('Calculation - &lt;Ignore&gt;'!G:G,'Calculation - &lt;Ignore&gt;'!A:A,Analysis!A322,'Calculation - &lt;Ignore&gt;'!$P:$P,Analysis!L$1)</f>
        <v>0</v>
      </c>
      <c r="M322" s="8">
        <f>SUMIFS('Calculation - &lt;Ignore&gt;'!J:J,'Calculation - &lt;Ignore&gt;'!A:A,Analysis!A322,'Calculation - &lt;Ignore&gt;'!$P:$P,Analysis!L$1)</f>
        <v>0</v>
      </c>
      <c r="N322" s="22">
        <f t="shared" si="32"/>
        <v>0</v>
      </c>
      <c r="O322" s="21">
        <f>SUMIFS('Calculation - &lt;Ignore&gt;'!G:G,'Calculation - &lt;Ignore&gt;'!A:A,Analysis!A322,'Calculation - &lt;Ignore&gt;'!$P:$P,Analysis!O$1)</f>
        <v>0</v>
      </c>
      <c r="P322" s="8">
        <f>SUMIFS('Calculation - &lt;Ignore&gt;'!J:J,'Calculation - &lt;Ignore&gt;'!A:A,Analysis!A322,'Calculation - &lt;Ignore&gt;'!$P:$P,Analysis!O$1)</f>
        <v>0</v>
      </c>
      <c r="Q322" s="22">
        <f t="shared" si="33"/>
        <v>0</v>
      </c>
    </row>
    <row r="323" spans="1:17" x14ac:dyDescent="0.3">
      <c r="A323" s="12" t="str">
        <f>IF('Calculation - &lt;Ignore&gt;'!AR323=0,"",'Calculation - &lt;Ignore&gt;'!AR323)</f>
        <v/>
      </c>
      <c r="B323" s="16" t="str">
        <f>IFERROR(UPPER(VLOOKUP(A323,Dump!A:B,2,0)),"")</f>
        <v/>
      </c>
      <c r="C323" s="31">
        <f>SUMIFS('Calculation - &lt;Ignore&gt;'!G:G,'Calculation - &lt;Ignore&gt;'!A:A,Analysis!A323)</f>
        <v>0</v>
      </c>
      <c r="D323" s="32">
        <f>SUMIFS('Calculation - &lt;Ignore&gt;'!J:J,'Calculation - &lt;Ignore&gt;'!A:A,Analysis!A323)</f>
        <v>0</v>
      </c>
      <c r="E323" s="33">
        <f t="shared" si="29"/>
        <v>0</v>
      </c>
      <c r="F323" s="21">
        <f>SUMIFS('Calculation - &lt;Ignore&gt;'!G:G,'Calculation - &lt;Ignore&gt;'!A:A,Analysis!A323,'Calculation - &lt;Ignore&gt;'!$P:$P,Analysis!F$1)</f>
        <v>0</v>
      </c>
      <c r="G323" s="8">
        <f>SUMIFS('Calculation - &lt;Ignore&gt;'!J:J,'Calculation - &lt;Ignore&gt;'!A:A,Analysis!A323,'Calculation - &lt;Ignore&gt;'!$P:$P,Analysis!F$1)</f>
        <v>0</v>
      </c>
      <c r="H323" s="22">
        <f t="shared" si="30"/>
        <v>0</v>
      </c>
      <c r="I323" s="21">
        <f>SUMIFS('Calculation - &lt;Ignore&gt;'!G:G,'Calculation - &lt;Ignore&gt;'!A:A,Analysis!A323,'Calculation - &lt;Ignore&gt;'!$P:$P,Analysis!I$1)</f>
        <v>0</v>
      </c>
      <c r="J323" s="8">
        <f>SUMIFS('Calculation - &lt;Ignore&gt;'!J:J,'Calculation - &lt;Ignore&gt;'!A:A,Analysis!A323,'Calculation - &lt;Ignore&gt;'!$P:$P,Analysis!I$1)</f>
        <v>0</v>
      </c>
      <c r="K323" s="22">
        <f t="shared" si="31"/>
        <v>0</v>
      </c>
      <c r="L323" s="21">
        <f>SUMIFS('Calculation - &lt;Ignore&gt;'!G:G,'Calculation - &lt;Ignore&gt;'!A:A,Analysis!A323,'Calculation - &lt;Ignore&gt;'!$P:$P,Analysis!L$1)</f>
        <v>0</v>
      </c>
      <c r="M323" s="8">
        <f>SUMIFS('Calculation - &lt;Ignore&gt;'!J:J,'Calculation - &lt;Ignore&gt;'!A:A,Analysis!A323,'Calculation - &lt;Ignore&gt;'!$P:$P,Analysis!L$1)</f>
        <v>0</v>
      </c>
      <c r="N323" s="22">
        <f t="shared" si="32"/>
        <v>0</v>
      </c>
      <c r="O323" s="21">
        <f>SUMIFS('Calculation - &lt;Ignore&gt;'!G:G,'Calculation - &lt;Ignore&gt;'!A:A,Analysis!A323,'Calculation - &lt;Ignore&gt;'!$P:$P,Analysis!O$1)</f>
        <v>0</v>
      </c>
      <c r="P323" s="8">
        <f>SUMIFS('Calculation - &lt;Ignore&gt;'!J:J,'Calculation - &lt;Ignore&gt;'!A:A,Analysis!A323,'Calculation - &lt;Ignore&gt;'!$P:$P,Analysis!O$1)</f>
        <v>0</v>
      </c>
      <c r="Q323" s="22">
        <f t="shared" si="33"/>
        <v>0</v>
      </c>
    </row>
    <row r="324" spans="1:17" x14ac:dyDescent="0.3">
      <c r="A324" s="12" t="str">
        <f>IF('Calculation - &lt;Ignore&gt;'!AR324=0,"",'Calculation - &lt;Ignore&gt;'!AR324)</f>
        <v/>
      </c>
      <c r="B324" s="16" t="str">
        <f>IFERROR(UPPER(VLOOKUP(A324,Dump!A:B,2,0)),"")</f>
        <v/>
      </c>
      <c r="C324" s="31">
        <f>SUMIFS('Calculation - &lt;Ignore&gt;'!G:G,'Calculation - &lt;Ignore&gt;'!A:A,Analysis!A324)</f>
        <v>0</v>
      </c>
      <c r="D324" s="32">
        <f>SUMIFS('Calculation - &lt;Ignore&gt;'!J:J,'Calculation - &lt;Ignore&gt;'!A:A,Analysis!A324)</f>
        <v>0</v>
      </c>
      <c r="E324" s="33">
        <f t="shared" si="29"/>
        <v>0</v>
      </c>
      <c r="F324" s="21">
        <f>SUMIFS('Calculation - &lt;Ignore&gt;'!G:G,'Calculation - &lt;Ignore&gt;'!A:A,Analysis!A324,'Calculation - &lt;Ignore&gt;'!$P:$P,Analysis!F$1)</f>
        <v>0</v>
      </c>
      <c r="G324" s="8">
        <f>SUMIFS('Calculation - &lt;Ignore&gt;'!J:J,'Calculation - &lt;Ignore&gt;'!A:A,Analysis!A324,'Calculation - &lt;Ignore&gt;'!$P:$P,Analysis!F$1)</f>
        <v>0</v>
      </c>
      <c r="H324" s="22">
        <f t="shared" si="30"/>
        <v>0</v>
      </c>
      <c r="I324" s="21">
        <f>SUMIFS('Calculation - &lt;Ignore&gt;'!G:G,'Calculation - &lt;Ignore&gt;'!A:A,Analysis!A324,'Calculation - &lt;Ignore&gt;'!$P:$P,Analysis!I$1)</f>
        <v>0</v>
      </c>
      <c r="J324" s="8">
        <f>SUMIFS('Calculation - &lt;Ignore&gt;'!J:J,'Calculation - &lt;Ignore&gt;'!A:A,Analysis!A324,'Calculation - &lt;Ignore&gt;'!$P:$P,Analysis!I$1)</f>
        <v>0</v>
      </c>
      <c r="K324" s="22">
        <f t="shared" si="31"/>
        <v>0</v>
      </c>
      <c r="L324" s="21">
        <f>SUMIFS('Calculation - &lt;Ignore&gt;'!G:G,'Calculation - &lt;Ignore&gt;'!A:A,Analysis!A324,'Calculation - &lt;Ignore&gt;'!$P:$P,Analysis!L$1)</f>
        <v>0</v>
      </c>
      <c r="M324" s="8">
        <f>SUMIFS('Calculation - &lt;Ignore&gt;'!J:J,'Calculation - &lt;Ignore&gt;'!A:A,Analysis!A324,'Calculation - &lt;Ignore&gt;'!$P:$P,Analysis!L$1)</f>
        <v>0</v>
      </c>
      <c r="N324" s="22">
        <f t="shared" si="32"/>
        <v>0</v>
      </c>
      <c r="O324" s="21">
        <f>SUMIFS('Calculation - &lt;Ignore&gt;'!G:G,'Calculation - &lt;Ignore&gt;'!A:A,Analysis!A324,'Calculation - &lt;Ignore&gt;'!$P:$P,Analysis!O$1)</f>
        <v>0</v>
      </c>
      <c r="P324" s="8">
        <f>SUMIFS('Calculation - &lt;Ignore&gt;'!J:J,'Calculation - &lt;Ignore&gt;'!A:A,Analysis!A324,'Calculation - &lt;Ignore&gt;'!$P:$P,Analysis!O$1)</f>
        <v>0</v>
      </c>
      <c r="Q324" s="22">
        <f t="shared" si="33"/>
        <v>0</v>
      </c>
    </row>
    <row r="325" spans="1:17" x14ac:dyDescent="0.3">
      <c r="A325" s="12" t="str">
        <f>IF('Calculation - &lt;Ignore&gt;'!AR325=0,"",'Calculation - &lt;Ignore&gt;'!AR325)</f>
        <v/>
      </c>
      <c r="B325" s="16" t="str">
        <f>IFERROR(UPPER(VLOOKUP(A325,Dump!A:B,2,0)),"")</f>
        <v/>
      </c>
      <c r="C325" s="31">
        <f>SUMIFS('Calculation - &lt;Ignore&gt;'!G:G,'Calculation - &lt;Ignore&gt;'!A:A,Analysis!A325)</f>
        <v>0</v>
      </c>
      <c r="D325" s="32">
        <f>SUMIFS('Calculation - &lt;Ignore&gt;'!J:J,'Calculation - &lt;Ignore&gt;'!A:A,Analysis!A325)</f>
        <v>0</v>
      </c>
      <c r="E325" s="33">
        <f t="shared" si="29"/>
        <v>0</v>
      </c>
      <c r="F325" s="21">
        <f>SUMIFS('Calculation - &lt;Ignore&gt;'!G:G,'Calculation - &lt;Ignore&gt;'!A:A,Analysis!A325,'Calculation - &lt;Ignore&gt;'!$P:$P,Analysis!F$1)</f>
        <v>0</v>
      </c>
      <c r="G325" s="8">
        <f>SUMIFS('Calculation - &lt;Ignore&gt;'!J:J,'Calculation - &lt;Ignore&gt;'!A:A,Analysis!A325,'Calculation - &lt;Ignore&gt;'!$P:$P,Analysis!F$1)</f>
        <v>0</v>
      </c>
      <c r="H325" s="22">
        <f t="shared" si="30"/>
        <v>0</v>
      </c>
      <c r="I325" s="21">
        <f>SUMIFS('Calculation - &lt;Ignore&gt;'!G:G,'Calculation - &lt;Ignore&gt;'!A:A,Analysis!A325,'Calculation - &lt;Ignore&gt;'!$P:$P,Analysis!I$1)</f>
        <v>0</v>
      </c>
      <c r="J325" s="8">
        <f>SUMIFS('Calculation - &lt;Ignore&gt;'!J:J,'Calculation - &lt;Ignore&gt;'!A:A,Analysis!A325,'Calculation - &lt;Ignore&gt;'!$P:$P,Analysis!I$1)</f>
        <v>0</v>
      </c>
      <c r="K325" s="22">
        <f t="shared" si="31"/>
        <v>0</v>
      </c>
      <c r="L325" s="21">
        <f>SUMIFS('Calculation - &lt;Ignore&gt;'!G:G,'Calculation - &lt;Ignore&gt;'!A:A,Analysis!A325,'Calculation - &lt;Ignore&gt;'!$P:$P,Analysis!L$1)</f>
        <v>0</v>
      </c>
      <c r="M325" s="8">
        <f>SUMIFS('Calculation - &lt;Ignore&gt;'!J:J,'Calculation - &lt;Ignore&gt;'!A:A,Analysis!A325,'Calculation - &lt;Ignore&gt;'!$P:$P,Analysis!L$1)</f>
        <v>0</v>
      </c>
      <c r="N325" s="22">
        <f t="shared" si="32"/>
        <v>0</v>
      </c>
      <c r="O325" s="21">
        <f>SUMIFS('Calculation - &lt;Ignore&gt;'!G:G,'Calculation - &lt;Ignore&gt;'!A:A,Analysis!A325,'Calculation - &lt;Ignore&gt;'!$P:$P,Analysis!O$1)</f>
        <v>0</v>
      </c>
      <c r="P325" s="8">
        <f>SUMIFS('Calculation - &lt;Ignore&gt;'!J:J,'Calculation - &lt;Ignore&gt;'!A:A,Analysis!A325,'Calculation - &lt;Ignore&gt;'!$P:$P,Analysis!O$1)</f>
        <v>0</v>
      </c>
      <c r="Q325" s="22">
        <f t="shared" si="33"/>
        <v>0</v>
      </c>
    </row>
    <row r="326" spans="1:17" x14ac:dyDescent="0.3">
      <c r="A326" s="12" t="str">
        <f>IF('Calculation - &lt;Ignore&gt;'!AR326=0,"",'Calculation - &lt;Ignore&gt;'!AR326)</f>
        <v/>
      </c>
      <c r="B326" s="16" t="str">
        <f>IFERROR(UPPER(VLOOKUP(A326,Dump!A:B,2,0)),"")</f>
        <v/>
      </c>
      <c r="C326" s="31">
        <f>SUMIFS('Calculation - &lt;Ignore&gt;'!G:G,'Calculation - &lt;Ignore&gt;'!A:A,Analysis!A326)</f>
        <v>0</v>
      </c>
      <c r="D326" s="32">
        <f>SUMIFS('Calculation - &lt;Ignore&gt;'!J:J,'Calculation - &lt;Ignore&gt;'!A:A,Analysis!A326)</f>
        <v>0</v>
      </c>
      <c r="E326" s="33">
        <f t="shared" si="29"/>
        <v>0</v>
      </c>
      <c r="F326" s="21">
        <f>SUMIFS('Calculation - &lt;Ignore&gt;'!G:G,'Calculation - &lt;Ignore&gt;'!A:A,Analysis!A326,'Calculation - &lt;Ignore&gt;'!$P:$P,Analysis!F$1)</f>
        <v>0</v>
      </c>
      <c r="G326" s="8">
        <f>SUMIFS('Calculation - &lt;Ignore&gt;'!J:J,'Calculation - &lt;Ignore&gt;'!A:A,Analysis!A326,'Calculation - &lt;Ignore&gt;'!$P:$P,Analysis!F$1)</f>
        <v>0</v>
      </c>
      <c r="H326" s="22">
        <f t="shared" si="30"/>
        <v>0</v>
      </c>
      <c r="I326" s="21">
        <f>SUMIFS('Calculation - &lt;Ignore&gt;'!G:G,'Calculation - &lt;Ignore&gt;'!A:A,Analysis!A326,'Calculation - &lt;Ignore&gt;'!$P:$P,Analysis!I$1)</f>
        <v>0</v>
      </c>
      <c r="J326" s="8">
        <f>SUMIFS('Calculation - &lt;Ignore&gt;'!J:J,'Calculation - &lt;Ignore&gt;'!A:A,Analysis!A326,'Calculation - &lt;Ignore&gt;'!$P:$P,Analysis!I$1)</f>
        <v>0</v>
      </c>
      <c r="K326" s="22">
        <f t="shared" si="31"/>
        <v>0</v>
      </c>
      <c r="L326" s="21">
        <f>SUMIFS('Calculation - &lt;Ignore&gt;'!G:G,'Calculation - &lt;Ignore&gt;'!A:A,Analysis!A326,'Calculation - &lt;Ignore&gt;'!$P:$P,Analysis!L$1)</f>
        <v>0</v>
      </c>
      <c r="M326" s="8">
        <f>SUMIFS('Calculation - &lt;Ignore&gt;'!J:J,'Calculation - &lt;Ignore&gt;'!A:A,Analysis!A326,'Calculation - &lt;Ignore&gt;'!$P:$P,Analysis!L$1)</f>
        <v>0</v>
      </c>
      <c r="N326" s="22">
        <f t="shared" si="32"/>
        <v>0</v>
      </c>
      <c r="O326" s="21">
        <f>SUMIFS('Calculation - &lt;Ignore&gt;'!G:G,'Calculation - &lt;Ignore&gt;'!A:A,Analysis!A326,'Calculation - &lt;Ignore&gt;'!$P:$P,Analysis!O$1)</f>
        <v>0</v>
      </c>
      <c r="P326" s="8">
        <f>SUMIFS('Calculation - &lt;Ignore&gt;'!J:J,'Calculation - &lt;Ignore&gt;'!A:A,Analysis!A326,'Calculation - &lt;Ignore&gt;'!$P:$P,Analysis!O$1)</f>
        <v>0</v>
      </c>
      <c r="Q326" s="22">
        <f t="shared" si="33"/>
        <v>0</v>
      </c>
    </row>
    <row r="327" spans="1:17" x14ac:dyDescent="0.3">
      <c r="A327" s="12" t="str">
        <f>IF('Calculation - &lt;Ignore&gt;'!AR327=0,"",'Calculation - &lt;Ignore&gt;'!AR327)</f>
        <v/>
      </c>
      <c r="B327" s="16" t="str">
        <f>IFERROR(UPPER(VLOOKUP(A327,Dump!A:B,2,0)),"")</f>
        <v/>
      </c>
      <c r="C327" s="31">
        <f>SUMIFS('Calculation - &lt;Ignore&gt;'!G:G,'Calculation - &lt;Ignore&gt;'!A:A,Analysis!A327)</f>
        <v>0</v>
      </c>
      <c r="D327" s="32">
        <f>SUMIFS('Calculation - &lt;Ignore&gt;'!J:J,'Calculation - &lt;Ignore&gt;'!A:A,Analysis!A327)</f>
        <v>0</v>
      </c>
      <c r="E327" s="33">
        <f t="shared" si="29"/>
        <v>0</v>
      </c>
      <c r="F327" s="21">
        <f>SUMIFS('Calculation - &lt;Ignore&gt;'!G:G,'Calculation - &lt;Ignore&gt;'!A:A,Analysis!A327,'Calculation - &lt;Ignore&gt;'!$P:$P,Analysis!F$1)</f>
        <v>0</v>
      </c>
      <c r="G327" s="8">
        <f>SUMIFS('Calculation - &lt;Ignore&gt;'!J:J,'Calculation - &lt;Ignore&gt;'!A:A,Analysis!A327,'Calculation - &lt;Ignore&gt;'!$P:$P,Analysis!F$1)</f>
        <v>0</v>
      </c>
      <c r="H327" s="22">
        <f t="shared" si="30"/>
        <v>0</v>
      </c>
      <c r="I327" s="21">
        <f>SUMIFS('Calculation - &lt;Ignore&gt;'!G:G,'Calculation - &lt;Ignore&gt;'!A:A,Analysis!A327,'Calculation - &lt;Ignore&gt;'!$P:$P,Analysis!I$1)</f>
        <v>0</v>
      </c>
      <c r="J327" s="8">
        <f>SUMIFS('Calculation - &lt;Ignore&gt;'!J:J,'Calculation - &lt;Ignore&gt;'!A:A,Analysis!A327,'Calculation - &lt;Ignore&gt;'!$P:$P,Analysis!I$1)</f>
        <v>0</v>
      </c>
      <c r="K327" s="22">
        <f t="shared" si="31"/>
        <v>0</v>
      </c>
      <c r="L327" s="21">
        <f>SUMIFS('Calculation - &lt;Ignore&gt;'!G:G,'Calculation - &lt;Ignore&gt;'!A:A,Analysis!A327,'Calculation - &lt;Ignore&gt;'!$P:$P,Analysis!L$1)</f>
        <v>0</v>
      </c>
      <c r="M327" s="8">
        <f>SUMIFS('Calculation - &lt;Ignore&gt;'!J:J,'Calculation - &lt;Ignore&gt;'!A:A,Analysis!A327,'Calculation - &lt;Ignore&gt;'!$P:$P,Analysis!L$1)</f>
        <v>0</v>
      </c>
      <c r="N327" s="22">
        <f t="shared" si="32"/>
        <v>0</v>
      </c>
      <c r="O327" s="21">
        <f>SUMIFS('Calculation - &lt;Ignore&gt;'!G:G,'Calculation - &lt;Ignore&gt;'!A:A,Analysis!A327,'Calculation - &lt;Ignore&gt;'!$P:$P,Analysis!O$1)</f>
        <v>0</v>
      </c>
      <c r="P327" s="8">
        <f>SUMIFS('Calculation - &lt;Ignore&gt;'!J:J,'Calculation - &lt;Ignore&gt;'!A:A,Analysis!A327,'Calculation - &lt;Ignore&gt;'!$P:$P,Analysis!O$1)</f>
        <v>0</v>
      </c>
      <c r="Q327" s="22">
        <f t="shared" si="33"/>
        <v>0</v>
      </c>
    </row>
    <row r="328" spans="1:17" x14ac:dyDescent="0.3">
      <c r="A328" s="12" t="str">
        <f>IF('Calculation - &lt;Ignore&gt;'!AR328=0,"",'Calculation - &lt;Ignore&gt;'!AR328)</f>
        <v/>
      </c>
      <c r="B328" s="16" t="str">
        <f>IFERROR(UPPER(VLOOKUP(A328,Dump!A:B,2,0)),"")</f>
        <v/>
      </c>
      <c r="C328" s="31">
        <f>SUMIFS('Calculation - &lt;Ignore&gt;'!G:G,'Calculation - &lt;Ignore&gt;'!A:A,Analysis!A328)</f>
        <v>0</v>
      </c>
      <c r="D328" s="32">
        <f>SUMIFS('Calculation - &lt;Ignore&gt;'!J:J,'Calculation - &lt;Ignore&gt;'!A:A,Analysis!A328)</f>
        <v>0</v>
      </c>
      <c r="E328" s="33">
        <f t="shared" si="29"/>
        <v>0</v>
      </c>
      <c r="F328" s="21">
        <f>SUMIFS('Calculation - &lt;Ignore&gt;'!G:G,'Calculation - &lt;Ignore&gt;'!A:A,Analysis!A328,'Calculation - &lt;Ignore&gt;'!$P:$P,Analysis!F$1)</f>
        <v>0</v>
      </c>
      <c r="G328" s="8">
        <f>SUMIFS('Calculation - &lt;Ignore&gt;'!J:J,'Calculation - &lt;Ignore&gt;'!A:A,Analysis!A328,'Calculation - &lt;Ignore&gt;'!$P:$P,Analysis!F$1)</f>
        <v>0</v>
      </c>
      <c r="H328" s="22">
        <f t="shared" si="30"/>
        <v>0</v>
      </c>
      <c r="I328" s="21">
        <f>SUMIFS('Calculation - &lt;Ignore&gt;'!G:G,'Calculation - &lt;Ignore&gt;'!A:A,Analysis!A328,'Calculation - &lt;Ignore&gt;'!$P:$P,Analysis!I$1)</f>
        <v>0</v>
      </c>
      <c r="J328" s="8">
        <f>SUMIFS('Calculation - &lt;Ignore&gt;'!J:J,'Calculation - &lt;Ignore&gt;'!A:A,Analysis!A328,'Calculation - &lt;Ignore&gt;'!$P:$P,Analysis!I$1)</f>
        <v>0</v>
      </c>
      <c r="K328" s="22">
        <f t="shared" si="31"/>
        <v>0</v>
      </c>
      <c r="L328" s="21">
        <f>SUMIFS('Calculation - &lt;Ignore&gt;'!G:G,'Calculation - &lt;Ignore&gt;'!A:A,Analysis!A328,'Calculation - &lt;Ignore&gt;'!$P:$P,Analysis!L$1)</f>
        <v>0</v>
      </c>
      <c r="M328" s="8">
        <f>SUMIFS('Calculation - &lt;Ignore&gt;'!J:J,'Calculation - &lt;Ignore&gt;'!A:A,Analysis!A328,'Calculation - &lt;Ignore&gt;'!$P:$P,Analysis!L$1)</f>
        <v>0</v>
      </c>
      <c r="N328" s="22">
        <f t="shared" si="32"/>
        <v>0</v>
      </c>
      <c r="O328" s="21">
        <f>SUMIFS('Calculation - &lt;Ignore&gt;'!G:G,'Calculation - &lt;Ignore&gt;'!A:A,Analysis!A328,'Calculation - &lt;Ignore&gt;'!$P:$P,Analysis!O$1)</f>
        <v>0</v>
      </c>
      <c r="P328" s="8">
        <f>SUMIFS('Calculation - &lt;Ignore&gt;'!J:J,'Calculation - &lt;Ignore&gt;'!A:A,Analysis!A328,'Calculation - &lt;Ignore&gt;'!$P:$P,Analysis!O$1)</f>
        <v>0</v>
      </c>
      <c r="Q328" s="22">
        <f t="shared" si="33"/>
        <v>0</v>
      </c>
    </row>
    <row r="329" spans="1:17" x14ac:dyDescent="0.3">
      <c r="A329" s="12" t="str">
        <f>IF('Calculation - &lt;Ignore&gt;'!AR329=0,"",'Calculation - &lt;Ignore&gt;'!AR329)</f>
        <v/>
      </c>
      <c r="B329" s="16" t="str">
        <f>IFERROR(UPPER(VLOOKUP(A329,Dump!A:B,2,0)),"")</f>
        <v/>
      </c>
      <c r="C329" s="31">
        <f>SUMIFS('Calculation - &lt;Ignore&gt;'!G:G,'Calculation - &lt;Ignore&gt;'!A:A,Analysis!A329)</f>
        <v>0</v>
      </c>
      <c r="D329" s="32">
        <f>SUMIFS('Calculation - &lt;Ignore&gt;'!J:J,'Calculation - &lt;Ignore&gt;'!A:A,Analysis!A329)</f>
        <v>0</v>
      </c>
      <c r="E329" s="33">
        <f t="shared" si="29"/>
        <v>0</v>
      </c>
      <c r="F329" s="21">
        <f>SUMIFS('Calculation - &lt;Ignore&gt;'!G:G,'Calculation - &lt;Ignore&gt;'!A:A,Analysis!A329,'Calculation - &lt;Ignore&gt;'!$P:$P,Analysis!F$1)</f>
        <v>0</v>
      </c>
      <c r="G329" s="8">
        <f>SUMIFS('Calculation - &lt;Ignore&gt;'!J:J,'Calculation - &lt;Ignore&gt;'!A:A,Analysis!A329,'Calculation - &lt;Ignore&gt;'!$P:$P,Analysis!F$1)</f>
        <v>0</v>
      </c>
      <c r="H329" s="22">
        <f t="shared" si="30"/>
        <v>0</v>
      </c>
      <c r="I329" s="21">
        <f>SUMIFS('Calculation - &lt;Ignore&gt;'!G:G,'Calculation - &lt;Ignore&gt;'!A:A,Analysis!A329,'Calculation - &lt;Ignore&gt;'!$P:$P,Analysis!I$1)</f>
        <v>0</v>
      </c>
      <c r="J329" s="8">
        <f>SUMIFS('Calculation - &lt;Ignore&gt;'!J:J,'Calculation - &lt;Ignore&gt;'!A:A,Analysis!A329,'Calculation - &lt;Ignore&gt;'!$P:$P,Analysis!I$1)</f>
        <v>0</v>
      </c>
      <c r="K329" s="22">
        <f t="shared" si="31"/>
        <v>0</v>
      </c>
      <c r="L329" s="21">
        <f>SUMIFS('Calculation - &lt;Ignore&gt;'!G:G,'Calculation - &lt;Ignore&gt;'!A:A,Analysis!A329,'Calculation - &lt;Ignore&gt;'!$P:$P,Analysis!L$1)</f>
        <v>0</v>
      </c>
      <c r="M329" s="8">
        <f>SUMIFS('Calculation - &lt;Ignore&gt;'!J:J,'Calculation - &lt;Ignore&gt;'!A:A,Analysis!A329,'Calculation - &lt;Ignore&gt;'!$P:$P,Analysis!L$1)</f>
        <v>0</v>
      </c>
      <c r="N329" s="22">
        <f t="shared" si="32"/>
        <v>0</v>
      </c>
      <c r="O329" s="21">
        <f>SUMIFS('Calculation - &lt;Ignore&gt;'!G:G,'Calculation - &lt;Ignore&gt;'!A:A,Analysis!A329,'Calculation - &lt;Ignore&gt;'!$P:$P,Analysis!O$1)</f>
        <v>0</v>
      </c>
      <c r="P329" s="8">
        <f>SUMIFS('Calculation - &lt;Ignore&gt;'!J:J,'Calculation - &lt;Ignore&gt;'!A:A,Analysis!A329,'Calculation - &lt;Ignore&gt;'!$P:$P,Analysis!O$1)</f>
        <v>0</v>
      </c>
      <c r="Q329" s="22">
        <f t="shared" si="33"/>
        <v>0</v>
      </c>
    </row>
    <row r="330" spans="1:17" x14ac:dyDescent="0.3">
      <c r="A330" s="12" t="str">
        <f>IF('Calculation - &lt;Ignore&gt;'!AR330=0,"",'Calculation - &lt;Ignore&gt;'!AR330)</f>
        <v/>
      </c>
      <c r="B330" s="16" t="str">
        <f>IFERROR(UPPER(VLOOKUP(A330,Dump!A:B,2,0)),"")</f>
        <v/>
      </c>
      <c r="C330" s="31">
        <f>SUMIFS('Calculation - &lt;Ignore&gt;'!G:G,'Calculation - &lt;Ignore&gt;'!A:A,Analysis!A330)</f>
        <v>0</v>
      </c>
      <c r="D330" s="32">
        <f>SUMIFS('Calculation - &lt;Ignore&gt;'!J:J,'Calculation - &lt;Ignore&gt;'!A:A,Analysis!A330)</f>
        <v>0</v>
      </c>
      <c r="E330" s="33">
        <f t="shared" si="29"/>
        <v>0</v>
      </c>
      <c r="F330" s="21">
        <f>SUMIFS('Calculation - &lt;Ignore&gt;'!G:G,'Calculation - &lt;Ignore&gt;'!A:A,Analysis!A330,'Calculation - &lt;Ignore&gt;'!$P:$P,Analysis!F$1)</f>
        <v>0</v>
      </c>
      <c r="G330" s="8">
        <f>SUMIFS('Calculation - &lt;Ignore&gt;'!J:J,'Calculation - &lt;Ignore&gt;'!A:A,Analysis!A330,'Calculation - &lt;Ignore&gt;'!$P:$P,Analysis!F$1)</f>
        <v>0</v>
      </c>
      <c r="H330" s="22">
        <f t="shared" si="30"/>
        <v>0</v>
      </c>
      <c r="I330" s="21">
        <f>SUMIFS('Calculation - &lt;Ignore&gt;'!G:G,'Calculation - &lt;Ignore&gt;'!A:A,Analysis!A330,'Calculation - &lt;Ignore&gt;'!$P:$P,Analysis!I$1)</f>
        <v>0</v>
      </c>
      <c r="J330" s="8">
        <f>SUMIFS('Calculation - &lt;Ignore&gt;'!J:J,'Calculation - &lt;Ignore&gt;'!A:A,Analysis!A330,'Calculation - &lt;Ignore&gt;'!$P:$P,Analysis!I$1)</f>
        <v>0</v>
      </c>
      <c r="K330" s="22">
        <f t="shared" si="31"/>
        <v>0</v>
      </c>
      <c r="L330" s="21">
        <f>SUMIFS('Calculation - &lt;Ignore&gt;'!G:G,'Calculation - &lt;Ignore&gt;'!A:A,Analysis!A330,'Calculation - &lt;Ignore&gt;'!$P:$P,Analysis!L$1)</f>
        <v>0</v>
      </c>
      <c r="M330" s="8">
        <f>SUMIFS('Calculation - &lt;Ignore&gt;'!J:J,'Calculation - &lt;Ignore&gt;'!A:A,Analysis!A330,'Calculation - &lt;Ignore&gt;'!$P:$P,Analysis!L$1)</f>
        <v>0</v>
      </c>
      <c r="N330" s="22">
        <f t="shared" si="32"/>
        <v>0</v>
      </c>
      <c r="O330" s="21">
        <f>SUMIFS('Calculation - &lt;Ignore&gt;'!G:G,'Calculation - &lt;Ignore&gt;'!A:A,Analysis!A330,'Calculation - &lt;Ignore&gt;'!$P:$P,Analysis!O$1)</f>
        <v>0</v>
      </c>
      <c r="P330" s="8">
        <f>SUMIFS('Calculation - &lt;Ignore&gt;'!J:J,'Calculation - &lt;Ignore&gt;'!A:A,Analysis!A330,'Calculation - &lt;Ignore&gt;'!$P:$P,Analysis!O$1)</f>
        <v>0</v>
      </c>
      <c r="Q330" s="22">
        <f t="shared" si="33"/>
        <v>0</v>
      </c>
    </row>
    <row r="331" spans="1:17" x14ac:dyDescent="0.3">
      <c r="A331" s="12" t="str">
        <f>IF('Calculation - &lt;Ignore&gt;'!AR331=0,"",'Calculation - &lt;Ignore&gt;'!AR331)</f>
        <v/>
      </c>
      <c r="B331" s="16" t="str">
        <f>IFERROR(UPPER(VLOOKUP(A331,Dump!A:B,2,0)),"")</f>
        <v/>
      </c>
      <c r="C331" s="31">
        <f>SUMIFS('Calculation - &lt;Ignore&gt;'!G:G,'Calculation - &lt;Ignore&gt;'!A:A,Analysis!A331)</f>
        <v>0</v>
      </c>
      <c r="D331" s="32">
        <f>SUMIFS('Calculation - &lt;Ignore&gt;'!J:J,'Calculation - &lt;Ignore&gt;'!A:A,Analysis!A331)</f>
        <v>0</v>
      </c>
      <c r="E331" s="33">
        <f t="shared" si="29"/>
        <v>0</v>
      </c>
      <c r="F331" s="21">
        <f>SUMIFS('Calculation - &lt;Ignore&gt;'!G:G,'Calculation - &lt;Ignore&gt;'!A:A,Analysis!A331,'Calculation - &lt;Ignore&gt;'!$P:$P,Analysis!F$1)</f>
        <v>0</v>
      </c>
      <c r="G331" s="8">
        <f>SUMIFS('Calculation - &lt;Ignore&gt;'!J:J,'Calculation - &lt;Ignore&gt;'!A:A,Analysis!A331,'Calculation - &lt;Ignore&gt;'!$P:$P,Analysis!F$1)</f>
        <v>0</v>
      </c>
      <c r="H331" s="22">
        <f t="shared" si="30"/>
        <v>0</v>
      </c>
      <c r="I331" s="21">
        <f>SUMIFS('Calculation - &lt;Ignore&gt;'!G:G,'Calculation - &lt;Ignore&gt;'!A:A,Analysis!A331,'Calculation - &lt;Ignore&gt;'!$P:$P,Analysis!I$1)</f>
        <v>0</v>
      </c>
      <c r="J331" s="8">
        <f>SUMIFS('Calculation - &lt;Ignore&gt;'!J:J,'Calculation - &lt;Ignore&gt;'!A:A,Analysis!A331,'Calculation - &lt;Ignore&gt;'!$P:$P,Analysis!I$1)</f>
        <v>0</v>
      </c>
      <c r="K331" s="22">
        <f t="shared" si="31"/>
        <v>0</v>
      </c>
      <c r="L331" s="21">
        <f>SUMIFS('Calculation - &lt;Ignore&gt;'!G:G,'Calculation - &lt;Ignore&gt;'!A:A,Analysis!A331,'Calculation - &lt;Ignore&gt;'!$P:$P,Analysis!L$1)</f>
        <v>0</v>
      </c>
      <c r="M331" s="8">
        <f>SUMIFS('Calculation - &lt;Ignore&gt;'!J:J,'Calculation - &lt;Ignore&gt;'!A:A,Analysis!A331,'Calculation - &lt;Ignore&gt;'!$P:$P,Analysis!L$1)</f>
        <v>0</v>
      </c>
      <c r="N331" s="22">
        <f t="shared" si="32"/>
        <v>0</v>
      </c>
      <c r="O331" s="21">
        <f>SUMIFS('Calculation - &lt;Ignore&gt;'!G:G,'Calculation - &lt;Ignore&gt;'!A:A,Analysis!A331,'Calculation - &lt;Ignore&gt;'!$P:$P,Analysis!O$1)</f>
        <v>0</v>
      </c>
      <c r="P331" s="8">
        <f>SUMIFS('Calculation - &lt;Ignore&gt;'!J:J,'Calculation - &lt;Ignore&gt;'!A:A,Analysis!A331,'Calculation - &lt;Ignore&gt;'!$P:$P,Analysis!O$1)</f>
        <v>0</v>
      </c>
      <c r="Q331" s="22">
        <f t="shared" si="33"/>
        <v>0</v>
      </c>
    </row>
    <row r="332" spans="1:17" x14ac:dyDescent="0.3">
      <c r="A332" s="12" t="str">
        <f>IF('Calculation - &lt;Ignore&gt;'!AR332=0,"",'Calculation - &lt;Ignore&gt;'!AR332)</f>
        <v/>
      </c>
      <c r="B332" s="16" t="str">
        <f>IFERROR(UPPER(VLOOKUP(A332,Dump!A:B,2,0)),"")</f>
        <v/>
      </c>
      <c r="C332" s="31">
        <f>SUMIFS('Calculation - &lt;Ignore&gt;'!G:G,'Calculation - &lt;Ignore&gt;'!A:A,Analysis!A332)</f>
        <v>0</v>
      </c>
      <c r="D332" s="32">
        <f>SUMIFS('Calculation - &lt;Ignore&gt;'!J:J,'Calculation - &lt;Ignore&gt;'!A:A,Analysis!A332)</f>
        <v>0</v>
      </c>
      <c r="E332" s="33">
        <f t="shared" si="29"/>
        <v>0</v>
      </c>
      <c r="F332" s="21">
        <f>SUMIFS('Calculation - &lt;Ignore&gt;'!G:G,'Calculation - &lt;Ignore&gt;'!A:A,Analysis!A332,'Calculation - &lt;Ignore&gt;'!$P:$P,Analysis!F$1)</f>
        <v>0</v>
      </c>
      <c r="G332" s="8">
        <f>SUMIFS('Calculation - &lt;Ignore&gt;'!J:J,'Calculation - &lt;Ignore&gt;'!A:A,Analysis!A332,'Calculation - &lt;Ignore&gt;'!$P:$P,Analysis!F$1)</f>
        <v>0</v>
      </c>
      <c r="H332" s="22">
        <f t="shared" si="30"/>
        <v>0</v>
      </c>
      <c r="I332" s="21">
        <f>SUMIFS('Calculation - &lt;Ignore&gt;'!G:G,'Calculation - &lt;Ignore&gt;'!A:A,Analysis!A332,'Calculation - &lt;Ignore&gt;'!$P:$P,Analysis!I$1)</f>
        <v>0</v>
      </c>
      <c r="J332" s="8">
        <f>SUMIFS('Calculation - &lt;Ignore&gt;'!J:J,'Calculation - &lt;Ignore&gt;'!A:A,Analysis!A332,'Calculation - &lt;Ignore&gt;'!$P:$P,Analysis!I$1)</f>
        <v>0</v>
      </c>
      <c r="K332" s="22">
        <f t="shared" si="31"/>
        <v>0</v>
      </c>
      <c r="L332" s="21">
        <f>SUMIFS('Calculation - &lt;Ignore&gt;'!G:G,'Calculation - &lt;Ignore&gt;'!A:A,Analysis!A332,'Calculation - &lt;Ignore&gt;'!$P:$P,Analysis!L$1)</f>
        <v>0</v>
      </c>
      <c r="M332" s="8">
        <f>SUMIFS('Calculation - &lt;Ignore&gt;'!J:J,'Calculation - &lt;Ignore&gt;'!A:A,Analysis!A332,'Calculation - &lt;Ignore&gt;'!$P:$P,Analysis!L$1)</f>
        <v>0</v>
      </c>
      <c r="N332" s="22">
        <f t="shared" si="32"/>
        <v>0</v>
      </c>
      <c r="O332" s="21">
        <f>SUMIFS('Calculation - &lt;Ignore&gt;'!G:G,'Calculation - &lt;Ignore&gt;'!A:A,Analysis!A332,'Calculation - &lt;Ignore&gt;'!$P:$P,Analysis!O$1)</f>
        <v>0</v>
      </c>
      <c r="P332" s="8">
        <f>SUMIFS('Calculation - &lt;Ignore&gt;'!J:J,'Calculation - &lt;Ignore&gt;'!A:A,Analysis!A332,'Calculation - &lt;Ignore&gt;'!$P:$P,Analysis!O$1)</f>
        <v>0</v>
      </c>
      <c r="Q332" s="22">
        <f t="shared" si="33"/>
        <v>0</v>
      </c>
    </row>
    <row r="333" spans="1:17" x14ac:dyDescent="0.3">
      <c r="A333" s="12" t="str">
        <f>IF('Calculation - &lt;Ignore&gt;'!AR333=0,"",'Calculation - &lt;Ignore&gt;'!AR333)</f>
        <v/>
      </c>
      <c r="B333" s="16" t="str">
        <f>IFERROR(UPPER(VLOOKUP(A333,Dump!A:B,2,0)),"")</f>
        <v/>
      </c>
      <c r="C333" s="31">
        <f>SUMIFS('Calculation - &lt;Ignore&gt;'!G:G,'Calculation - &lt;Ignore&gt;'!A:A,Analysis!A333)</f>
        <v>0</v>
      </c>
      <c r="D333" s="32">
        <f>SUMIFS('Calculation - &lt;Ignore&gt;'!J:J,'Calculation - &lt;Ignore&gt;'!A:A,Analysis!A333)</f>
        <v>0</v>
      </c>
      <c r="E333" s="33">
        <f t="shared" si="29"/>
        <v>0</v>
      </c>
      <c r="F333" s="21">
        <f>SUMIFS('Calculation - &lt;Ignore&gt;'!G:G,'Calculation - &lt;Ignore&gt;'!A:A,Analysis!A333,'Calculation - &lt;Ignore&gt;'!$P:$P,Analysis!F$1)</f>
        <v>0</v>
      </c>
      <c r="G333" s="8">
        <f>SUMIFS('Calculation - &lt;Ignore&gt;'!J:J,'Calculation - &lt;Ignore&gt;'!A:A,Analysis!A333,'Calculation - &lt;Ignore&gt;'!$P:$P,Analysis!F$1)</f>
        <v>0</v>
      </c>
      <c r="H333" s="22">
        <f t="shared" si="30"/>
        <v>0</v>
      </c>
      <c r="I333" s="21">
        <f>SUMIFS('Calculation - &lt;Ignore&gt;'!G:G,'Calculation - &lt;Ignore&gt;'!A:A,Analysis!A333,'Calculation - &lt;Ignore&gt;'!$P:$P,Analysis!I$1)</f>
        <v>0</v>
      </c>
      <c r="J333" s="8">
        <f>SUMIFS('Calculation - &lt;Ignore&gt;'!J:J,'Calculation - &lt;Ignore&gt;'!A:A,Analysis!A333,'Calculation - &lt;Ignore&gt;'!$P:$P,Analysis!I$1)</f>
        <v>0</v>
      </c>
      <c r="K333" s="22">
        <f t="shared" si="31"/>
        <v>0</v>
      </c>
      <c r="L333" s="21">
        <f>SUMIFS('Calculation - &lt;Ignore&gt;'!G:G,'Calculation - &lt;Ignore&gt;'!A:A,Analysis!A333,'Calculation - &lt;Ignore&gt;'!$P:$P,Analysis!L$1)</f>
        <v>0</v>
      </c>
      <c r="M333" s="8">
        <f>SUMIFS('Calculation - &lt;Ignore&gt;'!J:J,'Calculation - &lt;Ignore&gt;'!A:A,Analysis!A333,'Calculation - &lt;Ignore&gt;'!$P:$P,Analysis!L$1)</f>
        <v>0</v>
      </c>
      <c r="N333" s="22">
        <f t="shared" si="32"/>
        <v>0</v>
      </c>
      <c r="O333" s="21">
        <f>SUMIFS('Calculation - &lt;Ignore&gt;'!G:G,'Calculation - &lt;Ignore&gt;'!A:A,Analysis!A333,'Calculation - &lt;Ignore&gt;'!$P:$P,Analysis!O$1)</f>
        <v>0</v>
      </c>
      <c r="P333" s="8">
        <f>SUMIFS('Calculation - &lt;Ignore&gt;'!J:J,'Calculation - &lt;Ignore&gt;'!A:A,Analysis!A333,'Calculation - &lt;Ignore&gt;'!$P:$P,Analysis!O$1)</f>
        <v>0</v>
      </c>
      <c r="Q333" s="22">
        <f t="shared" si="33"/>
        <v>0</v>
      </c>
    </row>
    <row r="334" spans="1:17" x14ac:dyDescent="0.3">
      <c r="A334" s="12" t="str">
        <f>IF('Calculation - &lt;Ignore&gt;'!AR334=0,"",'Calculation - &lt;Ignore&gt;'!AR334)</f>
        <v/>
      </c>
      <c r="B334" s="16" t="str">
        <f>IFERROR(UPPER(VLOOKUP(A334,Dump!A:B,2,0)),"")</f>
        <v/>
      </c>
      <c r="C334" s="31">
        <f>SUMIFS('Calculation - &lt;Ignore&gt;'!G:G,'Calculation - &lt;Ignore&gt;'!A:A,Analysis!A334)</f>
        <v>0</v>
      </c>
      <c r="D334" s="32">
        <f>SUMIFS('Calculation - &lt;Ignore&gt;'!J:J,'Calculation - &lt;Ignore&gt;'!A:A,Analysis!A334)</f>
        <v>0</v>
      </c>
      <c r="E334" s="33">
        <f t="shared" si="29"/>
        <v>0</v>
      </c>
      <c r="F334" s="21">
        <f>SUMIFS('Calculation - &lt;Ignore&gt;'!G:G,'Calculation - &lt;Ignore&gt;'!A:A,Analysis!A334,'Calculation - &lt;Ignore&gt;'!$P:$P,Analysis!F$1)</f>
        <v>0</v>
      </c>
      <c r="G334" s="8">
        <f>SUMIFS('Calculation - &lt;Ignore&gt;'!J:J,'Calculation - &lt;Ignore&gt;'!A:A,Analysis!A334,'Calculation - &lt;Ignore&gt;'!$P:$P,Analysis!F$1)</f>
        <v>0</v>
      </c>
      <c r="H334" s="22">
        <f t="shared" si="30"/>
        <v>0</v>
      </c>
      <c r="I334" s="21">
        <f>SUMIFS('Calculation - &lt;Ignore&gt;'!G:G,'Calculation - &lt;Ignore&gt;'!A:A,Analysis!A334,'Calculation - &lt;Ignore&gt;'!$P:$P,Analysis!I$1)</f>
        <v>0</v>
      </c>
      <c r="J334" s="8">
        <f>SUMIFS('Calculation - &lt;Ignore&gt;'!J:J,'Calculation - &lt;Ignore&gt;'!A:A,Analysis!A334,'Calculation - &lt;Ignore&gt;'!$P:$P,Analysis!I$1)</f>
        <v>0</v>
      </c>
      <c r="K334" s="22">
        <f t="shared" si="31"/>
        <v>0</v>
      </c>
      <c r="L334" s="21">
        <f>SUMIFS('Calculation - &lt;Ignore&gt;'!G:G,'Calculation - &lt;Ignore&gt;'!A:A,Analysis!A334,'Calculation - &lt;Ignore&gt;'!$P:$P,Analysis!L$1)</f>
        <v>0</v>
      </c>
      <c r="M334" s="8">
        <f>SUMIFS('Calculation - &lt;Ignore&gt;'!J:J,'Calculation - &lt;Ignore&gt;'!A:A,Analysis!A334,'Calculation - &lt;Ignore&gt;'!$P:$P,Analysis!L$1)</f>
        <v>0</v>
      </c>
      <c r="N334" s="22">
        <f t="shared" si="32"/>
        <v>0</v>
      </c>
      <c r="O334" s="21">
        <f>SUMIFS('Calculation - &lt;Ignore&gt;'!G:G,'Calculation - &lt;Ignore&gt;'!A:A,Analysis!A334,'Calculation - &lt;Ignore&gt;'!$P:$P,Analysis!O$1)</f>
        <v>0</v>
      </c>
      <c r="P334" s="8">
        <f>SUMIFS('Calculation - &lt;Ignore&gt;'!J:J,'Calculation - &lt;Ignore&gt;'!A:A,Analysis!A334,'Calculation - &lt;Ignore&gt;'!$P:$P,Analysis!O$1)</f>
        <v>0</v>
      </c>
      <c r="Q334" s="22">
        <f t="shared" si="33"/>
        <v>0</v>
      </c>
    </row>
    <row r="335" spans="1:17" x14ac:dyDescent="0.3">
      <c r="A335" s="12" t="str">
        <f>IF('Calculation - &lt;Ignore&gt;'!AR335=0,"",'Calculation - &lt;Ignore&gt;'!AR335)</f>
        <v/>
      </c>
      <c r="B335" s="16" t="str">
        <f>IFERROR(UPPER(VLOOKUP(A335,Dump!A:B,2,0)),"")</f>
        <v/>
      </c>
      <c r="C335" s="31">
        <f>SUMIFS('Calculation - &lt;Ignore&gt;'!G:G,'Calculation - &lt;Ignore&gt;'!A:A,Analysis!A335)</f>
        <v>0</v>
      </c>
      <c r="D335" s="32">
        <f>SUMIFS('Calculation - &lt;Ignore&gt;'!J:J,'Calculation - &lt;Ignore&gt;'!A:A,Analysis!A335)</f>
        <v>0</v>
      </c>
      <c r="E335" s="33">
        <f t="shared" si="29"/>
        <v>0</v>
      </c>
      <c r="F335" s="21">
        <f>SUMIFS('Calculation - &lt;Ignore&gt;'!G:G,'Calculation - &lt;Ignore&gt;'!A:A,Analysis!A335,'Calculation - &lt;Ignore&gt;'!$P:$P,Analysis!F$1)</f>
        <v>0</v>
      </c>
      <c r="G335" s="8">
        <f>SUMIFS('Calculation - &lt;Ignore&gt;'!J:J,'Calculation - &lt;Ignore&gt;'!A:A,Analysis!A335,'Calculation - &lt;Ignore&gt;'!$P:$P,Analysis!F$1)</f>
        <v>0</v>
      </c>
      <c r="H335" s="22">
        <f t="shared" si="30"/>
        <v>0</v>
      </c>
      <c r="I335" s="21">
        <f>SUMIFS('Calculation - &lt;Ignore&gt;'!G:G,'Calculation - &lt;Ignore&gt;'!A:A,Analysis!A335,'Calculation - &lt;Ignore&gt;'!$P:$P,Analysis!I$1)</f>
        <v>0</v>
      </c>
      <c r="J335" s="8">
        <f>SUMIFS('Calculation - &lt;Ignore&gt;'!J:J,'Calculation - &lt;Ignore&gt;'!A:A,Analysis!A335,'Calculation - &lt;Ignore&gt;'!$P:$P,Analysis!I$1)</f>
        <v>0</v>
      </c>
      <c r="K335" s="22">
        <f t="shared" si="31"/>
        <v>0</v>
      </c>
      <c r="L335" s="21">
        <f>SUMIFS('Calculation - &lt;Ignore&gt;'!G:G,'Calculation - &lt;Ignore&gt;'!A:A,Analysis!A335,'Calculation - &lt;Ignore&gt;'!$P:$P,Analysis!L$1)</f>
        <v>0</v>
      </c>
      <c r="M335" s="8">
        <f>SUMIFS('Calculation - &lt;Ignore&gt;'!J:J,'Calculation - &lt;Ignore&gt;'!A:A,Analysis!A335,'Calculation - &lt;Ignore&gt;'!$P:$P,Analysis!L$1)</f>
        <v>0</v>
      </c>
      <c r="N335" s="22">
        <f t="shared" si="32"/>
        <v>0</v>
      </c>
      <c r="O335" s="21">
        <f>SUMIFS('Calculation - &lt;Ignore&gt;'!G:G,'Calculation - &lt;Ignore&gt;'!A:A,Analysis!A335,'Calculation - &lt;Ignore&gt;'!$P:$P,Analysis!O$1)</f>
        <v>0</v>
      </c>
      <c r="P335" s="8">
        <f>SUMIFS('Calculation - &lt;Ignore&gt;'!J:J,'Calculation - &lt;Ignore&gt;'!A:A,Analysis!A335,'Calculation - &lt;Ignore&gt;'!$P:$P,Analysis!O$1)</f>
        <v>0</v>
      </c>
      <c r="Q335" s="22">
        <f t="shared" si="33"/>
        <v>0</v>
      </c>
    </row>
    <row r="336" spans="1:17" x14ac:dyDescent="0.3">
      <c r="A336" s="12" t="str">
        <f>IF('Calculation - &lt;Ignore&gt;'!AR336=0,"",'Calculation - &lt;Ignore&gt;'!AR336)</f>
        <v/>
      </c>
      <c r="B336" s="16" t="str">
        <f>IFERROR(UPPER(VLOOKUP(A336,Dump!A:B,2,0)),"")</f>
        <v/>
      </c>
      <c r="C336" s="31">
        <f>SUMIFS('Calculation - &lt;Ignore&gt;'!G:G,'Calculation - &lt;Ignore&gt;'!A:A,Analysis!A336)</f>
        <v>0</v>
      </c>
      <c r="D336" s="32">
        <f>SUMIFS('Calculation - &lt;Ignore&gt;'!J:J,'Calculation - &lt;Ignore&gt;'!A:A,Analysis!A336)</f>
        <v>0</v>
      </c>
      <c r="E336" s="33">
        <f t="shared" si="29"/>
        <v>0</v>
      </c>
      <c r="F336" s="21">
        <f>SUMIFS('Calculation - &lt;Ignore&gt;'!G:G,'Calculation - &lt;Ignore&gt;'!A:A,Analysis!A336,'Calculation - &lt;Ignore&gt;'!$P:$P,Analysis!F$1)</f>
        <v>0</v>
      </c>
      <c r="G336" s="8">
        <f>SUMIFS('Calculation - &lt;Ignore&gt;'!J:J,'Calculation - &lt;Ignore&gt;'!A:A,Analysis!A336,'Calculation - &lt;Ignore&gt;'!$P:$P,Analysis!F$1)</f>
        <v>0</v>
      </c>
      <c r="H336" s="22">
        <f t="shared" si="30"/>
        <v>0</v>
      </c>
      <c r="I336" s="21">
        <f>SUMIFS('Calculation - &lt;Ignore&gt;'!G:G,'Calculation - &lt;Ignore&gt;'!A:A,Analysis!A336,'Calculation - &lt;Ignore&gt;'!$P:$P,Analysis!I$1)</f>
        <v>0</v>
      </c>
      <c r="J336" s="8">
        <f>SUMIFS('Calculation - &lt;Ignore&gt;'!J:J,'Calculation - &lt;Ignore&gt;'!A:A,Analysis!A336,'Calculation - &lt;Ignore&gt;'!$P:$P,Analysis!I$1)</f>
        <v>0</v>
      </c>
      <c r="K336" s="22">
        <f t="shared" si="31"/>
        <v>0</v>
      </c>
      <c r="L336" s="21">
        <f>SUMIFS('Calculation - &lt;Ignore&gt;'!G:G,'Calculation - &lt;Ignore&gt;'!A:A,Analysis!A336,'Calculation - &lt;Ignore&gt;'!$P:$P,Analysis!L$1)</f>
        <v>0</v>
      </c>
      <c r="M336" s="8">
        <f>SUMIFS('Calculation - &lt;Ignore&gt;'!J:J,'Calculation - &lt;Ignore&gt;'!A:A,Analysis!A336,'Calculation - &lt;Ignore&gt;'!$P:$P,Analysis!L$1)</f>
        <v>0</v>
      </c>
      <c r="N336" s="22">
        <f t="shared" si="32"/>
        <v>0</v>
      </c>
      <c r="O336" s="21">
        <f>SUMIFS('Calculation - &lt;Ignore&gt;'!G:G,'Calculation - &lt;Ignore&gt;'!A:A,Analysis!A336,'Calculation - &lt;Ignore&gt;'!$P:$P,Analysis!O$1)</f>
        <v>0</v>
      </c>
      <c r="P336" s="8">
        <f>SUMIFS('Calculation - &lt;Ignore&gt;'!J:J,'Calculation - &lt;Ignore&gt;'!A:A,Analysis!A336,'Calculation - &lt;Ignore&gt;'!$P:$P,Analysis!O$1)</f>
        <v>0</v>
      </c>
      <c r="Q336" s="22">
        <f t="shared" si="33"/>
        <v>0</v>
      </c>
    </row>
    <row r="337" spans="1:17" x14ac:dyDescent="0.3">
      <c r="A337" s="12" t="str">
        <f>IF('Calculation - &lt;Ignore&gt;'!AR337=0,"",'Calculation - &lt;Ignore&gt;'!AR337)</f>
        <v/>
      </c>
      <c r="B337" s="16" t="str">
        <f>IFERROR(UPPER(VLOOKUP(A337,Dump!A:B,2,0)),"")</f>
        <v/>
      </c>
      <c r="C337" s="31">
        <f>SUMIFS('Calculation - &lt;Ignore&gt;'!G:G,'Calculation - &lt;Ignore&gt;'!A:A,Analysis!A337)</f>
        <v>0</v>
      </c>
      <c r="D337" s="32">
        <f>SUMIFS('Calculation - &lt;Ignore&gt;'!J:J,'Calculation - &lt;Ignore&gt;'!A:A,Analysis!A337)</f>
        <v>0</v>
      </c>
      <c r="E337" s="33">
        <f t="shared" si="29"/>
        <v>0</v>
      </c>
      <c r="F337" s="21">
        <f>SUMIFS('Calculation - &lt;Ignore&gt;'!G:G,'Calculation - &lt;Ignore&gt;'!A:A,Analysis!A337,'Calculation - &lt;Ignore&gt;'!$P:$P,Analysis!F$1)</f>
        <v>0</v>
      </c>
      <c r="G337" s="8">
        <f>SUMIFS('Calculation - &lt;Ignore&gt;'!J:J,'Calculation - &lt;Ignore&gt;'!A:A,Analysis!A337,'Calculation - &lt;Ignore&gt;'!$P:$P,Analysis!F$1)</f>
        <v>0</v>
      </c>
      <c r="H337" s="22">
        <f t="shared" si="30"/>
        <v>0</v>
      </c>
      <c r="I337" s="21">
        <f>SUMIFS('Calculation - &lt;Ignore&gt;'!G:G,'Calculation - &lt;Ignore&gt;'!A:A,Analysis!A337,'Calculation - &lt;Ignore&gt;'!$P:$P,Analysis!I$1)</f>
        <v>0</v>
      </c>
      <c r="J337" s="8">
        <f>SUMIFS('Calculation - &lt;Ignore&gt;'!J:J,'Calculation - &lt;Ignore&gt;'!A:A,Analysis!A337,'Calculation - &lt;Ignore&gt;'!$P:$P,Analysis!I$1)</f>
        <v>0</v>
      </c>
      <c r="K337" s="22">
        <f t="shared" si="31"/>
        <v>0</v>
      </c>
      <c r="L337" s="21">
        <f>SUMIFS('Calculation - &lt;Ignore&gt;'!G:G,'Calculation - &lt;Ignore&gt;'!A:A,Analysis!A337,'Calculation - &lt;Ignore&gt;'!$P:$P,Analysis!L$1)</f>
        <v>0</v>
      </c>
      <c r="M337" s="8">
        <f>SUMIFS('Calculation - &lt;Ignore&gt;'!J:J,'Calculation - &lt;Ignore&gt;'!A:A,Analysis!A337,'Calculation - &lt;Ignore&gt;'!$P:$P,Analysis!L$1)</f>
        <v>0</v>
      </c>
      <c r="N337" s="22">
        <f t="shared" si="32"/>
        <v>0</v>
      </c>
      <c r="O337" s="21">
        <f>SUMIFS('Calculation - &lt;Ignore&gt;'!G:G,'Calculation - &lt;Ignore&gt;'!A:A,Analysis!A337,'Calculation - &lt;Ignore&gt;'!$P:$P,Analysis!O$1)</f>
        <v>0</v>
      </c>
      <c r="P337" s="8">
        <f>SUMIFS('Calculation - &lt;Ignore&gt;'!J:J,'Calculation - &lt;Ignore&gt;'!A:A,Analysis!A337,'Calculation - &lt;Ignore&gt;'!$P:$P,Analysis!O$1)</f>
        <v>0</v>
      </c>
      <c r="Q337" s="22">
        <f t="shared" si="33"/>
        <v>0</v>
      </c>
    </row>
    <row r="338" spans="1:17" x14ac:dyDescent="0.3">
      <c r="A338" s="12" t="str">
        <f>IF('Calculation - &lt;Ignore&gt;'!AR338=0,"",'Calculation - &lt;Ignore&gt;'!AR338)</f>
        <v/>
      </c>
      <c r="B338" s="16" t="str">
        <f>IFERROR(UPPER(VLOOKUP(A338,Dump!A:B,2,0)),"")</f>
        <v/>
      </c>
      <c r="C338" s="31">
        <f>SUMIFS('Calculation - &lt;Ignore&gt;'!G:G,'Calculation - &lt;Ignore&gt;'!A:A,Analysis!A338)</f>
        <v>0</v>
      </c>
      <c r="D338" s="32">
        <f>SUMIFS('Calculation - &lt;Ignore&gt;'!J:J,'Calculation - &lt;Ignore&gt;'!A:A,Analysis!A338)</f>
        <v>0</v>
      </c>
      <c r="E338" s="33">
        <f t="shared" si="29"/>
        <v>0</v>
      </c>
      <c r="F338" s="21">
        <f>SUMIFS('Calculation - &lt;Ignore&gt;'!G:G,'Calculation - &lt;Ignore&gt;'!A:A,Analysis!A338,'Calculation - &lt;Ignore&gt;'!$P:$P,Analysis!F$1)</f>
        <v>0</v>
      </c>
      <c r="G338" s="8">
        <f>SUMIFS('Calculation - &lt;Ignore&gt;'!J:J,'Calculation - &lt;Ignore&gt;'!A:A,Analysis!A338,'Calculation - &lt;Ignore&gt;'!$P:$P,Analysis!F$1)</f>
        <v>0</v>
      </c>
      <c r="H338" s="22">
        <f t="shared" si="30"/>
        <v>0</v>
      </c>
      <c r="I338" s="21">
        <f>SUMIFS('Calculation - &lt;Ignore&gt;'!G:G,'Calculation - &lt;Ignore&gt;'!A:A,Analysis!A338,'Calculation - &lt;Ignore&gt;'!$P:$P,Analysis!I$1)</f>
        <v>0</v>
      </c>
      <c r="J338" s="8">
        <f>SUMIFS('Calculation - &lt;Ignore&gt;'!J:J,'Calculation - &lt;Ignore&gt;'!A:A,Analysis!A338,'Calculation - &lt;Ignore&gt;'!$P:$P,Analysis!I$1)</f>
        <v>0</v>
      </c>
      <c r="K338" s="22">
        <f t="shared" si="31"/>
        <v>0</v>
      </c>
      <c r="L338" s="21">
        <f>SUMIFS('Calculation - &lt;Ignore&gt;'!G:G,'Calculation - &lt;Ignore&gt;'!A:A,Analysis!A338,'Calculation - &lt;Ignore&gt;'!$P:$P,Analysis!L$1)</f>
        <v>0</v>
      </c>
      <c r="M338" s="8">
        <f>SUMIFS('Calculation - &lt;Ignore&gt;'!J:J,'Calculation - &lt;Ignore&gt;'!A:A,Analysis!A338,'Calculation - &lt;Ignore&gt;'!$P:$P,Analysis!L$1)</f>
        <v>0</v>
      </c>
      <c r="N338" s="22">
        <f t="shared" si="32"/>
        <v>0</v>
      </c>
      <c r="O338" s="21">
        <f>SUMIFS('Calculation - &lt;Ignore&gt;'!G:G,'Calculation - &lt;Ignore&gt;'!A:A,Analysis!A338,'Calculation - &lt;Ignore&gt;'!$P:$P,Analysis!O$1)</f>
        <v>0</v>
      </c>
      <c r="P338" s="8">
        <f>SUMIFS('Calculation - &lt;Ignore&gt;'!J:J,'Calculation - &lt;Ignore&gt;'!A:A,Analysis!A338,'Calculation - &lt;Ignore&gt;'!$P:$P,Analysis!O$1)</f>
        <v>0</v>
      </c>
      <c r="Q338" s="22">
        <f t="shared" si="33"/>
        <v>0</v>
      </c>
    </row>
    <row r="339" spans="1:17" x14ac:dyDescent="0.3">
      <c r="A339" s="12" t="str">
        <f>IF('Calculation - &lt;Ignore&gt;'!AR339=0,"",'Calculation - &lt;Ignore&gt;'!AR339)</f>
        <v/>
      </c>
      <c r="B339" s="16" t="str">
        <f>IFERROR(UPPER(VLOOKUP(A339,Dump!A:B,2,0)),"")</f>
        <v/>
      </c>
      <c r="C339" s="31">
        <f>SUMIFS('Calculation - &lt;Ignore&gt;'!G:G,'Calculation - &lt;Ignore&gt;'!A:A,Analysis!A339)</f>
        <v>0</v>
      </c>
      <c r="D339" s="32">
        <f>SUMIFS('Calculation - &lt;Ignore&gt;'!J:J,'Calculation - &lt;Ignore&gt;'!A:A,Analysis!A339)</f>
        <v>0</v>
      </c>
      <c r="E339" s="33">
        <f t="shared" si="29"/>
        <v>0</v>
      </c>
      <c r="F339" s="21">
        <f>SUMIFS('Calculation - &lt;Ignore&gt;'!G:G,'Calculation - &lt;Ignore&gt;'!A:A,Analysis!A339,'Calculation - &lt;Ignore&gt;'!$P:$P,Analysis!F$1)</f>
        <v>0</v>
      </c>
      <c r="G339" s="8">
        <f>SUMIFS('Calculation - &lt;Ignore&gt;'!J:J,'Calculation - &lt;Ignore&gt;'!A:A,Analysis!A339,'Calculation - &lt;Ignore&gt;'!$P:$P,Analysis!F$1)</f>
        <v>0</v>
      </c>
      <c r="H339" s="22">
        <f t="shared" si="30"/>
        <v>0</v>
      </c>
      <c r="I339" s="21">
        <f>SUMIFS('Calculation - &lt;Ignore&gt;'!G:G,'Calculation - &lt;Ignore&gt;'!A:A,Analysis!A339,'Calculation - &lt;Ignore&gt;'!$P:$P,Analysis!I$1)</f>
        <v>0</v>
      </c>
      <c r="J339" s="8">
        <f>SUMIFS('Calculation - &lt;Ignore&gt;'!J:J,'Calculation - &lt;Ignore&gt;'!A:A,Analysis!A339,'Calculation - &lt;Ignore&gt;'!$P:$P,Analysis!I$1)</f>
        <v>0</v>
      </c>
      <c r="K339" s="22">
        <f t="shared" si="31"/>
        <v>0</v>
      </c>
      <c r="L339" s="21">
        <f>SUMIFS('Calculation - &lt;Ignore&gt;'!G:G,'Calculation - &lt;Ignore&gt;'!A:A,Analysis!A339,'Calculation - &lt;Ignore&gt;'!$P:$P,Analysis!L$1)</f>
        <v>0</v>
      </c>
      <c r="M339" s="8">
        <f>SUMIFS('Calculation - &lt;Ignore&gt;'!J:J,'Calculation - &lt;Ignore&gt;'!A:A,Analysis!A339,'Calculation - &lt;Ignore&gt;'!$P:$P,Analysis!L$1)</f>
        <v>0</v>
      </c>
      <c r="N339" s="22">
        <f t="shared" si="32"/>
        <v>0</v>
      </c>
      <c r="O339" s="21">
        <f>SUMIFS('Calculation - &lt;Ignore&gt;'!G:G,'Calculation - &lt;Ignore&gt;'!A:A,Analysis!A339,'Calculation - &lt;Ignore&gt;'!$P:$P,Analysis!O$1)</f>
        <v>0</v>
      </c>
      <c r="P339" s="8">
        <f>SUMIFS('Calculation - &lt;Ignore&gt;'!J:J,'Calculation - &lt;Ignore&gt;'!A:A,Analysis!A339,'Calculation - &lt;Ignore&gt;'!$P:$P,Analysis!O$1)</f>
        <v>0</v>
      </c>
      <c r="Q339" s="22">
        <f t="shared" si="33"/>
        <v>0</v>
      </c>
    </row>
    <row r="340" spans="1:17" x14ac:dyDescent="0.3">
      <c r="A340" s="12" t="str">
        <f>IF('Calculation - &lt;Ignore&gt;'!AR340=0,"",'Calculation - &lt;Ignore&gt;'!AR340)</f>
        <v/>
      </c>
      <c r="B340" s="16" t="str">
        <f>IFERROR(UPPER(VLOOKUP(A340,Dump!A:B,2,0)),"")</f>
        <v/>
      </c>
      <c r="C340" s="31">
        <f>SUMIFS('Calculation - &lt;Ignore&gt;'!G:G,'Calculation - &lt;Ignore&gt;'!A:A,Analysis!A340)</f>
        <v>0</v>
      </c>
      <c r="D340" s="32">
        <f>SUMIFS('Calculation - &lt;Ignore&gt;'!J:J,'Calculation - &lt;Ignore&gt;'!A:A,Analysis!A340)</f>
        <v>0</v>
      </c>
      <c r="E340" s="33">
        <f t="shared" si="29"/>
        <v>0</v>
      </c>
      <c r="F340" s="21">
        <f>SUMIFS('Calculation - &lt;Ignore&gt;'!G:G,'Calculation - &lt;Ignore&gt;'!A:A,Analysis!A340,'Calculation - &lt;Ignore&gt;'!$P:$P,Analysis!F$1)</f>
        <v>0</v>
      </c>
      <c r="G340" s="8">
        <f>SUMIFS('Calculation - &lt;Ignore&gt;'!J:J,'Calculation - &lt;Ignore&gt;'!A:A,Analysis!A340,'Calculation - &lt;Ignore&gt;'!$P:$P,Analysis!F$1)</f>
        <v>0</v>
      </c>
      <c r="H340" s="22">
        <f t="shared" si="30"/>
        <v>0</v>
      </c>
      <c r="I340" s="21">
        <f>SUMIFS('Calculation - &lt;Ignore&gt;'!G:G,'Calculation - &lt;Ignore&gt;'!A:A,Analysis!A340,'Calculation - &lt;Ignore&gt;'!$P:$P,Analysis!I$1)</f>
        <v>0</v>
      </c>
      <c r="J340" s="8">
        <f>SUMIFS('Calculation - &lt;Ignore&gt;'!J:J,'Calculation - &lt;Ignore&gt;'!A:A,Analysis!A340,'Calculation - &lt;Ignore&gt;'!$P:$P,Analysis!I$1)</f>
        <v>0</v>
      </c>
      <c r="K340" s="22">
        <f t="shared" si="31"/>
        <v>0</v>
      </c>
      <c r="L340" s="21">
        <f>SUMIFS('Calculation - &lt;Ignore&gt;'!G:G,'Calculation - &lt;Ignore&gt;'!A:A,Analysis!A340,'Calculation - &lt;Ignore&gt;'!$P:$P,Analysis!L$1)</f>
        <v>0</v>
      </c>
      <c r="M340" s="8">
        <f>SUMIFS('Calculation - &lt;Ignore&gt;'!J:J,'Calculation - &lt;Ignore&gt;'!A:A,Analysis!A340,'Calculation - &lt;Ignore&gt;'!$P:$P,Analysis!L$1)</f>
        <v>0</v>
      </c>
      <c r="N340" s="22">
        <f t="shared" si="32"/>
        <v>0</v>
      </c>
      <c r="O340" s="21">
        <f>SUMIFS('Calculation - &lt;Ignore&gt;'!G:G,'Calculation - &lt;Ignore&gt;'!A:A,Analysis!A340,'Calculation - &lt;Ignore&gt;'!$P:$P,Analysis!O$1)</f>
        <v>0</v>
      </c>
      <c r="P340" s="8">
        <f>SUMIFS('Calculation - &lt;Ignore&gt;'!J:J,'Calculation - &lt;Ignore&gt;'!A:A,Analysis!A340,'Calculation - &lt;Ignore&gt;'!$P:$P,Analysis!O$1)</f>
        <v>0</v>
      </c>
      <c r="Q340" s="22">
        <f t="shared" si="33"/>
        <v>0</v>
      </c>
    </row>
    <row r="341" spans="1:17" x14ac:dyDescent="0.3">
      <c r="A341" s="12" t="str">
        <f>IF('Calculation - &lt;Ignore&gt;'!AR341=0,"",'Calculation - &lt;Ignore&gt;'!AR341)</f>
        <v/>
      </c>
      <c r="B341" s="16" t="str">
        <f>IFERROR(UPPER(VLOOKUP(A341,Dump!A:B,2,0)),"")</f>
        <v/>
      </c>
      <c r="C341" s="31">
        <f>SUMIFS('Calculation - &lt;Ignore&gt;'!G:G,'Calculation - &lt;Ignore&gt;'!A:A,Analysis!A341)</f>
        <v>0</v>
      </c>
      <c r="D341" s="32">
        <f>SUMIFS('Calculation - &lt;Ignore&gt;'!J:J,'Calculation - &lt;Ignore&gt;'!A:A,Analysis!A341)</f>
        <v>0</v>
      </c>
      <c r="E341" s="33">
        <f t="shared" si="29"/>
        <v>0</v>
      </c>
      <c r="F341" s="21">
        <f>SUMIFS('Calculation - &lt;Ignore&gt;'!G:G,'Calculation - &lt;Ignore&gt;'!A:A,Analysis!A341,'Calculation - &lt;Ignore&gt;'!$P:$P,Analysis!F$1)</f>
        <v>0</v>
      </c>
      <c r="G341" s="8">
        <f>SUMIFS('Calculation - &lt;Ignore&gt;'!J:J,'Calculation - &lt;Ignore&gt;'!A:A,Analysis!A341,'Calculation - &lt;Ignore&gt;'!$P:$P,Analysis!F$1)</f>
        <v>0</v>
      </c>
      <c r="H341" s="22">
        <f t="shared" si="30"/>
        <v>0</v>
      </c>
      <c r="I341" s="21">
        <f>SUMIFS('Calculation - &lt;Ignore&gt;'!G:G,'Calculation - &lt;Ignore&gt;'!A:A,Analysis!A341,'Calculation - &lt;Ignore&gt;'!$P:$P,Analysis!I$1)</f>
        <v>0</v>
      </c>
      <c r="J341" s="8">
        <f>SUMIFS('Calculation - &lt;Ignore&gt;'!J:J,'Calculation - &lt;Ignore&gt;'!A:A,Analysis!A341,'Calculation - &lt;Ignore&gt;'!$P:$P,Analysis!I$1)</f>
        <v>0</v>
      </c>
      <c r="K341" s="22">
        <f t="shared" si="31"/>
        <v>0</v>
      </c>
      <c r="L341" s="21">
        <f>SUMIFS('Calculation - &lt;Ignore&gt;'!G:G,'Calculation - &lt;Ignore&gt;'!A:A,Analysis!A341,'Calculation - &lt;Ignore&gt;'!$P:$P,Analysis!L$1)</f>
        <v>0</v>
      </c>
      <c r="M341" s="8">
        <f>SUMIFS('Calculation - &lt;Ignore&gt;'!J:J,'Calculation - &lt;Ignore&gt;'!A:A,Analysis!A341,'Calculation - &lt;Ignore&gt;'!$P:$P,Analysis!L$1)</f>
        <v>0</v>
      </c>
      <c r="N341" s="22">
        <f t="shared" si="32"/>
        <v>0</v>
      </c>
      <c r="O341" s="21">
        <f>SUMIFS('Calculation - &lt;Ignore&gt;'!G:G,'Calculation - &lt;Ignore&gt;'!A:A,Analysis!A341,'Calculation - &lt;Ignore&gt;'!$P:$P,Analysis!O$1)</f>
        <v>0</v>
      </c>
      <c r="P341" s="8">
        <f>SUMIFS('Calculation - &lt;Ignore&gt;'!J:J,'Calculation - &lt;Ignore&gt;'!A:A,Analysis!A341,'Calculation - &lt;Ignore&gt;'!$P:$P,Analysis!O$1)</f>
        <v>0</v>
      </c>
      <c r="Q341" s="22">
        <f t="shared" si="33"/>
        <v>0</v>
      </c>
    </row>
    <row r="342" spans="1:17" x14ac:dyDescent="0.3">
      <c r="A342" s="12" t="str">
        <f>IF('Calculation - &lt;Ignore&gt;'!AR342=0,"",'Calculation - &lt;Ignore&gt;'!AR342)</f>
        <v/>
      </c>
      <c r="B342" s="16" t="str">
        <f>IFERROR(UPPER(VLOOKUP(A342,Dump!A:B,2,0)),"")</f>
        <v/>
      </c>
      <c r="C342" s="31">
        <f>SUMIFS('Calculation - &lt;Ignore&gt;'!G:G,'Calculation - &lt;Ignore&gt;'!A:A,Analysis!A342)</f>
        <v>0</v>
      </c>
      <c r="D342" s="32">
        <f>SUMIFS('Calculation - &lt;Ignore&gt;'!J:J,'Calculation - &lt;Ignore&gt;'!A:A,Analysis!A342)</f>
        <v>0</v>
      </c>
      <c r="E342" s="33">
        <f t="shared" si="29"/>
        <v>0</v>
      </c>
      <c r="F342" s="21">
        <f>SUMIFS('Calculation - &lt;Ignore&gt;'!G:G,'Calculation - &lt;Ignore&gt;'!A:A,Analysis!A342,'Calculation - &lt;Ignore&gt;'!$P:$P,Analysis!F$1)</f>
        <v>0</v>
      </c>
      <c r="G342" s="8">
        <f>SUMIFS('Calculation - &lt;Ignore&gt;'!J:J,'Calculation - &lt;Ignore&gt;'!A:A,Analysis!A342,'Calculation - &lt;Ignore&gt;'!$P:$P,Analysis!F$1)</f>
        <v>0</v>
      </c>
      <c r="H342" s="22">
        <f t="shared" si="30"/>
        <v>0</v>
      </c>
      <c r="I342" s="21">
        <f>SUMIFS('Calculation - &lt;Ignore&gt;'!G:G,'Calculation - &lt;Ignore&gt;'!A:A,Analysis!A342,'Calculation - &lt;Ignore&gt;'!$P:$P,Analysis!I$1)</f>
        <v>0</v>
      </c>
      <c r="J342" s="8">
        <f>SUMIFS('Calculation - &lt;Ignore&gt;'!J:J,'Calculation - &lt;Ignore&gt;'!A:A,Analysis!A342,'Calculation - &lt;Ignore&gt;'!$P:$P,Analysis!I$1)</f>
        <v>0</v>
      </c>
      <c r="K342" s="22">
        <f t="shared" si="31"/>
        <v>0</v>
      </c>
      <c r="L342" s="21">
        <f>SUMIFS('Calculation - &lt;Ignore&gt;'!G:G,'Calculation - &lt;Ignore&gt;'!A:A,Analysis!A342,'Calculation - &lt;Ignore&gt;'!$P:$P,Analysis!L$1)</f>
        <v>0</v>
      </c>
      <c r="M342" s="8">
        <f>SUMIFS('Calculation - &lt;Ignore&gt;'!J:J,'Calculation - &lt;Ignore&gt;'!A:A,Analysis!A342,'Calculation - &lt;Ignore&gt;'!$P:$P,Analysis!L$1)</f>
        <v>0</v>
      </c>
      <c r="N342" s="22">
        <f t="shared" si="32"/>
        <v>0</v>
      </c>
      <c r="O342" s="21">
        <f>SUMIFS('Calculation - &lt;Ignore&gt;'!G:G,'Calculation - &lt;Ignore&gt;'!A:A,Analysis!A342,'Calculation - &lt;Ignore&gt;'!$P:$P,Analysis!O$1)</f>
        <v>0</v>
      </c>
      <c r="P342" s="8">
        <f>SUMIFS('Calculation - &lt;Ignore&gt;'!J:J,'Calculation - &lt;Ignore&gt;'!A:A,Analysis!A342,'Calculation - &lt;Ignore&gt;'!$P:$P,Analysis!O$1)</f>
        <v>0</v>
      </c>
      <c r="Q342" s="22">
        <f t="shared" si="33"/>
        <v>0</v>
      </c>
    </row>
    <row r="343" spans="1:17" x14ac:dyDescent="0.3">
      <c r="A343" s="12" t="str">
        <f>IF('Calculation - &lt;Ignore&gt;'!AR343=0,"",'Calculation - &lt;Ignore&gt;'!AR343)</f>
        <v/>
      </c>
      <c r="B343" s="16" t="str">
        <f>IFERROR(UPPER(VLOOKUP(A343,Dump!A:B,2,0)),"")</f>
        <v/>
      </c>
      <c r="C343" s="31">
        <f>SUMIFS('Calculation - &lt;Ignore&gt;'!G:G,'Calculation - &lt;Ignore&gt;'!A:A,Analysis!A343)</f>
        <v>0</v>
      </c>
      <c r="D343" s="32">
        <f>SUMIFS('Calculation - &lt;Ignore&gt;'!J:J,'Calculation - &lt;Ignore&gt;'!A:A,Analysis!A343)</f>
        <v>0</v>
      </c>
      <c r="E343" s="33">
        <f t="shared" si="29"/>
        <v>0</v>
      </c>
      <c r="F343" s="21">
        <f>SUMIFS('Calculation - &lt;Ignore&gt;'!G:G,'Calculation - &lt;Ignore&gt;'!A:A,Analysis!A343,'Calculation - &lt;Ignore&gt;'!$P:$P,Analysis!F$1)</f>
        <v>0</v>
      </c>
      <c r="G343" s="8">
        <f>SUMIFS('Calculation - &lt;Ignore&gt;'!J:J,'Calculation - &lt;Ignore&gt;'!A:A,Analysis!A343,'Calculation - &lt;Ignore&gt;'!$P:$P,Analysis!F$1)</f>
        <v>0</v>
      </c>
      <c r="H343" s="22">
        <f t="shared" si="30"/>
        <v>0</v>
      </c>
      <c r="I343" s="21">
        <f>SUMIFS('Calculation - &lt;Ignore&gt;'!G:G,'Calculation - &lt;Ignore&gt;'!A:A,Analysis!A343,'Calculation - &lt;Ignore&gt;'!$P:$P,Analysis!I$1)</f>
        <v>0</v>
      </c>
      <c r="J343" s="8">
        <f>SUMIFS('Calculation - &lt;Ignore&gt;'!J:J,'Calculation - &lt;Ignore&gt;'!A:A,Analysis!A343,'Calculation - &lt;Ignore&gt;'!$P:$P,Analysis!I$1)</f>
        <v>0</v>
      </c>
      <c r="K343" s="22">
        <f t="shared" si="31"/>
        <v>0</v>
      </c>
      <c r="L343" s="21">
        <f>SUMIFS('Calculation - &lt;Ignore&gt;'!G:G,'Calculation - &lt;Ignore&gt;'!A:A,Analysis!A343,'Calculation - &lt;Ignore&gt;'!$P:$P,Analysis!L$1)</f>
        <v>0</v>
      </c>
      <c r="M343" s="8">
        <f>SUMIFS('Calculation - &lt;Ignore&gt;'!J:J,'Calculation - &lt;Ignore&gt;'!A:A,Analysis!A343,'Calculation - &lt;Ignore&gt;'!$P:$P,Analysis!L$1)</f>
        <v>0</v>
      </c>
      <c r="N343" s="22">
        <f t="shared" si="32"/>
        <v>0</v>
      </c>
      <c r="O343" s="21">
        <f>SUMIFS('Calculation - &lt;Ignore&gt;'!G:G,'Calculation - &lt;Ignore&gt;'!A:A,Analysis!A343,'Calculation - &lt;Ignore&gt;'!$P:$P,Analysis!O$1)</f>
        <v>0</v>
      </c>
      <c r="P343" s="8">
        <f>SUMIFS('Calculation - &lt;Ignore&gt;'!J:J,'Calculation - &lt;Ignore&gt;'!A:A,Analysis!A343,'Calculation - &lt;Ignore&gt;'!$P:$P,Analysis!O$1)</f>
        <v>0</v>
      </c>
      <c r="Q343" s="22">
        <f t="shared" si="33"/>
        <v>0</v>
      </c>
    </row>
    <row r="344" spans="1:17" x14ac:dyDescent="0.3">
      <c r="A344" s="12" t="str">
        <f>IF('Calculation - &lt;Ignore&gt;'!AR344=0,"",'Calculation - &lt;Ignore&gt;'!AR344)</f>
        <v/>
      </c>
      <c r="B344" s="16" t="str">
        <f>IFERROR(UPPER(VLOOKUP(A344,Dump!A:B,2,0)),"")</f>
        <v/>
      </c>
      <c r="C344" s="31">
        <f>SUMIFS('Calculation - &lt;Ignore&gt;'!G:G,'Calculation - &lt;Ignore&gt;'!A:A,Analysis!A344)</f>
        <v>0</v>
      </c>
      <c r="D344" s="32">
        <f>SUMIFS('Calculation - &lt;Ignore&gt;'!J:J,'Calculation - &lt;Ignore&gt;'!A:A,Analysis!A344)</f>
        <v>0</v>
      </c>
      <c r="E344" s="33">
        <f t="shared" si="29"/>
        <v>0</v>
      </c>
      <c r="F344" s="21">
        <f>SUMIFS('Calculation - &lt;Ignore&gt;'!G:G,'Calculation - &lt;Ignore&gt;'!A:A,Analysis!A344,'Calculation - &lt;Ignore&gt;'!$P:$P,Analysis!F$1)</f>
        <v>0</v>
      </c>
      <c r="G344" s="8">
        <f>SUMIFS('Calculation - &lt;Ignore&gt;'!J:J,'Calculation - &lt;Ignore&gt;'!A:A,Analysis!A344,'Calculation - &lt;Ignore&gt;'!$P:$P,Analysis!F$1)</f>
        <v>0</v>
      </c>
      <c r="H344" s="22">
        <f t="shared" si="30"/>
        <v>0</v>
      </c>
      <c r="I344" s="21">
        <f>SUMIFS('Calculation - &lt;Ignore&gt;'!G:G,'Calculation - &lt;Ignore&gt;'!A:A,Analysis!A344,'Calculation - &lt;Ignore&gt;'!$P:$P,Analysis!I$1)</f>
        <v>0</v>
      </c>
      <c r="J344" s="8">
        <f>SUMIFS('Calculation - &lt;Ignore&gt;'!J:J,'Calculation - &lt;Ignore&gt;'!A:A,Analysis!A344,'Calculation - &lt;Ignore&gt;'!$P:$P,Analysis!I$1)</f>
        <v>0</v>
      </c>
      <c r="K344" s="22">
        <f t="shared" si="31"/>
        <v>0</v>
      </c>
      <c r="L344" s="21">
        <f>SUMIFS('Calculation - &lt;Ignore&gt;'!G:G,'Calculation - &lt;Ignore&gt;'!A:A,Analysis!A344,'Calculation - &lt;Ignore&gt;'!$P:$P,Analysis!L$1)</f>
        <v>0</v>
      </c>
      <c r="M344" s="8">
        <f>SUMIFS('Calculation - &lt;Ignore&gt;'!J:J,'Calculation - &lt;Ignore&gt;'!A:A,Analysis!A344,'Calculation - &lt;Ignore&gt;'!$P:$P,Analysis!L$1)</f>
        <v>0</v>
      </c>
      <c r="N344" s="22">
        <f t="shared" si="32"/>
        <v>0</v>
      </c>
      <c r="O344" s="21">
        <f>SUMIFS('Calculation - &lt;Ignore&gt;'!G:G,'Calculation - &lt;Ignore&gt;'!A:A,Analysis!A344,'Calculation - &lt;Ignore&gt;'!$P:$P,Analysis!O$1)</f>
        <v>0</v>
      </c>
      <c r="P344" s="8">
        <f>SUMIFS('Calculation - &lt;Ignore&gt;'!J:J,'Calculation - &lt;Ignore&gt;'!A:A,Analysis!A344,'Calculation - &lt;Ignore&gt;'!$P:$P,Analysis!O$1)</f>
        <v>0</v>
      </c>
      <c r="Q344" s="22">
        <f t="shared" si="33"/>
        <v>0</v>
      </c>
    </row>
    <row r="345" spans="1:17" x14ac:dyDescent="0.3">
      <c r="A345" s="12" t="str">
        <f>IF('Calculation - &lt;Ignore&gt;'!AR345=0,"",'Calculation - &lt;Ignore&gt;'!AR345)</f>
        <v/>
      </c>
      <c r="B345" s="16" t="str">
        <f>IFERROR(UPPER(VLOOKUP(A345,Dump!A:B,2,0)),"")</f>
        <v/>
      </c>
      <c r="C345" s="31">
        <f>SUMIFS('Calculation - &lt;Ignore&gt;'!G:G,'Calculation - &lt;Ignore&gt;'!A:A,Analysis!A345)</f>
        <v>0</v>
      </c>
      <c r="D345" s="32">
        <f>SUMIFS('Calculation - &lt;Ignore&gt;'!J:J,'Calculation - &lt;Ignore&gt;'!A:A,Analysis!A345)</f>
        <v>0</v>
      </c>
      <c r="E345" s="33">
        <f t="shared" si="29"/>
        <v>0</v>
      </c>
      <c r="F345" s="21">
        <f>SUMIFS('Calculation - &lt;Ignore&gt;'!G:G,'Calculation - &lt;Ignore&gt;'!A:A,Analysis!A345,'Calculation - &lt;Ignore&gt;'!$P:$P,Analysis!F$1)</f>
        <v>0</v>
      </c>
      <c r="G345" s="8">
        <f>SUMIFS('Calculation - &lt;Ignore&gt;'!J:J,'Calculation - &lt;Ignore&gt;'!A:A,Analysis!A345,'Calculation - &lt;Ignore&gt;'!$P:$P,Analysis!F$1)</f>
        <v>0</v>
      </c>
      <c r="H345" s="22">
        <f t="shared" si="30"/>
        <v>0</v>
      </c>
      <c r="I345" s="21">
        <f>SUMIFS('Calculation - &lt;Ignore&gt;'!G:G,'Calculation - &lt;Ignore&gt;'!A:A,Analysis!A345,'Calculation - &lt;Ignore&gt;'!$P:$P,Analysis!I$1)</f>
        <v>0</v>
      </c>
      <c r="J345" s="8">
        <f>SUMIFS('Calculation - &lt;Ignore&gt;'!J:J,'Calculation - &lt;Ignore&gt;'!A:A,Analysis!A345,'Calculation - &lt;Ignore&gt;'!$P:$P,Analysis!I$1)</f>
        <v>0</v>
      </c>
      <c r="K345" s="22">
        <f t="shared" si="31"/>
        <v>0</v>
      </c>
      <c r="L345" s="21">
        <f>SUMIFS('Calculation - &lt;Ignore&gt;'!G:G,'Calculation - &lt;Ignore&gt;'!A:A,Analysis!A345,'Calculation - &lt;Ignore&gt;'!$P:$P,Analysis!L$1)</f>
        <v>0</v>
      </c>
      <c r="M345" s="8">
        <f>SUMIFS('Calculation - &lt;Ignore&gt;'!J:J,'Calculation - &lt;Ignore&gt;'!A:A,Analysis!A345,'Calculation - &lt;Ignore&gt;'!$P:$P,Analysis!L$1)</f>
        <v>0</v>
      </c>
      <c r="N345" s="22">
        <f t="shared" si="32"/>
        <v>0</v>
      </c>
      <c r="O345" s="21">
        <f>SUMIFS('Calculation - &lt;Ignore&gt;'!G:G,'Calculation - &lt;Ignore&gt;'!A:A,Analysis!A345,'Calculation - &lt;Ignore&gt;'!$P:$P,Analysis!O$1)</f>
        <v>0</v>
      </c>
      <c r="P345" s="8">
        <f>SUMIFS('Calculation - &lt;Ignore&gt;'!J:J,'Calculation - &lt;Ignore&gt;'!A:A,Analysis!A345,'Calculation - &lt;Ignore&gt;'!$P:$P,Analysis!O$1)</f>
        <v>0</v>
      </c>
      <c r="Q345" s="22">
        <f t="shared" si="33"/>
        <v>0</v>
      </c>
    </row>
    <row r="346" spans="1:17" x14ac:dyDescent="0.3">
      <c r="A346" s="12" t="str">
        <f>IF('Calculation - &lt;Ignore&gt;'!AR346=0,"",'Calculation - &lt;Ignore&gt;'!AR346)</f>
        <v/>
      </c>
      <c r="B346" s="16" t="str">
        <f>IFERROR(UPPER(VLOOKUP(A346,Dump!A:B,2,0)),"")</f>
        <v/>
      </c>
      <c r="C346" s="31">
        <f>SUMIFS('Calculation - &lt;Ignore&gt;'!G:G,'Calculation - &lt;Ignore&gt;'!A:A,Analysis!A346)</f>
        <v>0</v>
      </c>
      <c r="D346" s="32">
        <f>SUMIFS('Calculation - &lt;Ignore&gt;'!J:J,'Calculation - &lt;Ignore&gt;'!A:A,Analysis!A346)</f>
        <v>0</v>
      </c>
      <c r="E346" s="33">
        <f t="shared" si="29"/>
        <v>0</v>
      </c>
      <c r="F346" s="21">
        <f>SUMIFS('Calculation - &lt;Ignore&gt;'!G:G,'Calculation - &lt;Ignore&gt;'!A:A,Analysis!A346,'Calculation - &lt;Ignore&gt;'!$P:$P,Analysis!F$1)</f>
        <v>0</v>
      </c>
      <c r="G346" s="8">
        <f>SUMIFS('Calculation - &lt;Ignore&gt;'!J:J,'Calculation - &lt;Ignore&gt;'!A:A,Analysis!A346,'Calculation - &lt;Ignore&gt;'!$P:$P,Analysis!F$1)</f>
        <v>0</v>
      </c>
      <c r="H346" s="22">
        <f t="shared" si="30"/>
        <v>0</v>
      </c>
      <c r="I346" s="21">
        <f>SUMIFS('Calculation - &lt;Ignore&gt;'!G:G,'Calculation - &lt;Ignore&gt;'!A:A,Analysis!A346,'Calculation - &lt;Ignore&gt;'!$P:$P,Analysis!I$1)</f>
        <v>0</v>
      </c>
      <c r="J346" s="8">
        <f>SUMIFS('Calculation - &lt;Ignore&gt;'!J:J,'Calculation - &lt;Ignore&gt;'!A:A,Analysis!A346,'Calculation - &lt;Ignore&gt;'!$P:$P,Analysis!I$1)</f>
        <v>0</v>
      </c>
      <c r="K346" s="22">
        <f t="shared" si="31"/>
        <v>0</v>
      </c>
      <c r="L346" s="21">
        <f>SUMIFS('Calculation - &lt;Ignore&gt;'!G:G,'Calculation - &lt;Ignore&gt;'!A:A,Analysis!A346,'Calculation - &lt;Ignore&gt;'!$P:$P,Analysis!L$1)</f>
        <v>0</v>
      </c>
      <c r="M346" s="8">
        <f>SUMIFS('Calculation - &lt;Ignore&gt;'!J:J,'Calculation - &lt;Ignore&gt;'!A:A,Analysis!A346,'Calculation - &lt;Ignore&gt;'!$P:$P,Analysis!L$1)</f>
        <v>0</v>
      </c>
      <c r="N346" s="22">
        <f t="shared" si="32"/>
        <v>0</v>
      </c>
      <c r="O346" s="21">
        <f>SUMIFS('Calculation - &lt;Ignore&gt;'!G:G,'Calculation - &lt;Ignore&gt;'!A:A,Analysis!A346,'Calculation - &lt;Ignore&gt;'!$P:$P,Analysis!O$1)</f>
        <v>0</v>
      </c>
      <c r="P346" s="8">
        <f>SUMIFS('Calculation - &lt;Ignore&gt;'!J:J,'Calculation - &lt;Ignore&gt;'!A:A,Analysis!A346,'Calculation - &lt;Ignore&gt;'!$P:$P,Analysis!O$1)</f>
        <v>0</v>
      </c>
      <c r="Q346" s="22">
        <f t="shared" si="33"/>
        <v>0</v>
      </c>
    </row>
    <row r="347" spans="1:17" x14ac:dyDescent="0.3">
      <c r="A347" s="12" t="str">
        <f>IF('Calculation - &lt;Ignore&gt;'!AR347=0,"",'Calculation - &lt;Ignore&gt;'!AR347)</f>
        <v/>
      </c>
      <c r="B347" s="16" t="str">
        <f>IFERROR(UPPER(VLOOKUP(A347,Dump!A:B,2,0)),"")</f>
        <v/>
      </c>
      <c r="C347" s="31">
        <f>SUMIFS('Calculation - &lt;Ignore&gt;'!G:G,'Calculation - &lt;Ignore&gt;'!A:A,Analysis!A347)</f>
        <v>0</v>
      </c>
      <c r="D347" s="32">
        <f>SUMIFS('Calculation - &lt;Ignore&gt;'!J:J,'Calculation - &lt;Ignore&gt;'!A:A,Analysis!A347)</f>
        <v>0</v>
      </c>
      <c r="E347" s="33">
        <f t="shared" si="29"/>
        <v>0</v>
      </c>
      <c r="F347" s="21">
        <f>SUMIFS('Calculation - &lt;Ignore&gt;'!G:G,'Calculation - &lt;Ignore&gt;'!A:A,Analysis!A347,'Calculation - &lt;Ignore&gt;'!$P:$P,Analysis!F$1)</f>
        <v>0</v>
      </c>
      <c r="G347" s="8">
        <f>SUMIFS('Calculation - &lt;Ignore&gt;'!J:J,'Calculation - &lt;Ignore&gt;'!A:A,Analysis!A347,'Calculation - &lt;Ignore&gt;'!$P:$P,Analysis!F$1)</f>
        <v>0</v>
      </c>
      <c r="H347" s="22">
        <f t="shared" si="30"/>
        <v>0</v>
      </c>
      <c r="I347" s="21">
        <f>SUMIFS('Calculation - &lt;Ignore&gt;'!G:G,'Calculation - &lt;Ignore&gt;'!A:A,Analysis!A347,'Calculation - &lt;Ignore&gt;'!$P:$P,Analysis!I$1)</f>
        <v>0</v>
      </c>
      <c r="J347" s="8">
        <f>SUMIFS('Calculation - &lt;Ignore&gt;'!J:J,'Calculation - &lt;Ignore&gt;'!A:A,Analysis!A347,'Calculation - &lt;Ignore&gt;'!$P:$P,Analysis!I$1)</f>
        <v>0</v>
      </c>
      <c r="K347" s="22">
        <f t="shared" si="31"/>
        <v>0</v>
      </c>
      <c r="L347" s="21">
        <f>SUMIFS('Calculation - &lt;Ignore&gt;'!G:G,'Calculation - &lt;Ignore&gt;'!A:A,Analysis!A347,'Calculation - &lt;Ignore&gt;'!$P:$P,Analysis!L$1)</f>
        <v>0</v>
      </c>
      <c r="M347" s="8">
        <f>SUMIFS('Calculation - &lt;Ignore&gt;'!J:J,'Calculation - &lt;Ignore&gt;'!A:A,Analysis!A347,'Calculation - &lt;Ignore&gt;'!$P:$P,Analysis!L$1)</f>
        <v>0</v>
      </c>
      <c r="N347" s="22">
        <f t="shared" si="32"/>
        <v>0</v>
      </c>
      <c r="O347" s="21">
        <f>SUMIFS('Calculation - &lt;Ignore&gt;'!G:G,'Calculation - &lt;Ignore&gt;'!A:A,Analysis!A347,'Calculation - &lt;Ignore&gt;'!$P:$P,Analysis!O$1)</f>
        <v>0</v>
      </c>
      <c r="P347" s="8">
        <f>SUMIFS('Calculation - &lt;Ignore&gt;'!J:J,'Calculation - &lt;Ignore&gt;'!A:A,Analysis!A347,'Calculation - &lt;Ignore&gt;'!$P:$P,Analysis!O$1)</f>
        <v>0</v>
      </c>
      <c r="Q347" s="22">
        <f t="shared" si="33"/>
        <v>0</v>
      </c>
    </row>
    <row r="348" spans="1:17" x14ac:dyDescent="0.3">
      <c r="A348" s="12" t="str">
        <f>IF('Calculation - &lt;Ignore&gt;'!AR348=0,"",'Calculation - &lt;Ignore&gt;'!AR348)</f>
        <v/>
      </c>
      <c r="B348" s="16" t="str">
        <f>IFERROR(UPPER(VLOOKUP(A348,Dump!A:B,2,0)),"")</f>
        <v/>
      </c>
      <c r="C348" s="31">
        <f>SUMIFS('Calculation - &lt;Ignore&gt;'!G:G,'Calculation - &lt;Ignore&gt;'!A:A,Analysis!A348)</f>
        <v>0</v>
      </c>
      <c r="D348" s="32">
        <f>SUMIFS('Calculation - &lt;Ignore&gt;'!J:J,'Calculation - &lt;Ignore&gt;'!A:A,Analysis!A348)</f>
        <v>0</v>
      </c>
      <c r="E348" s="33">
        <f t="shared" si="29"/>
        <v>0</v>
      </c>
      <c r="F348" s="21">
        <f>SUMIFS('Calculation - &lt;Ignore&gt;'!G:G,'Calculation - &lt;Ignore&gt;'!A:A,Analysis!A348,'Calculation - &lt;Ignore&gt;'!$P:$P,Analysis!F$1)</f>
        <v>0</v>
      </c>
      <c r="G348" s="8">
        <f>SUMIFS('Calculation - &lt;Ignore&gt;'!J:J,'Calculation - &lt;Ignore&gt;'!A:A,Analysis!A348,'Calculation - &lt;Ignore&gt;'!$P:$P,Analysis!F$1)</f>
        <v>0</v>
      </c>
      <c r="H348" s="22">
        <f t="shared" si="30"/>
        <v>0</v>
      </c>
      <c r="I348" s="21">
        <f>SUMIFS('Calculation - &lt;Ignore&gt;'!G:G,'Calculation - &lt;Ignore&gt;'!A:A,Analysis!A348,'Calculation - &lt;Ignore&gt;'!$P:$P,Analysis!I$1)</f>
        <v>0</v>
      </c>
      <c r="J348" s="8">
        <f>SUMIFS('Calculation - &lt;Ignore&gt;'!J:J,'Calculation - &lt;Ignore&gt;'!A:A,Analysis!A348,'Calculation - &lt;Ignore&gt;'!$P:$P,Analysis!I$1)</f>
        <v>0</v>
      </c>
      <c r="K348" s="22">
        <f t="shared" si="31"/>
        <v>0</v>
      </c>
      <c r="L348" s="21">
        <f>SUMIFS('Calculation - &lt;Ignore&gt;'!G:G,'Calculation - &lt;Ignore&gt;'!A:A,Analysis!A348,'Calculation - &lt;Ignore&gt;'!$P:$P,Analysis!L$1)</f>
        <v>0</v>
      </c>
      <c r="M348" s="8">
        <f>SUMIFS('Calculation - &lt;Ignore&gt;'!J:J,'Calculation - &lt;Ignore&gt;'!A:A,Analysis!A348,'Calculation - &lt;Ignore&gt;'!$P:$P,Analysis!L$1)</f>
        <v>0</v>
      </c>
      <c r="N348" s="22">
        <f t="shared" si="32"/>
        <v>0</v>
      </c>
      <c r="O348" s="21">
        <f>SUMIFS('Calculation - &lt;Ignore&gt;'!G:G,'Calculation - &lt;Ignore&gt;'!A:A,Analysis!A348,'Calculation - &lt;Ignore&gt;'!$P:$P,Analysis!O$1)</f>
        <v>0</v>
      </c>
      <c r="P348" s="8">
        <f>SUMIFS('Calculation - &lt;Ignore&gt;'!J:J,'Calculation - &lt;Ignore&gt;'!A:A,Analysis!A348,'Calculation - &lt;Ignore&gt;'!$P:$P,Analysis!O$1)</f>
        <v>0</v>
      </c>
      <c r="Q348" s="22">
        <f t="shared" si="33"/>
        <v>0</v>
      </c>
    </row>
    <row r="349" spans="1:17" x14ac:dyDescent="0.3">
      <c r="A349" s="12" t="str">
        <f>IF('Calculation - &lt;Ignore&gt;'!AR349=0,"",'Calculation - &lt;Ignore&gt;'!AR349)</f>
        <v/>
      </c>
      <c r="B349" s="16" t="str">
        <f>IFERROR(UPPER(VLOOKUP(A349,Dump!A:B,2,0)),"")</f>
        <v/>
      </c>
      <c r="C349" s="31">
        <f>SUMIFS('Calculation - &lt;Ignore&gt;'!G:G,'Calculation - &lt;Ignore&gt;'!A:A,Analysis!A349)</f>
        <v>0</v>
      </c>
      <c r="D349" s="32">
        <f>SUMIFS('Calculation - &lt;Ignore&gt;'!J:J,'Calculation - &lt;Ignore&gt;'!A:A,Analysis!A349)</f>
        <v>0</v>
      </c>
      <c r="E349" s="33">
        <f t="shared" si="29"/>
        <v>0</v>
      </c>
      <c r="F349" s="21">
        <f>SUMIFS('Calculation - &lt;Ignore&gt;'!G:G,'Calculation - &lt;Ignore&gt;'!A:A,Analysis!A349,'Calculation - &lt;Ignore&gt;'!$P:$P,Analysis!F$1)</f>
        <v>0</v>
      </c>
      <c r="G349" s="8">
        <f>SUMIFS('Calculation - &lt;Ignore&gt;'!J:J,'Calculation - &lt;Ignore&gt;'!A:A,Analysis!A349,'Calculation - &lt;Ignore&gt;'!$P:$P,Analysis!F$1)</f>
        <v>0</v>
      </c>
      <c r="H349" s="22">
        <f t="shared" si="30"/>
        <v>0</v>
      </c>
      <c r="I349" s="21">
        <f>SUMIFS('Calculation - &lt;Ignore&gt;'!G:G,'Calculation - &lt;Ignore&gt;'!A:A,Analysis!A349,'Calculation - &lt;Ignore&gt;'!$P:$P,Analysis!I$1)</f>
        <v>0</v>
      </c>
      <c r="J349" s="8">
        <f>SUMIFS('Calculation - &lt;Ignore&gt;'!J:J,'Calculation - &lt;Ignore&gt;'!A:A,Analysis!A349,'Calculation - &lt;Ignore&gt;'!$P:$P,Analysis!I$1)</f>
        <v>0</v>
      </c>
      <c r="K349" s="22">
        <f t="shared" si="31"/>
        <v>0</v>
      </c>
      <c r="L349" s="21">
        <f>SUMIFS('Calculation - &lt;Ignore&gt;'!G:G,'Calculation - &lt;Ignore&gt;'!A:A,Analysis!A349,'Calculation - &lt;Ignore&gt;'!$P:$P,Analysis!L$1)</f>
        <v>0</v>
      </c>
      <c r="M349" s="8">
        <f>SUMIFS('Calculation - &lt;Ignore&gt;'!J:J,'Calculation - &lt;Ignore&gt;'!A:A,Analysis!A349,'Calculation - &lt;Ignore&gt;'!$P:$P,Analysis!L$1)</f>
        <v>0</v>
      </c>
      <c r="N349" s="22">
        <f t="shared" si="32"/>
        <v>0</v>
      </c>
      <c r="O349" s="21">
        <f>SUMIFS('Calculation - &lt;Ignore&gt;'!G:G,'Calculation - &lt;Ignore&gt;'!A:A,Analysis!A349,'Calculation - &lt;Ignore&gt;'!$P:$P,Analysis!O$1)</f>
        <v>0</v>
      </c>
      <c r="P349" s="8">
        <f>SUMIFS('Calculation - &lt;Ignore&gt;'!J:J,'Calculation - &lt;Ignore&gt;'!A:A,Analysis!A349,'Calculation - &lt;Ignore&gt;'!$P:$P,Analysis!O$1)</f>
        <v>0</v>
      </c>
      <c r="Q349" s="22">
        <f t="shared" si="33"/>
        <v>0</v>
      </c>
    </row>
    <row r="350" spans="1:17" x14ac:dyDescent="0.3">
      <c r="A350" s="12" t="str">
        <f>IF('Calculation - &lt;Ignore&gt;'!AR350=0,"",'Calculation - &lt;Ignore&gt;'!AR350)</f>
        <v/>
      </c>
      <c r="B350" s="16" t="str">
        <f>IFERROR(UPPER(VLOOKUP(A350,Dump!A:B,2,0)),"")</f>
        <v/>
      </c>
      <c r="C350" s="31">
        <f>SUMIFS('Calculation - &lt;Ignore&gt;'!G:G,'Calculation - &lt;Ignore&gt;'!A:A,Analysis!A350)</f>
        <v>0</v>
      </c>
      <c r="D350" s="32">
        <f>SUMIFS('Calculation - &lt;Ignore&gt;'!J:J,'Calculation - &lt;Ignore&gt;'!A:A,Analysis!A350)</f>
        <v>0</v>
      </c>
      <c r="E350" s="33">
        <f t="shared" si="29"/>
        <v>0</v>
      </c>
      <c r="F350" s="21">
        <f>SUMIFS('Calculation - &lt;Ignore&gt;'!G:G,'Calculation - &lt;Ignore&gt;'!A:A,Analysis!A350,'Calculation - &lt;Ignore&gt;'!$P:$P,Analysis!F$1)</f>
        <v>0</v>
      </c>
      <c r="G350" s="8">
        <f>SUMIFS('Calculation - &lt;Ignore&gt;'!J:J,'Calculation - &lt;Ignore&gt;'!A:A,Analysis!A350,'Calculation - &lt;Ignore&gt;'!$P:$P,Analysis!F$1)</f>
        <v>0</v>
      </c>
      <c r="H350" s="22">
        <f t="shared" si="30"/>
        <v>0</v>
      </c>
      <c r="I350" s="21">
        <f>SUMIFS('Calculation - &lt;Ignore&gt;'!G:G,'Calculation - &lt;Ignore&gt;'!A:A,Analysis!A350,'Calculation - &lt;Ignore&gt;'!$P:$P,Analysis!I$1)</f>
        <v>0</v>
      </c>
      <c r="J350" s="8">
        <f>SUMIFS('Calculation - &lt;Ignore&gt;'!J:J,'Calculation - &lt;Ignore&gt;'!A:A,Analysis!A350,'Calculation - &lt;Ignore&gt;'!$P:$P,Analysis!I$1)</f>
        <v>0</v>
      </c>
      <c r="K350" s="22">
        <f t="shared" si="31"/>
        <v>0</v>
      </c>
      <c r="L350" s="21">
        <f>SUMIFS('Calculation - &lt;Ignore&gt;'!G:G,'Calculation - &lt;Ignore&gt;'!A:A,Analysis!A350,'Calculation - &lt;Ignore&gt;'!$P:$P,Analysis!L$1)</f>
        <v>0</v>
      </c>
      <c r="M350" s="8">
        <f>SUMIFS('Calculation - &lt;Ignore&gt;'!J:J,'Calculation - &lt;Ignore&gt;'!A:A,Analysis!A350,'Calculation - &lt;Ignore&gt;'!$P:$P,Analysis!L$1)</f>
        <v>0</v>
      </c>
      <c r="N350" s="22">
        <f t="shared" si="32"/>
        <v>0</v>
      </c>
      <c r="O350" s="21">
        <f>SUMIFS('Calculation - &lt;Ignore&gt;'!G:G,'Calculation - &lt;Ignore&gt;'!A:A,Analysis!A350,'Calculation - &lt;Ignore&gt;'!$P:$P,Analysis!O$1)</f>
        <v>0</v>
      </c>
      <c r="P350" s="8">
        <f>SUMIFS('Calculation - &lt;Ignore&gt;'!J:J,'Calculation - &lt;Ignore&gt;'!A:A,Analysis!A350,'Calculation - &lt;Ignore&gt;'!$P:$P,Analysis!O$1)</f>
        <v>0</v>
      </c>
      <c r="Q350" s="22">
        <f t="shared" si="33"/>
        <v>0</v>
      </c>
    </row>
    <row r="351" spans="1:17" x14ac:dyDescent="0.3">
      <c r="A351" s="12" t="str">
        <f>IF('Calculation - &lt;Ignore&gt;'!AR351=0,"",'Calculation - &lt;Ignore&gt;'!AR351)</f>
        <v/>
      </c>
      <c r="B351" s="16" t="str">
        <f>IFERROR(UPPER(VLOOKUP(A351,Dump!A:B,2,0)),"")</f>
        <v/>
      </c>
      <c r="C351" s="31">
        <f>SUMIFS('Calculation - &lt;Ignore&gt;'!G:G,'Calculation - &lt;Ignore&gt;'!A:A,Analysis!A351)</f>
        <v>0</v>
      </c>
      <c r="D351" s="32">
        <f>SUMIFS('Calculation - &lt;Ignore&gt;'!J:J,'Calculation - &lt;Ignore&gt;'!A:A,Analysis!A351)</f>
        <v>0</v>
      </c>
      <c r="E351" s="33">
        <f t="shared" si="29"/>
        <v>0</v>
      </c>
      <c r="F351" s="21">
        <f>SUMIFS('Calculation - &lt;Ignore&gt;'!G:G,'Calculation - &lt;Ignore&gt;'!A:A,Analysis!A351,'Calculation - &lt;Ignore&gt;'!$P:$P,Analysis!F$1)</f>
        <v>0</v>
      </c>
      <c r="G351" s="8">
        <f>SUMIFS('Calculation - &lt;Ignore&gt;'!J:J,'Calculation - &lt;Ignore&gt;'!A:A,Analysis!A351,'Calculation - &lt;Ignore&gt;'!$P:$P,Analysis!F$1)</f>
        <v>0</v>
      </c>
      <c r="H351" s="22">
        <f t="shared" si="30"/>
        <v>0</v>
      </c>
      <c r="I351" s="21">
        <f>SUMIFS('Calculation - &lt;Ignore&gt;'!G:G,'Calculation - &lt;Ignore&gt;'!A:A,Analysis!A351,'Calculation - &lt;Ignore&gt;'!$P:$P,Analysis!I$1)</f>
        <v>0</v>
      </c>
      <c r="J351" s="8">
        <f>SUMIFS('Calculation - &lt;Ignore&gt;'!J:J,'Calculation - &lt;Ignore&gt;'!A:A,Analysis!A351,'Calculation - &lt;Ignore&gt;'!$P:$P,Analysis!I$1)</f>
        <v>0</v>
      </c>
      <c r="K351" s="22">
        <f t="shared" si="31"/>
        <v>0</v>
      </c>
      <c r="L351" s="21">
        <f>SUMIFS('Calculation - &lt;Ignore&gt;'!G:G,'Calculation - &lt;Ignore&gt;'!A:A,Analysis!A351,'Calculation - &lt;Ignore&gt;'!$P:$P,Analysis!L$1)</f>
        <v>0</v>
      </c>
      <c r="M351" s="8">
        <f>SUMIFS('Calculation - &lt;Ignore&gt;'!J:J,'Calculation - &lt;Ignore&gt;'!A:A,Analysis!A351,'Calculation - &lt;Ignore&gt;'!$P:$P,Analysis!L$1)</f>
        <v>0</v>
      </c>
      <c r="N351" s="22">
        <f t="shared" si="32"/>
        <v>0</v>
      </c>
      <c r="O351" s="21">
        <f>SUMIFS('Calculation - &lt;Ignore&gt;'!G:G,'Calculation - &lt;Ignore&gt;'!A:A,Analysis!A351,'Calculation - &lt;Ignore&gt;'!$P:$P,Analysis!O$1)</f>
        <v>0</v>
      </c>
      <c r="P351" s="8">
        <f>SUMIFS('Calculation - &lt;Ignore&gt;'!J:J,'Calculation - &lt;Ignore&gt;'!A:A,Analysis!A351,'Calculation - &lt;Ignore&gt;'!$P:$P,Analysis!O$1)</f>
        <v>0</v>
      </c>
      <c r="Q351" s="22">
        <f t="shared" si="33"/>
        <v>0</v>
      </c>
    </row>
    <row r="352" spans="1:17" x14ac:dyDescent="0.3">
      <c r="A352" s="12" t="str">
        <f>IF('Calculation - &lt;Ignore&gt;'!AR352=0,"",'Calculation - &lt;Ignore&gt;'!AR352)</f>
        <v/>
      </c>
      <c r="B352" s="16" t="str">
        <f>IFERROR(UPPER(VLOOKUP(A352,Dump!A:B,2,0)),"")</f>
        <v/>
      </c>
      <c r="C352" s="31">
        <f>SUMIFS('Calculation - &lt;Ignore&gt;'!G:G,'Calculation - &lt;Ignore&gt;'!A:A,Analysis!A352)</f>
        <v>0</v>
      </c>
      <c r="D352" s="32">
        <f>SUMIFS('Calculation - &lt;Ignore&gt;'!J:J,'Calculation - &lt;Ignore&gt;'!A:A,Analysis!A352)</f>
        <v>0</v>
      </c>
      <c r="E352" s="33">
        <f t="shared" si="29"/>
        <v>0</v>
      </c>
      <c r="F352" s="21">
        <f>SUMIFS('Calculation - &lt;Ignore&gt;'!G:G,'Calculation - &lt;Ignore&gt;'!A:A,Analysis!A352,'Calculation - &lt;Ignore&gt;'!$P:$P,Analysis!F$1)</f>
        <v>0</v>
      </c>
      <c r="G352" s="8">
        <f>SUMIFS('Calculation - &lt;Ignore&gt;'!J:J,'Calculation - &lt;Ignore&gt;'!A:A,Analysis!A352,'Calculation - &lt;Ignore&gt;'!$P:$P,Analysis!F$1)</f>
        <v>0</v>
      </c>
      <c r="H352" s="22">
        <f t="shared" si="30"/>
        <v>0</v>
      </c>
      <c r="I352" s="21">
        <f>SUMIFS('Calculation - &lt;Ignore&gt;'!G:G,'Calculation - &lt;Ignore&gt;'!A:A,Analysis!A352,'Calculation - &lt;Ignore&gt;'!$P:$P,Analysis!I$1)</f>
        <v>0</v>
      </c>
      <c r="J352" s="8">
        <f>SUMIFS('Calculation - &lt;Ignore&gt;'!J:J,'Calculation - &lt;Ignore&gt;'!A:A,Analysis!A352,'Calculation - &lt;Ignore&gt;'!$P:$P,Analysis!I$1)</f>
        <v>0</v>
      </c>
      <c r="K352" s="22">
        <f t="shared" si="31"/>
        <v>0</v>
      </c>
      <c r="L352" s="21">
        <f>SUMIFS('Calculation - &lt;Ignore&gt;'!G:G,'Calculation - &lt;Ignore&gt;'!A:A,Analysis!A352,'Calculation - &lt;Ignore&gt;'!$P:$P,Analysis!L$1)</f>
        <v>0</v>
      </c>
      <c r="M352" s="8">
        <f>SUMIFS('Calculation - &lt;Ignore&gt;'!J:J,'Calculation - &lt;Ignore&gt;'!A:A,Analysis!A352,'Calculation - &lt;Ignore&gt;'!$P:$P,Analysis!L$1)</f>
        <v>0</v>
      </c>
      <c r="N352" s="22">
        <f t="shared" si="32"/>
        <v>0</v>
      </c>
      <c r="O352" s="21">
        <f>SUMIFS('Calculation - &lt;Ignore&gt;'!G:G,'Calculation - &lt;Ignore&gt;'!A:A,Analysis!A352,'Calculation - &lt;Ignore&gt;'!$P:$P,Analysis!O$1)</f>
        <v>0</v>
      </c>
      <c r="P352" s="8">
        <f>SUMIFS('Calculation - &lt;Ignore&gt;'!J:J,'Calculation - &lt;Ignore&gt;'!A:A,Analysis!A352,'Calculation - &lt;Ignore&gt;'!$P:$P,Analysis!O$1)</f>
        <v>0</v>
      </c>
      <c r="Q352" s="22">
        <f t="shared" si="33"/>
        <v>0</v>
      </c>
    </row>
    <row r="353" spans="1:17" x14ac:dyDescent="0.3">
      <c r="A353" s="12" t="str">
        <f>IF('Calculation - &lt;Ignore&gt;'!AR353=0,"",'Calculation - &lt;Ignore&gt;'!AR353)</f>
        <v/>
      </c>
      <c r="B353" s="16" t="str">
        <f>IFERROR(UPPER(VLOOKUP(A353,Dump!A:B,2,0)),"")</f>
        <v/>
      </c>
      <c r="C353" s="31">
        <f>SUMIFS('Calculation - &lt;Ignore&gt;'!G:G,'Calculation - &lt;Ignore&gt;'!A:A,Analysis!A353)</f>
        <v>0</v>
      </c>
      <c r="D353" s="32">
        <f>SUMIFS('Calculation - &lt;Ignore&gt;'!J:J,'Calculation - &lt;Ignore&gt;'!A:A,Analysis!A353)</f>
        <v>0</v>
      </c>
      <c r="E353" s="33">
        <f t="shared" si="29"/>
        <v>0</v>
      </c>
      <c r="F353" s="21">
        <f>SUMIFS('Calculation - &lt;Ignore&gt;'!G:G,'Calculation - &lt;Ignore&gt;'!A:A,Analysis!A353,'Calculation - &lt;Ignore&gt;'!$P:$P,Analysis!F$1)</f>
        <v>0</v>
      </c>
      <c r="G353" s="8">
        <f>SUMIFS('Calculation - &lt;Ignore&gt;'!J:J,'Calculation - &lt;Ignore&gt;'!A:A,Analysis!A353,'Calculation - &lt;Ignore&gt;'!$P:$P,Analysis!F$1)</f>
        <v>0</v>
      </c>
      <c r="H353" s="22">
        <f t="shared" si="30"/>
        <v>0</v>
      </c>
      <c r="I353" s="21">
        <f>SUMIFS('Calculation - &lt;Ignore&gt;'!G:G,'Calculation - &lt;Ignore&gt;'!A:A,Analysis!A353,'Calculation - &lt;Ignore&gt;'!$P:$P,Analysis!I$1)</f>
        <v>0</v>
      </c>
      <c r="J353" s="8">
        <f>SUMIFS('Calculation - &lt;Ignore&gt;'!J:J,'Calculation - &lt;Ignore&gt;'!A:A,Analysis!A353,'Calculation - &lt;Ignore&gt;'!$P:$P,Analysis!I$1)</f>
        <v>0</v>
      </c>
      <c r="K353" s="22">
        <f t="shared" si="31"/>
        <v>0</v>
      </c>
      <c r="L353" s="21">
        <f>SUMIFS('Calculation - &lt;Ignore&gt;'!G:G,'Calculation - &lt;Ignore&gt;'!A:A,Analysis!A353,'Calculation - &lt;Ignore&gt;'!$P:$P,Analysis!L$1)</f>
        <v>0</v>
      </c>
      <c r="M353" s="8">
        <f>SUMIFS('Calculation - &lt;Ignore&gt;'!J:J,'Calculation - &lt;Ignore&gt;'!A:A,Analysis!A353,'Calculation - &lt;Ignore&gt;'!$P:$P,Analysis!L$1)</f>
        <v>0</v>
      </c>
      <c r="N353" s="22">
        <f t="shared" si="32"/>
        <v>0</v>
      </c>
      <c r="O353" s="21">
        <f>SUMIFS('Calculation - &lt;Ignore&gt;'!G:G,'Calculation - &lt;Ignore&gt;'!A:A,Analysis!A353,'Calculation - &lt;Ignore&gt;'!$P:$P,Analysis!O$1)</f>
        <v>0</v>
      </c>
      <c r="P353" s="8">
        <f>SUMIFS('Calculation - &lt;Ignore&gt;'!J:J,'Calculation - &lt;Ignore&gt;'!A:A,Analysis!A353,'Calculation - &lt;Ignore&gt;'!$P:$P,Analysis!O$1)</f>
        <v>0</v>
      </c>
      <c r="Q353" s="22">
        <f t="shared" si="33"/>
        <v>0</v>
      </c>
    </row>
    <row r="354" spans="1:17" x14ac:dyDescent="0.3">
      <c r="A354" s="12" t="str">
        <f>IF('Calculation - &lt;Ignore&gt;'!AR354=0,"",'Calculation - &lt;Ignore&gt;'!AR354)</f>
        <v/>
      </c>
      <c r="B354" s="16" t="str">
        <f>IFERROR(UPPER(VLOOKUP(A354,Dump!A:B,2,0)),"")</f>
        <v/>
      </c>
      <c r="C354" s="31">
        <f>SUMIFS('Calculation - &lt;Ignore&gt;'!G:G,'Calculation - &lt;Ignore&gt;'!A:A,Analysis!A354)</f>
        <v>0</v>
      </c>
      <c r="D354" s="32">
        <f>SUMIFS('Calculation - &lt;Ignore&gt;'!J:J,'Calculation - &lt;Ignore&gt;'!A:A,Analysis!A354)</f>
        <v>0</v>
      </c>
      <c r="E354" s="33">
        <f t="shared" si="29"/>
        <v>0</v>
      </c>
      <c r="F354" s="21">
        <f>SUMIFS('Calculation - &lt;Ignore&gt;'!G:G,'Calculation - &lt;Ignore&gt;'!A:A,Analysis!A354,'Calculation - &lt;Ignore&gt;'!$P:$P,Analysis!F$1)</f>
        <v>0</v>
      </c>
      <c r="G354" s="8">
        <f>SUMIFS('Calculation - &lt;Ignore&gt;'!J:J,'Calculation - &lt;Ignore&gt;'!A:A,Analysis!A354,'Calculation - &lt;Ignore&gt;'!$P:$P,Analysis!F$1)</f>
        <v>0</v>
      </c>
      <c r="H354" s="22">
        <f t="shared" si="30"/>
        <v>0</v>
      </c>
      <c r="I354" s="21">
        <f>SUMIFS('Calculation - &lt;Ignore&gt;'!G:G,'Calculation - &lt;Ignore&gt;'!A:A,Analysis!A354,'Calculation - &lt;Ignore&gt;'!$P:$P,Analysis!I$1)</f>
        <v>0</v>
      </c>
      <c r="J354" s="8">
        <f>SUMIFS('Calculation - &lt;Ignore&gt;'!J:J,'Calculation - &lt;Ignore&gt;'!A:A,Analysis!A354,'Calculation - &lt;Ignore&gt;'!$P:$P,Analysis!I$1)</f>
        <v>0</v>
      </c>
      <c r="K354" s="22">
        <f t="shared" si="31"/>
        <v>0</v>
      </c>
      <c r="L354" s="21">
        <f>SUMIFS('Calculation - &lt;Ignore&gt;'!G:G,'Calculation - &lt;Ignore&gt;'!A:A,Analysis!A354,'Calculation - &lt;Ignore&gt;'!$P:$P,Analysis!L$1)</f>
        <v>0</v>
      </c>
      <c r="M354" s="8">
        <f>SUMIFS('Calculation - &lt;Ignore&gt;'!J:J,'Calculation - &lt;Ignore&gt;'!A:A,Analysis!A354,'Calculation - &lt;Ignore&gt;'!$P:$P,Analysis!L$1)</f>
        <v>0</v>
      </c>
      <c r="N354" s="22">
        <f t="shared" si="32"/>
        <v>0</v>
      </c>
      <c r="O354" s="21">
        <f>SUMIFS('Calculation - &lt;Ignore&gt;'!G:G,'Calculation - &lt;Ignore&gt;'!A:A,Analysis!A354,'Calculation - &lt;Ignore&gt;'!$P:$P,Analysis!O$1)</f>
        <v>0</v>
      </c>
      <c r="P354" s="8">
        <f>SUMIFS('Calculation - &lt;Ignore&gt;'!J:J,'Calculation - &lt;Ignore&gt;'!A:A,Analysis!A354,'Calculation - &lt;Ignore&gt;'!$P:$P,Analysis!O$1)</f>
        <v>0</v>
      </c>
      <c r="Q354" s="22">
        <f t="shared" si="33"/>
        <v>0</v>
      </c>
    </row>
    <row r="355" spans="1:17" x14ac:dyDescent="0.3">
      <c r="A355" s="12" t="str">
        <f>IF('Calculation - &lt;Ignore&gt;'!AR355=0,"",'Calculation - &lt;Ignore&gt;'!AR355)</f>
        <v/>
      </c>
      <c r="B355" s="16" t="str">
        <f>IFERROR(UPPER(VLOOKUP(A355,Dump!A:B,2,0)),"")</f>
        <v/>
      </c>
      <c r="C355" s="31">
        <f>SUMIFS('Calculation - &lt;Ignore&gt;'!G:G,'Calculation - &lt;Ignore&gt;'!A:A,Analysis!A355)</f>
        <v>0</v>
      </c>
      <c r="D355" s="32">
        <f>SUMIFS('Calculation - &lt;Ignore&gt;'!J:J,'Calculation - &lt;Ignore&gt;'!A:A,Analysis!A355)</f>
        <v>0</v>
      </c>
      <c r="E355" s="33">
        <f t="shared" si="29"/>
        <v>0</v>
      </c>
      <c r="F355" s="21">
        <f>SUMIFS('Calculation - &lt;Ignore&gt;'!G:G,'Calculation - &lt;Ignore&gt;'!A:A,Analysis!A355,'Calculation - &lt;Ignore&gt;'!$P:$P,Analysis!F$1)</f>
        <v>0</v>
      </c>
      <c r="G355" s="8">
        <f>SUMIFS('Calculation - &lt;Ignore&gt;'!J:J,'Calculation - &lt;Ignore&gt;'!A:A,Analysis!A355,'Calculation - &lt;Ignore&gt;'!$P:$P,Analysis!F$1)</f>
        <v>0</v>
      </c>
      <c r="H355" s="22">
        <f t="shared" si="30"/>
        <v>0</v>
      </c>
      <c r="I355" s="21">
        <f>SUMIFS('Calculation - &lt;Ignore&gt;'!G:G,'Calculation - &lt;Ignore&gt;'!A:A,Analysis!A355,'Calculation - &lt;Ignore&gt;'!$P:$P,Analysis!I$1)</f>
        <v>0</v>
      </c>
      <c r="J355" s="8">
        <f>SUMIFS('Calculation - &lt;Ignore&gt;'!J:J,'Calculation - &lt;Ignore&gt;'!A:A,Analysis!A355,'Calculation - &lt;Ignore&gt;'!$P:$P,Analysis!I$1)</f>
        <v>0</v>
      </c>
      <c r="K355" s="22">
        <f t="shared" si="31"/>
        <v>0</v>
      </c>
      <c r="L355" s="21">
        <f>SUMIFS('Calculation - &lt;Ignore&gt;'!G:G,'Calculation - &lt;Ignore&gt;'!A:A,Analysis!A355,'Calculation - &lt;Ignore&gt;'!$P:$P,Analysis!L$1)</f>
        <v>0</v>
      </c>
      <c r="M355" s="8">
        <f>SUMIFS('Calculation - &lt;Ignore&gt;'!J:J,'Calculation - &lt;Ignore&gt;'!A:A,Analysis!A355,'Calculation - &lt;Ignore&gt;'!$P:$P,Analysis!L$1)</f>
        <v>0</v>
      </c>
      <c r="N355" s="22">
        <f t="shared" si="32"/>
        <v>0</v>
      </c>
      <c r="O355" s="21">
        <f>SUMIFS('Calculation - &lt;Ignore&gt;'!G:G,'Calculation - &lt;Ignore&gt;'!A:A,Analysis!A355,'Calculation - &lt;Ignore&gt;'!$P:$P,Analysis!O$1)</f>
        <v>0</v>
      </c>
      <c r="P355" s="8">
        <f>SUMIFS('Calculation - &lt;Ignore&gt;'!J:J,'Calculation - &lt;Ignore&gt;'!A:A,Analysis!A355,'Calculation - &lt;Ignore&gt;'!$P:$P,Analysis!O$1)</f>
        <v>0</v>
      </c>
      <c r="Q355" s="22">
        <f t="shared" si="33"/>
        <v>0</v>
      </c>
    </row>
    <row r="356" spans="1:17" x14ac:dyDescent="0.3">
      <c r="A356" s="12" t="str">
        <f>IF('Calculation - &lt;Ignore&gt;'!AR356=0,"",'Calculation - &lt;Ignore&gt;'!AR356)</f>
        <v/>
      </c>
      <c r="B356" s="16" t="str">
        <f>IFERROR(UPPER(VLOOKUP(A356,Dump!A:B,2,0)),"")</f>
        <v/>
      </c>
      <c r="C356" s="31">
        <f>SUMIFS('Calculation - &lt;Ignore&gt;'!G:G,'Calculation - &lt;Ignore&gt;'!A:A,Analysis!A356)</f>
        <v>0</v>
      </c>
      <c r="D356" s="32">
        <f>SUMIFS('Calculation - &lt;Ignore&gt;'!J:J,'Calculation - &lt;Ignore&gt;'!A:A,Analysis!A356)</f>
        <v>0</v>
      </c>
      <c r="E356" s="33">
        <f t="shared" si="29"/>
        <v>0</v>
      </c>
      <c r="F356" s="21">
        <f>SUMIFS('Calculation - &lt;Ignore&gt;'!G:G,'Calculation - &lt;Ignore&gt;'!A:A,Analysis!A356,'Calculation - &lt;Ignore&gt;'!$P:$P,Analysis!F$1)</f>
        <v>0</v>
      </c>
      <c r="G356" s="8">
        <f>SUMIFS('Calculation - &lt;Ignore&gt;'!J:J,'Calculation - &lt;Ignore&gt;'!A:A,Analysis!A356,'Calculation - &lt;Ignore&gt;'!$P:$P,Analysis!F$1)</f>
        <v>0</v>
      </c>
      <c r="H356" s="22">
        <f t="shared" si="30"/>
        <v>0</v>
      </c>
      <c r="I356" s="21">
        <f>SUMIFS('Calculation - &lt;Ignore&gt;'!G:G,'Calculation - &lt;Ignore&gt;'!A:A,Analysis!A356,'Calculation - &lt;Ignore&gt;'!$P:$P,Analysis!I$1)</f>
        <v>0</v>
      </c>
      <c r="J356" s="8">
        <f>SUMIFS('Calculation - &lt;Ignore&gt;'!J:J,'Calculation - &lt;Ignore&gt;'!A:A,Analysis!A356,'Calculation - &lt;Ignore&gt;'!$P:$P,Analysis!I$1)</f>
        <v>0</v>
      </c>
      <c r="K356" s="22">
        <f t="shared" si="31"/>
        <v>0</v>
      </c>
      <c r="L356" s="21">
        <f>SUMIFS('Calculation - &lt;Ignore&gt;'!G:G,'Calculation - &lt;Ignore&gt;'!A:A,Analysis!A356,'Calculation - &lt;Ignore&gt;'!$P:$P,Analysis!L$1)</f>
        <v>0</v>
      </c>
      <c r="M356" s="8">
        <f>SUMIFS('Calculation - &lt;Ignore&gt;'!J:J,'Calculation - &lt;Ignore&gt;'!A:A,Analysis!A356,'Calculation - &lt;Ignore&gt;'!$P:$P,Analysis!L$1)</f>
        <v>0</v>
      </c>
      <c r="N356" s="22">
        <f t="shared" si="32"/>
        <v>0</v>
      </c>
      <c r="O356" s="21">
        <f>SUMIFS('Calculation - &lt;Ignore&gt;'!G:G,'Calculation - &lt;Ignore&gt;'!A:A,Analysis!A356,'Calculation - &lt;Ignore&gt;'!$P:$P,Analysis!O$1)</f>
        <v>0</v>
      </c>
      <c r="P356" s="8">
        <f>SUMIFS('Calculation - &lt;Ignore&gt;'!J:J,'Calculation - &lt;Ignore&gt;'!A:A,Analysis!A356,'Calculation - &lt;Ignore&gt;'!$P:$P,Analysis!O$1)</f>
        <v>0</v>
      </c>
      <c r="Q356" s="22">
        <f t="shared" si="33"/>
        <v>0</v>
      </c>
    </row>
    <row r="357" spans="1:17" x14ac:dyDescent="0.3">
      <c r="A357" s="12" t="str">
        <f>IF('Calculation - &lt;Ignore&gt;'!AR357=0,"",'Calculation - &lt;Ignore&gt;'!AR357)</f>
        <v/>
      </c>
      <c r="B357" s="16" t="str">
        <f>IFERROR(UPPER(VLOOKUP(A357,Dump!A:B,2,0)),"")</f>
        <v/>
      </c>
      <c r="C357" s="31">
        <f>SUMIFS('Calculation - &lt;Ignore&gt;'!G:G,'Calculation - &lt;Ignore&gt;'!A:A,Analysis!A357)</f>
        <v>0</v>
      </c>
      <c r="D357" s="32">
        <f>SUMIFS('Calculation - &lt;Ignore&gt;'!J:J,'Calculation - &lt;Ignore&gt;'!A:A,Analysis!A357)</f>
        <v>0</v>
      </c>
      <c r="E357" s="33">
        <f t="shared" si="29"/>
        <v>0</v>
      </c>
      <c r="F357" s="21">
        <f>SUMIFS('Calculation - &lt;Ignore&gt;'!G:G,'Calculation - &lt;Ignore&gt;'!A:A,Analysis!A357,'Calculation - &lt;Ignore&gt;'!$P:$P,Analysis!F$1)</f>
        <v>0</v>
      </c>
      <c r="G357" s="8">
        <f>SUMIFS('Calculation - &lt;Ignore&gt;'!J:J,'Calculation - &lt;Ignore&gt;'!A:A,Analysis!A357,'Calculation - &lt;Ignore&gt;'!$P:$P,Analysis!F$1)</f>
        <v>0</v>
      </c>
      <c r="H357" s="22">
        <f t="shared" si="30"/>
        <v>0</v>
      </c>
      <c r="I357" s="21">
        <f>SUMIFS('Calculation - &lt;Ignore&gt;'!G:G,'Calculation - &lt;Ignore&gt;'!A:A,Analysis!A357,'Calculation - &lt;Ignore&gt;'!$P:$P,Analysis!I$1)</f>
        <v>0</v>
      </c>
      <c r="J357" s="8">
        <f>SUMIFS('Calculation - &lt;Ignore&gt;'!J:J,'Calculation - &lt;Ignore&gt;'!A:A,Analysis!A357,'Calculation - &lt;Ignore&gt;'!$P:$P,Analysis!I$1)</f>
        <v>0</v>
      </c>
      <c r="K357" s="22">
        <f t="shared" si="31"/>
        <v>0</v>
      </c>
      <c r="L357" s="21">
        <f>SUMIFS('Calculation - &lt;Ignore&gt;'!G:G,'Calculation - &lt;Ignore&gt;'!A:A,Analysis!A357,'Calculation - &lt;Ignore&gt;'!$P:$P,Analysis!L$1)</f>
        <v>0</v>
      </c>
      <c r="M357" s="8">
        <f>SUMIFS('Calculation - &lt;Ignore&gt;'!J:J,'Calculation - &lt;Ignore&gt;'!A:A,Analysis!A357,'Calculation - &lt;Ignore&gt;'!$P:$P,Analysis!L$1)</f>
        <v>0</v>
      </c>
      <c r="N357" s="22">
        <f t="shared" si="32"/>
        <v>0</v>
      </c>
      <c r="O357" s="21">
        <f>SUMIFS('Calculation - &lt;Ignore&gt;'!G:G,'Calculation - &lt;Ignore&gt;'!A:A,Analysis!A357,'Calculation - &lt;Ignore&gt;'!$P:$P,Analysis!O$1)</f>
        <v>0</v>
      </c>
      <c r="P357" s="8">
        <f>SUMIFS('Calculation - &lt;Ignore&gt;'!J:J,'Calculation - &lt;Ignore&gt;'!A:A,Analysis!A357,'Calculation - &lt;Ignore&gt;'!$P:$P,Analysis!O$1)</f>
        <v>0</v>
      </c>
      <c r="Q357" s="22">
        <f t="shared" si="33"/>
        <v>0</v>
      </c>
    </row>
    <row r="358" spans="1:17" x14ac:dyDescent="0.3">
      <c r="A358" s="12" t="str">
        <f>IF('Calculation - &lt;Ignore&gt;'!AR358=0,"",'Calculation - &lt;Ignore&gt;'!AR358)</f>
        <v/>
      </c>
      <c r="B358" s="16" t="str">
        <f>IFERROR(UPPER(VLOOKUP(A358,Dump!A:B,2,0)),"")</f>
        <v/>
      </c>
      <c r="C358" s="31">
        <f>SUMIFS('Calculation - &lt;Ignore&gt;'!G:G,'Calculation - &lt;Ignore&gt;'!A:A,Analysis!A358)</f>
        <v>0</v>
      </c>
      <c r="D358" s="32">
        <f>SUMIFS('Calculation - &lt;Ignore&gt;'!J:J,'Calculation - &lt;Ignore&gt;'!A:A,Analysis!A358)</f>
        <v>0</v>
      </c>
      <c r="E358" s="33">
        <f t="shared" si="29"/>
        <v>0</v>
      </c>
      <c r="F358" s="21">
        <f>SUMIFS('Calculation - &lt;Ignore&gt;'!G:G,'Calculation - &lt;Ignore&gt;'!A:A,Analysis!A358,'Calculation - &lt;Ignore&gt;'!$P:$P,Analysis!F$1)</f>
        <v>0</v>
      </c>
      <c r="G358" s="8">
        <f>SUMIFS('Calculation - &lt;Ignore&gt;'!J:J,'Calculation - &lt;Ignore&gt;'!A:A,Analysis!A358,'Calculation - &lt;Ignore&gt;'!$P:$P,Analysis!F$1)</f>
        <v>0</v>
      </c>
      <c r="H358" s="22">
        <f t="shared" si="30"/>
        <v>0</v>
      </c>
      <c r="I358" s="21">
        <f>SUMIFS('Calculation - &lt;Ignore&gt;'!G:G,'Calculation - &lt;Ignore&gt;'!A:A,Analysis!A358,'Calculation - &lt;Ignore&gt;'!$P:$P,Analysis!I$1)</f>
        <v>0</v>
      </c>
      <c r="J358" s="8">
        <f>SUMIFS('Calculation - &lt;Ignore&gt;'!J:J,'Calculation - &lt;Ignore&gt;'!A:A,Analysis!A358,'Calculation - &lt;Ignore&gt;'!$P:$P,Analysis!I$1)</f>
        <v>0</v>
      </c>
      <c r="K358" s="22">
        <f t="shared" si="31"/>
        <v>0</v>
      </c>
      <c r="L358" s="21">
        <f>SUMIFS('Calculation - &lt;Ignore&gt;'!G:G,'Calculation - &lt;Ignore&gt;'!A:A,Analysis!A358,'Calculation - &lt;Ignore&gt;'!$P:$P,Analysis!L$1)</f>
        <v>0</v>
      </c>
      <c r="M358" s="8">
        <f>SUMIFS('Calculation - &lt;Ignore&gt;'!J:J,'Calculation - &lt;Ignore&gt;'!A:A,Analysis!A358,'Calculation - &lt;Ignore&gt;'!$P:$P,Analysis!L$1)</f>
        <v>0</v>
      </c>
      <c r="N358" s="22">
        <f t="shared" si="32"/>
        <v>0</v>
      </c>
      <c r="O358" s="21">
        <f>SUMIFS('Calculation - &lt;Ignore&gt;'!G:G,'Calculation - &lt;Ignore&gt;'!A:A,Analysis!A358,'Calculation - &lt;Ignore&gt;'!$P:$P,Analysis!O$1)</f>
        <v>0</v>
      </c>
      <c r="P358" s="8">
        <f>SUMIFS('Calculation - &lt;Ignore&gt;'!J:J,'Calculation - &lt;Ignore&gt;'!A:A,Analysis!A358,'Calculation - &lt;Ignore&gt;'!$P:$P,Analysis!O$1)</f>
        <v>0</v>
      </c>
      <c r="Q358" s="22">
        <f t="shared" si="33"/>
        <v>0</v>
      </c>
    </row>
    <row r="359" spans="1:17" x14ac:dyDescent="0.3">
      <c r="A359" s="12" t="str">
        <f>IF('Calculation - &lt;Ignore&gt;'!AR359=0,"",'Calculation - &lt;Ignore&gt;'!AR359)</f>
        <v/>
      </c>
      <c r="B359" s="16" t="str">
        <f>IFERROR(UPPER(VLOOKUP(A359,Dump!A:B,2,0)),"")</f>
        <v/>
      </c>
      <c r="C359" s="31">
        <f>SUMIFS('Calculation - &lt;Ignore&gt;'!G:G,'Calculation - &lt;Ignore&gt;'!A:A,Analysis!A359)</f>
        <v>0</v>
      </c>
      <c r="D359" s="32">
        <f>SUMIFS('Calculation - &lt;Ignore&gt;'!J:J,'Calculation - &lt;Ignore&gt;'!A:A,Analysis!A359)</f>
        <v>0</v>
      </c>
      <c r="E359" s="33">
        <f t="shared" si="29"/>
        <v>0</v>
      </c>
      <c r="F359" s="21">
        <f>SUMIFS('Calculation - &lt;Ignore&gt;'!G:G,'Calculation - &lt;Ignore&gt;'!A:A,Analysis!A359,'Calculation - &lt;Ignore&gt;'!$P:$P,Analysis!F$1)</f>
        <v>0</v>
      </c>
      <c r="G359" s="8">
        <f>SUMIFS('Calculation - &lt;Ignore&gt;'!J:J,'Calculation - &lt;Ignore&gt;'!A:A,Analysis!A359,'Calculation - &lt;Ignore&gt;'!$P:$P,Analysis!F$1)</f>
        <v>0</v>
      </c>
      <c r="H359" s="22">
        <f t="shared" si="30"/>
        <v>0</v>
      </c>
      <c r="I359" s="21">
        <f>SUMIFS('Calculation - &lt;Ignore&gt;'!G:G,'Calculation - &lt;Ignore&gt;'!A:A,Analysis!A359,'Calculation - &lt;Ignore&gt;'!$P:$P,Analysis!I$1)</f>
        <v>0</v>
      </c>
      <c r="J359" s="8">
        <f>SUMIFS('Calculation - &lt;Ignore&gt;'!J:J,'Calculation - &lt;Ignore&gt;'!A:A,Analysis!A359,'Calculation - &lt;Ignore&gt;'!$P:$P,Analysis!I$1)</f>
        <v>0</v>
      </c>
      <c r="K359" s="22">
        <f t="shared" si="31"/>
        <v>0</v>
      </c>
      <c r="L359" s="21">
        <f>SUMIFS('Calculation - &lt;Ignore&gt;'!G:G,'Calculation - &lt;Ignore&gt;'!A:A,Analysis!A359,'Calculation - &lt;Ignore&gt;'!$P:$P,Analysis!L$1)</f>
        <v>0</v>
      </c>
      <c r="M359" s="8">
        <f>SUMIFS('Calculation - &lt;Ignore&gt;'!J:J,'Calculation - &lt;Ignore&gt;'!A:A,Analysis!A359,'Calculation - &lt;Ignore&gt;'!$P:$P,Analysis!L$1)</f>
        <v>0</v>
      </c>
      <c r="N359" s="22">
        <f t="shared" si="32"/>
        <v>0</v>
      </c>
      <c r="O359" s="21">
        <f>SUMIFS('Calculation - &lt;Ignore&gt;'!G:G,'Calculation - &lt;Ignore&gt;'!A:A,Analysis!A359,'Calculation - &lt;Ignore&gt;'!$P:$P,Analysis!O$1)</f>
        <v>0</v>
      </c>
      <c r="P359" s="8">
        <f>SUMIFS('Calculation - &lt;Ignore&gt;'!J:J,'Calculation - &lt;Ignore&gt;'!A:A,Analysis!A359,'Calculation - &lt;Ignore&gt;'!$P:$P,Analysis!O$1)</f>
        <v>0</v>
      </c>
      <c r="Q359" s="22">
        <f t="shared" si="33"/>
        <v>0</v>
      </c>
    </row>
    <row r="360" spans="1:17" x14ac:dyDescent="0.3">
      <c r="A360" s="12" t="str">
        <f>IF('Calculation - &lt;Ignore&gt;'!AR360=0,"",'Calculation - &lt;Ignore&gt;'!AR360)</f>
        <v/>
      </c>
      <c r="B360" s="16" t="str">
        <f>IFERROR(UPPER(VLOOKUP(A360,Dump!A:B,2,0)),"")</f>
        <v/>
      </c>
      <c r="C360" s="31">
        <f>SUMIFS('Calculation - &lt;Ignore&gt;'!G:G,'Calculation - &lt;Ignore&gt;'!A:A,Analysis!A360)</f>
        <v>0</v>
      </c>
      <c r="D360" s="32">
        <f>SUMIFS('Calculation - &lt;Ignore&gt;'!J:J,'Calculation - &lt;Ignore&gt;'!A:A,Analysis!A360)</f>
        <v>0</v>
      </c>
      <c r="E360" s="33">
        <f t="shared" si="29"/>
        <v>0</v>
      </c>
      <c r="F360" s="21">
        <f>SUMIFS('Calculation - &lt;Ignore&gt;'!G:G,'Calculation - &lt;Ignore&gt;'!A:A,Analysis!A360,'Calculation - &lt;Ignore&gt;'!$P:$P,Analysis!F$1)</f>
        <v>0</v>
      </c>
      <c r="G360" s="8">
        <f>SUMIFS('Calculation - &lt;Ignore&gt;'!J:J,'Calculation - &lt;Ignore&gt;'!A:A,Analysis!A360,'Calculation - &lt;Ignore&gt;'!$P:$P,Analysis!F$1)</f>
        <v>0</v>
      </c>
      <c r="H360" s="22">
        <f t="shared" si="30"/>
        <v>0</v>
      </c>
      <c r="I360" s="21">
        <f>SUMIFS('Calculation - &lt;Ignore&gt;'!G:G,'Calculation - &lt;Ignore&gt;'!A:A,Analysis!A360,'Calculation - &lt;Ignore&gt;'!$P:$P,Analysis!I$1)</f>
        <v>0</v>
      </c>
      <c r="J360" s="8">
        <f>SUMIFS('Calculation - &lt;Ignore&gt;'!J:J,'Calculation - &lt;Ignore&gt;'!A:A,Analysis!A360,'Calculation - &lt;Ignore&gt;'!$P:$P,Analysis!I$1)</f>
        <v>0</v>
      </c>
      <c r="K360" s="22">
        <f t="shared" si="31"/>
        <v>0</v>
      </c>
      <c r="L360" s="21">
        <f>SUMIFS('Calculation - &lt;Ignore&gt;'!G:G,'Calculation - &lt;Ignore&gt;'!A:A,Analysis!A360,'Calculation - &lt;Ignore&gt;'!$P:$P,Analysis!L$1)</f>
        <v>0</v>
      </c>
      <c r="M360" s="8">
        <f>SUMIFS('Calculation - &lt;Ignore&gt;'!J:J,'Calculation - &lt;Ignore&gt;'!A:A,Analysis!A360,'Calculation - &lt;Ignore&gt;'!$P:$P,Analysis!L$1)</f>
        <v>0</v>
      </c>
      <c r="N360" s="22">
        <f t="shared" si="32"/>
        <v>0</v>
      </c>
      <c r="O360" s="21">
        <f>SUMIFS('Calculation - &lt;Ignore&gt;'!G:G,'Calculation - &lt;Ignore&gt;'!A:A,Analysis!A360,'Calculation - &lt;Ignore&gt;'!$P:$P,Analysis!O$1)</f>
        <v>0</v>
      </c>
      <c r="P360" s="8">
        <f>SUMIFS('Calculation - &lt;Ignore&gt;'!J:J,'Calculation - &lt;Ignore&gt;'!A:A,Analysis!A360,'Calculation - &lt;Ignore&gt;'!$P:$P,Analysis!O$1)</f>
        <v>0</v>
      </c>
      <c r="Q360" s="22">
        <f t="shared" si="33"/>
        <v>0</v>
      </c>
    </row>
    <row r="361" spans="1:17" x14ac:dyDescent="0.3">
      <c r="A361" s="12" t="str">
        <f>IF('Calculation - &lt;Ignore&gt;'!AR361=0,"",'Calculation - &lt;Ignore&gt;'!AR361)</f>
        <v/>
      </c>
      <c r="B361" s="16" t="str">
        <f>IFERROR(UPPER(VLOOKUP(A361,Dump!A:B,2,0)),"")</f>
        <v/>
      </c>
      <c r="C361" s="31">
        <f>SUMIFS('Calculation - &lt;Ignore&gt;'!G:G,'Calculation - &lt;Ignore&gt;'!A:A,Analysis!A361)</f>
        <v>0</v>
      </c>
      <c r="D361" s="32">
        <f>SUMIFS('Calculation - &lt;Ignore&gt;'!J:J,'Calculation - &lt;Ignore&gt;'!A:A,Analysis!A361)</f>
        <v>0</v>
      </c>
      <c r="E361" s="33">
        <f t="shared" si="29"/>
        <v>0</v>
      </c>
      <c r="F361" s="21">
        <f>SUMIFS('Calculation - &lt;Ignore&gt;'!G:G,'Calculation - &lt;Ignore&gt;'!A:A,Analysis!A361,'Calculation - &lt;Ignore&gt;'!$P:$P,Analysis!F$1)</f>
        <v>0</v>
      </c>
      <c r="G361" s="8">
        <f>SUMIFS('Calculation - &lt;Ignore&gt;'!J:J,'Calculation - &lt;Ignore&gt;'!A:A,Analysis!A361,'Calculation - &lt;Ignore&gt;'!$P:$P,Analysis!F$1)</f>
        <v>0</v>
      </c>
      <c r="H361" s="22">
        <f t="shared" si="30"/>
        <v>0</v>
      </c>
      <c r="I361" s="21">
        <f>SUMIFS('Calculation - &lt;Ignore&gt;'!G:G,'Calculation - &lt;Ignore&gt;'!A:A,Analysis!A361,'Calculation - &lt;Ignore&gt;'!$P:$P,Analysis!I$1)</f>
        <v>0</v>
      </c>
      <c r="J361" s="8">
        <f>SUMIFS('Calculation - &lt;Ignore&gt;'!J:J,'Calculation - &lt;Ignore&gt;'!A:A,Analysis!A361,'Calculation - &lt;Ignore&gt;'!$P:$P,Analysis!I$1)</f>
        <v>0</v>
      </c>
      <c r="K361" s="22">
        <f t="shared" si="31"/>
        <v>0</v>
      </c>
      <c r="L361" s="21">
        <f>SUMIFS('Calculation - &lt;Ignore&gt;'!G:G,'Calculation - &lt;Ignore&gt;'!A:A,Analysis!A361,'Calculation - &lt;Ignore&gt;'!$P:$P,Analysis!L$1)</f>
        <v>0</v>
      </c>
      <c r="M361" s="8">
        <f>SUMIFS('Calculation - &lt;Ignore&gt;'!J:J,'Calculation - &lt;Ignore&gt;'!A:A,Analysis!A361,'Calculation - &lt;Ignore&gt;'!$P:$P,Analysis!L$1)</f>
        <v>0</v>
      </c>
      <c r="N361" s="22">
        <f t="shared" si="32"/>
        <v>0</v>
      </c>
      <c r="O361" s="21">
        <f>SUMIFS('Calculation - &lt;Ignore&gt;'!G:G,'Calculation - &lt;Ignore&gt;'!A:A,Analysis!A361,'Calculation - &lt;Ignore&gt;'!$P:$P,Analysis!O$1)</f>
        <v>0</v>
      </c>
      <c r="P361" s="8">
        <f>SUMIFS('Calculation - &lt;Ignore&gt;'!J:J,'Calculation - &lt;Ignore&gt;'!A:A,Analysis!A361,'Calculation - &lt;Ignore&gt;'!$P:$P,Analysis!O$1)</f>
        <v>0</v>
      </c>
      <c r="Q361" s="22">
        <f t="shared" si="33"/>
        <v>0</v>
      </c>
    </row>
    <row r="362" spans="1:17" x14ac:dyDescent="0.3">
      <c r="A362" s="12" t="str">
        <f>IF('Calculation - &lt;Ignore&gt;'!AR362=0,"",'Calculation - &lt;Ignore&gt;'!AR362)</f>
        <v/>
      </c>
      <c r="B362" s="16" t="str">
        <f>IFERROR(UPPER(VLOOKUP(A362,Dump!A:B,2,0)),"")</f>
        <v/>
      </c>
      <c r="C362" s="31">
        <f>SUMIFS('Calculation - &lt;Ignore&gt;'!G:G,'Calculation - &lt;Ignore&gt;'!A:A,Analysis!A362)</f>
        <v>0</v>
      </c>
      <c r="D362" s="32">
        <f>SUMIFS('Calculation - &lt;Ignore&gt;'!J:J,'Calculation - &lt;Ignore&gt;'!A:A,Analysis!A362)</f>
        <v>0</v>
      </c>
      <c r="E362" s="33">
        <f t="shared" si="29"/>
        <v>0</v>
      </c>
      <c r="F362" s="21">
        <f>SUMIFS('Calculation - &lt;Ignore&gt;'!G:G,'Calculation - &lt;Ignore&gt;'!A:A,Analysis!A362,'Calculation - &lt;Ignore&gt;'!$P:$P,Analysis!F$1)</f>
        <v>0</v>
      </c>
      <c r="G362" s="8">
        <f>SUMIFS('Calculation - &lt;Ignore&gt;'!J:J,'Calculation - &lt;Ignore&gt;'!A:A,Analysis!A362,'Calculation - &lt;Ignore&gt;'!$P:$P,Analysis!F$1)</f>
        <v>0</v>
      </c>
      <c r="H362" s="22">
        <f t="shared" si="30"/>
        <v>0</v>
      </c>
      <c r="I362" s="21">
        <f>SUMIFS('Calculation - &lt;Ignore&gt;'!G:G,'Calculation - &lt;Ignore&gt;'!A:A,Analysis!A362,'Calculation - &lt;Ignore&gt;'!$P:$P,Analysis!I$1)</f>
        <v>0</v>
      </c>
      <c r="J362" s="8">
        <f>SUMIFS('Calculation - &lt;Ignore&gt;'!J:J,'Calculation - &lt;Ignore&gt;'!A:A,Analysis!A362,'Calculation - &lt;Ignore&gt;'!$P:$P,Analysis!I$1)</f>
        <v>0</v>
      </c>
      <c r="K362" s="22">
        <f t="shared" si="31"/>
        <v>0</v>
      </c>
      <c r="L362" s="21">
        <f>SUMIFS('Calculation - &lt;Ignore&gt;'!G:G,'Calculation - &lt;Ignore&gt;'!A:A,Analysis!A362,'Calculation - &lt;Ignore&gt;'!$P:$P,Analysis!L$1)</f>
        <v>0</v>
      </c>
      <c r="M362" s="8">
        <f>SUMIFS('Calculation - &lt;Ignore&gt;'!J:J,'Calculation - &lt;Ignore&gt;'!A:A,Analysis!A362,'Calculation - &lt;Ignore&gt;'!$P:$P,Analysis!L$1)</f>
        <v>0</v>
      </c>
      <c r="N362" s="22">
        <f t="shared" si="32"/>
        <v>0</v>
      </c>
      <c r="O362" s="21">
        <f>SUMIFS('Calculation - &lt;Ignore&gt;'!G:G,'Calculation - &lt;Ignore&gt;'!A:A,Analysis!A362,'Calculation - &lt;Ignore&gt;'!$P:$P,Analysis!O$1)</f>
        <v>0</v>
      </c>
      <c r="P362" s="8">
        <f>SUMIFS('Calculation - &lt;Ignore&gt;'!J:J,'Calculation - &lt;Ignore&gt;'!A:A,Analysis!A362,'Calculation - &lt;Ignore&gt;'!$P:$P,Analysis!O$1)</f>
        <v>0</v>
      </c>
      <c r="Q362" s="22">
        <f t="shared" si="33"/>
        <v>0</v>
      </c>
    </row>
    <row r="363" spans="1:17" x14ac:dyDescent="0.3">
      <c r="A363" s="12" t="str">
        <f>IF('Calculation - &lt;Ignore&gt;'!AR363=0,"",'Calculation - &lt;Ignore&gt;'!AR363)</f>
        <v/>
      </c>
      <c r="B363" s="16" t="str">
        <f>IFERROR(UPPER(VLOOKUP(A363,Dump!A:B,2,0)),"")</f>
        <v/>
      </c>
      <c r="C363" s="31">
        <f>SUMIFS('Calculation - &lt;Ignore&gt;'!G:G,'Calculation - &lt;Ignore&gt;'!A:A,Analysis!A363)</f>
        <v>0</v>
      </c>
      <c r="D363" s="32">
        <f>SUMIFS('Calculation - &lt;Ignore&gt;'!J:J,'Calculation - &lt;Ignore&gt;'!A:A,Analysis!A363)</f>
        <v>0</v>
      </c>
      <c r="E363" s="33">
        <f t="shared" si="29"/>
        <v>0</v>
      </c>
      <c r="F363" s="21">
        <f>SUMIFS('Calculation - &lt;Ignore&gt;'!G:G,'Calculation - &lt;Ignore&gt;'!A:A,Analysis!A363,'Calculation - &lt;Ignore&gt;'!$P:$P,Analysis!F$1)</f>
        <v>0</v>
      </c>
      <c r="G363" s="8">
        <f>SUMIFS('Calculation - &lt;Ignore&gt;'!J:J,'Calculation - &lt;Ignore&gt;'!A:A,Analysis!A363,'Calculation - &lt;Ignore&gt;'!$P:$P,Analysis!F$1)</f>
        <v>0</v>
      </c>
      <c r="H363" s="22">
        <f t="shared" si="30"/>
        <v>0</v>
      </c>
      <c r="I363" s="21">
        <f>SUMIFS('Calculation - &lt;Ignore&gt;'!G:G,'Calculation - &lt;Ignore&gt;'!A:A,Analysis!A363,'Calculation - &lt;Ignore&gt;'!$P:$P,Analysis!I$1)</f>
        <v>0</v>
      </c>
      <c r="J363" s="8">
        <f>SUMIFS('Calculation - &lt;Ignore&gt;'!J:J,'Calculation - &lt;Ignore&gt;'!A:A,Analysis!A363,'Calculation - &lt;Ignore&gt;'!$P:$P,Analysis!I$1)</f>
        <v>0</v>
      </c>
      <c r="K363" s="22">
        <f t="shared" si="31"/>
        <v>0</v>
      </c>
      <c r="L363" s="21">
        <f>SUMIFS('Calculation - &lt;Ignore&gt;'!G:G,'Calculation - &lt;Ignore&gt;'!A:A,Analysis!A363,'Calculation - &lt;Ignore&gt;'!$P:$P,Analysis!L$1)</f>
        <v>0</v>
      </c>
      <c r="M363" s="8">
        <f>SUMIFS('Calculation - &lt;Ignore&gt;'!J:J,'Calculation - &lt;Ignore&gt;'!A:A,Analysis!A363,'Calculation - &lt;Ignore&gt;'!$P:$P,Analysis!L$1)</f>
        <v>0</v>
      </c>
      <c r="N363" s="22">
        <f t="shared" si="32"/>
        <v>0</v>
      </c>
      <c r="O363" s="21">
        <f>SUMIFS('Calculation - &lt;Ignore&gt;'!G:G,'Calculation - &lt;Ignore&gt;'!A:A,Analysis!A363,'Calculation - &lt;Ignore&gt;'!$P:$P,Analysis!O$1)</f>
        <v>0</v>
      </c>
      <c r="P363" s="8">
        <f>SUMIFS('Calculation - &lt;Ignore&gt;'!J:J,'Calculation - &lt;Ignore&gt;'!A:A,Analysis!A363,'Calculation - &lt;Ignore&gt;'!$P:$P,Analysis!O$1)</f>
        <v>0</v>
      </c>
      <c r="Q363" s="22">
        <f t="shared" si="33"/>
        <v>0</v>
      </c>
    </row>
    <row r="364" spans="1:17" x14ac:dyDescent="0.3">
      <c r="A364" s="12" t="str">
        <f>IF('Calculation - &lt;Ignore&gt;'!AR364=0,"",'Calculation - &lt;Ignore&gt;'!AR364)</f>
        <v/>
      </c>
      <c r="B364" s="16" t="str">
        <f>IFERROR(UPPER(VLOOKUP(A364,Dump!A:B,2,0)),"")</f>
        <v/>
      </c>
      <c r="C364" s="31">
        <f>SUMIFS('Calculation - &lt;Ignore&gt;'!G:G,'Calculation - &lt;Ignore&gt;'!A:A,Analysis!A364)</f>
        <v>0</v>
      </c>
      <c r="D364" s="32">
        <f>SUMIFS('Calculation - &lt;Ignore&gt;'!J:J,'Calculation - &lt;Ignore&gt;'!A:A,Analysis!A364)</f>
        <v>0</v>
      </c>
      <c r="E364" s="33">
        <f t="shared" si="29"/>
        <v>0</v>
      </c>
      <c r="F364" s="21">
        <f>SUMIFS('Calculation - &lt;Ignore&gt;'!G:G,'Calculation - &lt;Ignore&gt;'!A:A,Analysis!A364,'Calculation - &lt;Ignore&gt;'!$P:$P,Analysis!F$1)</f>
        <v>0</v>
      </c>
      <c r="G364" s="8">
        <f>SUMIFS('Calculation - &lt;Ignore&gt;'!J:J,'Calculation - &lt;Ignore&gt;'!A:A,Analysis!A364,'Calculation - &lt;Ignore&gt;'!$P:$P,Analysis!F$1)</f>
        <v>0</v>
      </c>
      <c r="H364" s="22">
        <f t="shared" si="30"/>
        <v>0</v>
      </c>
      <c r="I364" s="21">
        <f>SUMIFS('Calculation - &lt;Ignore&gt;'!G:G,'Calculation - &lt;Ignore&gt;'!A:A,Analysis!A364,'Calculation - &lt;Ignore&gt;'!$P:$P,Analysis!I$1)</f>
        <v>0</v>
      </c>
      <c r="J364" s="8">
        <f>SUMIFS('Calculation - &lt;Ignore&gt;'!J:J,'Calculation - &lt;Ignore&gt;'!A:A,Analysis!A364,'Calculation - &lt;Ignore&gt;'!$P:$P,Analysis!I$1)</f>
        <v>0</v>
      </c>
      <c r="K364" s="22">
        <f t="shared" si="31"/>
        <v>0</v>
      </c>
      <c r="L364" s="21">
        <f>SUMIFS('Calculation - &lt;Ignore&gt;'!G:G,'Calculation - &lt;Ignore&gt;'!A:A,Analysis!A364,'Calculation - &lt;Ignore&gt;'!$P:$P,Analysis!L$1)</f>
        <v>0</v>
      </c>
      <c r="M364" s="8">
        <f>SUMIFS('Calculation - &lt;Ignore&gt;'!J:J,'Calculation - &lt;Ignore&gt;'!A:A,Analysis!A364,'Calculation - &lt;Ignore&gt;'!$P:$P,Analysis!L$1)</f>
        <v>0</v>
      </c>
      <c r="N364" s="22">
        <f t="shared" si="32"/>
        <v>0</v>
      </c>
      <c r="O364" s="21">
        <f>SUMIFS('Calculation - &lt;Ignore&gt;'!G:G,'Calculation - &lt;Ignore&gt;'!A:A,Analysis!A364,'Calculation - &lt;Ignore&gt;'!$P:$P,Analysis!O$1)</f>
        <v>0</v>
      </c>
      <c r="P364" s="8">
        <f>SUMIFS('Calculation - &lt;Ignore&gt;'!J:J,'Calculation - &lt;Ignore&gt;'!A:A,Analysis!A364,'Calculation - &lt;Ignore&gt;'!$P:$P,Analysis!O$1)</f>
        <v>0</v>
      </c>
      <c r="Q364" s="22">
        <f t="shared" si="33"/>
        <v>0</v>
      </c>
    </row>
    <row r="365" spans="1:17" x14ac:dyDescent="0.3">
      <c r="A365" s="12" t="str">
        <f>IF('Calculation - &lt;Ignore&gt;'!AR365=0,"",'Calculation - &lt;Ignore&gt;'!AR365)</f>
        <v/>
      </c>
      <c r="B365" s="16" t="str">
        <f>IFERROR(UPPER(VLOOKUP(A365,Dump!A:B,2,0)),"")</f>
        <v/>
      </c>
      <c r="C365" s="31">
        <f>SUMIFS('Calculation - &lt;Ignore&gt;'!G:G,'Calculation - &lt;Ignore&gt;'!A:A,Analysis!A365)</f>
        <v>0</v>
      </c>
      <c r="D365" s="32">
        <f>SUMIFS('Calculation - &lt;Ignore&gt;'!J:J,'Calculation - &lt;Ignore&gt;'!A:A,Analysis!A365)</f>
        <v>0</v>
      </c>
      <c r="E365" s="33">
        <f t="shared" si="29"/>
        <v>0</v>
      </c>
      <c r="F365" s="21">
        <f>SUMIFS('Calculation - &lt;Ignore&gt;'!G:G,'Calculation - &lt;Ignore&gt;'!A:A,Analysis!A365,'Calculation - &lt;Ignore&gt;'!$P:$P,Analysis!F$1)</f>
        <v>0</v>
      </c>
      <c r="G365" s="8">
        <f>SUMIFS('Calculation - &lt;Ignore&gt;'!J:J,'Calculation - &lt;Ignore&gt;'!A:A,Analysis!A365,'Calculation - &lt;Ignore&gt;'!$P:$P,Analysis!F$1)</f>
        <v>0</v>
      </c>
      <c r="H365" s="22">
        <f t="shared" si="30"/>
        <v>0</v>
      </c>
      <c r="I365" s="21">
        <f>SUMIFS('Calculation - &lt;Ignore&gt;'!G:G,'Calculation - &lt;Ignore&gt;'!A:A,Analysis!A365,'Calculation - &lt;Ignore&gt;'!$P:$P,Analysis!I$1)</f>
        <v>0</v>
      </c>
      <c r="J365" s="8">
        <f>SUMIFS('Calculation - &lt;Ignore&gt;'!J:J,'Calculation - &lt;Ignore&gt;'!A:A,Analysis!A365,'Calculation - &lt;Ignore&gt;'!$P:$P,Analysis!I$1)</f>
        <v>0</v>
      </c>
      <c r="K365" s="22">
        <f t="shared" si="31"/>
        <v>0</v>
      </c>
      <c r="L365" s="21">
        <f>SUMIFS('Calculation - &lt;Ignore&gt;'!G:G,'Calculation - &lt;Ignore&gt;'!A:A,Analysis!A365,'Calculation - &lt;Ignore&gt;'!$P:$P,Analysis!L$1)</f>
        <v>0</v>
      </c>
      <c r="M365" s="8">
        <f>SUMIFS('Calculation - &lt;Ignore&gt;'!J:J,'Calculation - &lt;Ignore&gt;'!A:A,Analysis!A365,'Calculation - &lt;Ignore&gt;'!$P:$P,Analysis!L$1)</f>
        <v>0</v>
      </c>
      <c r="N365" s="22">
        <f t="shared" si="32"/>
        <v>0</v>
      </c>
      <c r="O365" s="21">
        <f>SUMIFS('Calculation - &lt;Ignore&gt;'!G:G,'Calculation - &lt;Ignore&gt;'!A:A,Analysis!A365,'Calculation - &lt;Ignore&gt;'!$P:$P,Analysis!O$1)</f>
        <v>0</v>
      </c>
      <c r="P365" s="8">
        <f>SUMIFS('Calculation - &lt;Ignore&gt;'!J:J,'Calculation - &lt;Ignore&gt;'!A:A,Analysis!A365,'Calculation - &lt;Ignore&gt;'!$P:$P,Analysis!O$1)</f>
        <v>0</v>
      </c>
      <c r="Q365" s="22">
        <f t="shared" si="33"/>
        <v>0</v>
      </c>
    </row>
    <row r="366" spans="1:17" x14ac:dyDescent="0.3">
      <c r="A366" s="12" t="str">
        <f>IF('Calculation - &lt;Ignore&gt;'!AR366=0,"",'Calculation - &lt;Ignore&gt;'!AR366)</f>
        <v/>
      </c>
      <c r="B366" s="16" t="str">
        <f>IFERROR(UPPER(VLOOKUP(A366,Dump!A:B,2,0)),"")</f>
        <v/>
      </c>
      <c r="C366" s="31">
        <f>SUMIFS('Calculation - &lt;Ignore&gt;'!G:G,'Calculation - &lt;Ignore&gt;'!A:A,Analysis!A366)</f>
        <v>0</v>
      </c>
      <c r="D366" s="32">
        <f>SUMIFS('Calculation - &lt;Ignore&gt;'!J:J,'Calculation - &lt;Ignore&gt;'!A:A,Analysis!A366)</f>
        <v>0</v>
      </c>
      <c r="E366" s="33">
        <f t="shared" si="29"/>
        <v>0</v>
      </c>
      <c r="F366" s="21">
        <f>SUMIFS('Calculation - &lt;Ignore&gt;'!G:G,'Calculation - &lt;Ignore&gt;'!A:A,Analysis!A366,'Calculation - &lt;Ignore&gt;'!$P:$P,Analysis!F$1)</f>
        <v>0</v>
      </c>
      <c r="G366" s="8">
        <f>SUMIFS('Calculation - &lt;Ignore&gt;'!J:J,'Calculation - &lt;Ignore&gt;'!A:A,Analysis!A366,'Calculation - &lt;Ignore&gt;'!$P:$P,Analysis!F$1)</f>
        <v>0</v>
      </c>
      <c r="H366" s="22">
        <f t="shared" si="30"/>
        <v>0</v>
      </c>
      <c r="I366" s="21">
        <f>SUMIFS('Calculation - &lt;Ignore&gt;'!G:G,'Calculation - &lt;Ignore&gt;'!A:A,Analysis!A366,'Calculation - &lt;Ignore&gt;'!$P:$P,Analysis!I$1)</f>
        <v>0</v>
      </c>
      <c r="J366" s="8">
        <f>SUMIFS('Calculation - &lt;Ignore&gt;'!J:J,'Calculation - &lt;Ignore&gt;'!A:A,Analysis!A366,'Calculation - &lt;Ignore&gt;'!$P:$P,Analysis!I$1)</f>
        <v>0</v>
      </c>
      <c r="K366" s="22">
        <f t="shared" si="31"/>
        <v>0</v>
      </c>
      <c r="L366" s="21">
        <f>SUMIFS('Calculation - &lt;Ignore&gt;'!G:G,'Calculation - &lt;Ignore&gt;'!A:A,Analysis!A366,'Calculation - &lt;Ignore&gt;'!$P:$P,Analysis!L$1)</f>
        <v>0</v>
      </c>
      <c r="M366" s="8">
        <f>SUMIFS('Calculation - &lt;Ignore&gt;'!J:J,'Calculation - &lt;Ignore&gt;'!A:A,Analysis!A366,'Calculation - &lt;Ignore&gt;'!$P:$P,Analysis!L$1)</f>
        <v>0</v>
      </c>
      <c r="N366" s="22">
        <f t="shared" si="32"/>
        <v>0</v>
      </c>
      <c r="O366" s="21">
        <f>SUMIFS('Calculation - &lt;Ignore&gt;'!G:G,'Calculation - &lt;Ignore&gt;'!A:A,Analysis!A366,'Calculation - &lt;Ignore&gt;'!$P:$P,Analysis!O$1)</f>
        <v>0</v>
      </c>
      <c r="P366" s="8">
        <f>SUMIFS('Calculation - &lt;Ignore&gt;'!J:J,'Calculation - &lt;Ignore&gt;'!A:A,Analysis!A366,'Calculation - &lt;Ignore&gt;'!$P:$P,Analysis!O$1)</f>
        <v>0</v>
      </c>
      <c r="Q366" s="22">
        <f t="shared" si="33"/>
        <v>0</v>
      </c>
    </row>
    <row r="367" spans="1:17" x14ac:dyDescent="0.3">
      <c r="A367" s="12" t="str">
        <f>IF('Calculation - &lt;Ignore&gt;'!AR367=0,"",'Calculation - &lt;Ignore&gt;'!AR367)</f>
        <v/>
      </c>
      <c r="B367" s="16" t="str">
        <f>IFERROR(UPPER(VLOOKUP(A367,Dump!A:B,2,0)),"")</f>
        <v/>
      </c>
      <c r="C367" s="31">
        <f>SUMIFS('Calculation - &lt;Ignore&gt;'!G:G,'Calculation - &lt;Ignore&gt;'!A:A,Analysis!A367)</f>
        <v>0</v>
      </c>
      <c r="D367" s="32">
        <f>SUMIFS('Calculation - &lt;Ignore&gt;'!J:J,'Calculation - &lt;Ignore&gt;'!A:A,Analysis!A367)</f>
        <v>0</v>
      </c>
      <c r="E367" s="33">
        <f t="shared" si="29"/>
        <v>0</v>
      </c>
      <c r="F367" s="21">
        <f>SUMIFS('Calculation - &lt;Ignore&gt;'!G:G,'Calculation - &lt;Ignore&gt;'!A:A,Analysis!A367,'Calculation - &lt;Ignore&gt;'!$P:$P,Analysis!F$1)</f>
        <v>0</v>
      </c>
      <c r="G367" s="8">
        <f>SUMIFS('Calculation - &lt;Ignore&gt;'!J:J,'Calculation - &lt;Ignore&gt;'!A:A,Analysis!A367,'Calculation - &lt;Ignore&gt;'!$P:$P,Analysis!F$1)</f>
        <v>0</v>
      </c>
      <c r="H367" s="22">
        <f t="shared" si="30"/>
        <v>0</v>
      </c>
      <c r="I367" s="21">
        <f>SUMIFS('Calculation - &lt;Ignore&gt;'!G:G,'Calculation - &lt;Ignore&gt;'!A:A,Analysis!A367,'Calculation - &lt;Ignore&gt;'!$P:$P,Analysis!I$1)</f>
        <v>0</v>
      </c>
      <c r="J367" s="8">
        <f>SUMIFS('Calculation - &lt;Ignore&gt;'!J:J,'Calculation - &lt;Ignore&gt;'!A:A,Analysis!A367,'Calculation - &lt;Ignore&gt;'!$P:$P,Analysis!I$1)</f>
        <v>0</v>
      </c>
      <c r="K367" s="22">
        <f t="shared" si="31"/>
        <v>0</v>
      </c>
      <c r="L367" s="21">
        <f>SUMIFS('Calculation - &lt;Ignore&gt;'!G:G,'Calculation - &lt;Ignore&gt;'!A:A,Analysis!A367,'Calculation - &lt;Ignore&gt;'!$P:$P,Analysis!L$1)</f>
        <v>0</v>
      </c>
      <c r="M367" s="8">
        <f>SUMIFS('Calculation - &lt;Ignore&gt;'!J:J,'Calculation - &lt;Ignore&gt;'!A:A,Analysis!A367,'Calculation - &lt;Ignore&gt;'!$P:$P,Analysis!L$1)</f>
        <v>0</v>
      </c>
      <c r="N367" s="22">
        <f t="shared" si="32"/>
        <v>0</v>
      </c>
      <c r="O367" s="21">
        <f>SUMIFS('Calculation - &lt;Ignore&gt;'!G:G,'Calculation - &lt;Ignore&gt;'!A:A,Analysis!A367,'Calculation - &lt;Ignore&gt;'!$P:$P,Analysis!O$1)</f>
        <v>0</v>
      </c>
      <c r="P367" s="8">
        <f>SUMIFS('Calculation - &lt;Ignore&gt;'!J:J,'Calculation - &lt;Ignore&gt;'!A:A,Analysis!A367,'Calculation - &lt;Ignore&gt;'!$P:$P,Analysis!O$1)</f>
        <v>0</v>
      </c>
      <c r="Q367" s="22">
        <f t="shared" si="33"/>
        <v>0</v>
      </c>
    </row>
    <row r="368" spans="1:17" x14ac:dyDescent="0.3">
      <c r="A368" s="12" t="str">
        <f>IF('Calculation - &lt;Ignore&gt;'!AR368=0,"",'Calculation - &lt;Ignore&gt;'!AR368)</f>
        <v/>
      </c>
      <c r="B368" s="16" t="str">
        <f>IFERROR(UPPER(VLOOKUP(A368,Dump!A:B,2,0)),"")</f>
        <v/>
      </c>
      <c r="C368" s="31">
        <f>SUMIFS('Calculation - &lt;Ignore&gt;'!G:G,'Calculation - &lt;Ignore&gt;'!A:A,Analysis!A368)</f>
        <v>0</v>
      </c>
      <c r="D368" s="32">
        <f>SUMIFS('Calculation - &lt;Ignore&gt;'!J:J,'Calculation - &lt;Ignore&gt;'!A:A,Analysis!A368)</f>
        <v>0</v>
      </c>
      <c r="E368" s="33">
        <f t="shared" ref="E368:E423" si="34">C368-D368</f>
        <v>0</v>
      </c>
      <c r="F368" s="21">
        <f>SUMIFS('Calculation - &lt;Ignore&gt;'!G:G,'Calculation - &lt;Ignore&gt;'!A:A,Analysis!A368,'Calculation - &lt;Ignore&gt;'!$P:$P,Analysis!F$1)</f>
        <v>0</v>
      </c>
      <c r="G368" s="8">
        <f>SUMIFS('Calculation - &lt;Ignore&gt;'!J:J,'Calculation - &lt;Ignore&gt;'!A:A,Analysis!A368,'Calculation - &lt;Ignore&gt;'!$P:$P,Analysis!F$1)</f>
        <v>0</v>
      </c>
      <c r="H368" s="22">
        <f t="shared" ref="H368:H423" si="35">F368-G368</f>
        <v>0</v>
      </c>
      <c r="I368" s="21">
        <f>SUMIFS('Calculation - &lt;Ignore&gt;'!G:G,'Calculation - &lt;Ignore&gt;'!A:A,Analysis!A368,'Calculation - &lt;Ignore&gt;'!$P:$P,Analysis!I$1)</f>
        <v>0</v>
      </c>
      <c r="J368" s="8">
        <f>SUMIFS('Calculation - &lt;Ignore&gt;'!J:J,'Calculation - &lt;Ignore&gt;'!A:A,Analysis!A368,'Calculation - &lt;Ignore&gt;'!$P:$P,Analysis!I$1)</f>
        <v>0</v>
      </c>
      <c r="K368" s="22">
        <f t="shared" ref="K368:K423" si="36">I368-J368</f>
        <v>0</v>
      </c>
      <c r="L368" s="21">
        <f>SUMIFS('Calculation - &lt;Ignore&gt;'!G:G,'Calculation - &lt;Ignore&gt;'!A:A,Analysis!A368,'Calculation - &lt;Ignore&gt;'!$P:$P,Analysis!L$1)</f>
        <v>0</v>
      </c>
      <c r="M368" s="8">
        <f>SUMIFS('Calculation - &lt;Ignore&gt;'!J:J,'Calculation - &lt;Ignore&gt;'!A:A,Analysis!A368,'Calculation - &lt;Ignore&gt;'!$P:$P,Analysis!L$1)</f>
        <v>0</v>
      </c>
      <c r="N368" s="22">
        <f t="shared" ref="N368:N423" si="37">L368-M368</f>
        <v>0</v>
      </c>
      <c r="O368" s="21">
        <f>SUMIFS('Calculation - &lt;Ignore&gt;'!G:G,'Calculation - &lt;Ignore&gt;'!A:A,Analysis!A368,'Calculation - &lt;Ignore&gt;'!$P:$P,Analysis!O$1)</f>
        <v>0</v>
      </c>
      <c r="P368" s="8">
        <f>SUMIFS('Calculation - &lt;Ignore&gt;'!J:J,'Calculation - &lt;Ignore&gt;'!A:A,Analysis!A368,'Calculation - &lt;Ignore&gt;'!$P:$P,Analysis!O$1)</f>
        <v>0</v>
      </c>
      <c r="Q368" s="22">
        <f t="shared" ref="Q368:Q423" si="38">O368-P368</f>
        <v>0</v>
      </c>
    </row>
    <row r="369" spans="1:17" x14ac:dyDescent="0.3">
      <c r="A369" s="12" t="str">
        <f>IF('Calculation - &lt;Ignore&gt;'!AR369=0,"",'Calculation - &lt;Ignore&gt;'!AR369)</f>
        <v/>
      </c>
      <c r="B369" s="16" t="str">
        <f>IFERROR(UPPER(VLOOKUP(A369,Dump!A:B,2,0)),"")</f>
        <v/>
      </c>
      <c r="C369" s="31">
        <f>SUMIFS('Calculation - &lt;Ignore&gt;'!G:G,'Calculation - &lt;Ignore&gt;'!A:A,Analysis!A369)</f>
        <v>0</v>
      </c>
      <c r="D369" s="32">
        <f>SUMIFS('Calculation - &lt;Ignore&gt;'!J:J,'Calculation - &lt;Ignore&gt;'!A:A,Analysis!A369)</f>
        <v>0</v>
      </c>
      <c r="E369" s="33">
        <f t="shared" si="34"/>
        <v>0</v>
      </c>
      <c r="F369" s="21">
        <f>SUMIFS('Calculation - &lt;Ignore&gt;'!G:G,'Calculation - &lt;Ignore&gt;'!A:A,Analysis!A369,'Calculation - &lt;Ignore&gt;'!$P:$P,Analysis!F$1)</f>
        <v>0</v>
      </c>
      <c r="G369" s="8">
        <f>SUMIFS('Calculation - &lt;Ignore&gt;'!J:J,'Calculation - &lt;Ignore&gt;'!A:A,Analysis!A369,'Calculation - &lt;Ignore&gt;'!$P:$P,Analysis!F$1)</f>
        <v>0</v>
      </c>
      <c r="H369" s="22">
        <f t="shared" si="35"/>
        <v>0</v>
      </c>
      <c r="I369" s="21">
        <f>SUMIFS('Calculation - &lt;Ignore&gt;'!G:G,'Calculation - &lt;Ignore&gt;'!A:A,Analysis!A369,'Calculation - &lt;Ignore&gt;'!$P:$P,Analysis!I$1)</f>
        <v>0</v>
      </c>
      <c r="J369" s="8">
        <f>SUMIFS('Calculation - &lt;Ignore&gt;'!J:J,'Calculation - &lt;Ignore&gt;'!A:A,Analysis!A369,'Calculation - &lt;Ignore&gt;'!$P:$P,Analysis!I$1)</f>
        <v>0</v>
      </c>
      <c r="K369" s="22">
        <f t="shared" si="36"/>
        <v>0</v>
      </c>
      <c r="L369" s="21">
        <f>SUMIFS('Calculation - &lt;Ignore&gt;'!G:G,'Calculation - &lt;Ignore&gt;'!A:A,Analysis!A369,'Calculation - &lt;Ignore&gt;'!$P:$P,Analysis!L$1)</f>
        <v>0</v>
      </c>
      <c r="M369" s="8">
        <f>SUMIFS('Calculation - &lt;Ignore&gt;'!J:J,'Calculation - &lt;Ignore&gt;'!A:A,Analysis!A369,'Calculation - &lt;Ignore&gt;'!$P:$P,Analysis!L$1)</f>
        <v>0</v>
      </c>
      <c r="N369" s="22">
        <f t="shared" si="37"/>
        <v>0</v>
      </c>
      <c r="O369" s="21">
        <f>SUMIFS('Calculation - &lt;Ignore&gt;'!G:G,'Calculation - &lt;Ignore&gt;'!A:A,Analysis!A369,'Calculation - &lt;Ignore&gt;'!$P:$P,Analysis!O$1)</f>
        <v>0</v>
      </c>
      <c r="P369" s="8">
        <f>SUMIFS('Calculation - &lt;Ignore&gt;'!J:J,'Calculation - &lt;Ignore&gt;'!A:A,Analysis!A369,'Calculation - &lt;Ignore&gt;'!$P:$P,Analysis!O$1)</f>
        <v>0</v>
      </c>
      <c r="Q369" s="22">
        <f t="shared" si="38"/>
        <v>0</v>
      </c>
    </row>
    <row r="370" spans="1:17" x14ac:dyDescent="0.3">
      <c r="A370" s="12" t="str">
        <f>IF('Calculation - &lt;Ignore&gt;'!AR370=0,"",'Calculation - &lt;Ignore&gt;'!AR370)</f>
        <v/>
      </c>
      <c r="B370" s="16" t="str">
        <f>IFERROR(UPPER(VLOOKUP(A370,Dump!A:B,2,0)),"")</f>
        <v/>
      </c>
      <c r="C370" s="31">
        <f>SUMIFS('Calculation - &lt;Ignore&gt;'!G:G,'Calculation - &lt;Ignore&gt;'!A:A,Analysis!A370)</f>
        <v>0</v>
      </c>
      <c r="D370" s="32">
        <f>SUMIFS('Calculation - &lt;Ignore&gt;'!J:J,'Calculation - &lt;Ignore&gt;'!A:A,Analysis!A370)</f>
        <v>0</v>
      </c>
      <c r="E370" s="33">
        <f t="shared" si="34"/>
        <v>0</v>
      </c>
      <c r="F370" s="21">
        <f>SUMIFS('Calculation - &lt;Ignore&gt;'!G:G,'Calculation - &lt;Ignore&gt;'!A:A,Analysis!A370,'Calculation - &lt;Ignore&gt;'!$P:$P,Analysis!F$1)</f>
        <v>0</v>
      </c>
      <c r="G370" s="8">
        <f>SUMIFS('Calculation - &lt;Ignore&gt;'!J:J,'Calculation - &lt;Ignore&gt;'!A:A,Analysis!A370,'Calculation - &lt;Ignore&gt;'!$P:$P,Analysis!F$1)</f>
        <v>0</v>
      </c>
      <c r="H370" s="22">
        <f t="shared" si="35"/>
        <v>0</v>
      </c>
      <c r="I370" s="21">
        <f>SUMIFS('Calculation - &lt;Ignore&gt;'!G:G,'Calculation - &lt;Ignore&gt;'!A:A,Analysis!A370,'Calculation - &lt;Ignore&gt;'!$P:$P,Analysis!I$1)</f>
        <v>0</v>
      </c>
      <c r="J370" s="8">
        <f>SUMIFS('Calculation - &lt;Ignore&gt;'!J:J,'Calculation - &lt;Ignore&gt;'!A:A,Analysis!A370,'Calculation - &lt;Ignore&gt;'!$P:$P,Analysis!I$1)</f>
        <v>0</v>
      </c>
      <c r="K370" s="22">
        <f t="shared" si="36"/>
        <v>0</v>
      </c>
      <c r="L370" s="21">
        <f>SUMIFS('Calculation - &lt;Ignore&gt;'!G:G,'Calculation - &lt;Ignore&gt;'!A:A,Analysis!A370,'Calculation - &lt;Ignore&gt;'!$P:$P,Analysis!L$1)</f>
        <v>0</v>
      </c>
      <c r="M370" s="8">
        <f>SUMIFS('Calculation - &lt;Ignore&gt;'!J:J,'Calculation - &lt;Ignore&gt;'!A:A,Analysis!A370,'Calculation - &lt;Ignore&gt;'!$P:$P,Analysis!L$1)</f>
        <v>0</v>
      </c>
      <c r="N370" s="22">
        <f t="shared" si="37"/>
        <v>0</v>
      </c>
      <c r="O370" s="21">
        <f>SUMIFS('Calculation - &lt;Ignore&gt;'!G:G,'Calculation - &lt;Ignore&gt;'!A:A,Analysis!A370,'Calculation - &lt;Ignore&gt;'!$P:$P,Analysis!O$1)</f>
        <v>0</v>
      </c>
      <c r="P370" s="8">
        <f>SUMIFS('Calculation - &lt;Ignore&gt;'!J:J,'Calculation - &lt;Ignore&gt;'!A:A,Analysis!A370,'Calculation - &lt;Ignore&gt;'!$P:$P,Analysis!O$1)</f>
        <v>0</v>
      </c>
      <c r="Q370" s="22">
        <f t="shared" si="38"/>
        <v>0</v>
      </c>
    </row>
    <row r="371" spans="1:17" x14ac:dyDescent="0.3">
      <c r="A371" s="12" t="str">
        <f>IF('Calculation - &lt;Ignore&gt;'!AR371=0,"",'Calculation - &lt;Ignore&gt;'!AR371)</f>
        <v/>
      </c>
      <c r="B371" s="16" t="str">
        <f>IFERROR(UPPER(VLOOKUP(A371,Dump!A:B,2,0)),"")</f>
        <v/>
      </c>
      <c r="C371" s="31">
        <f>SUMIFS('Calculation - &lt;Ignore&gt;'!G:G,'Calculation - &lt;Ignore&gt;'!A:A,Analysis!A371)</f>
        <v>0</v>
      </c>
      <c r="D371" s="32">
        <f>SUMIFS('Calculation - &lt;Ignore&gt;'!J:J,'Calculation - &lt;Ignore&gt;'!A:A,Analysis!A371)</f>
        <v>0</v>
      </c>
      <c r="E371" s="33">
        <f t="shared" si="34"/>
        <v>0</v>
      </c>
      <c r="F371" s="21">
        <f>SUMIFS('Calculation - &lt;Ignore&gt;'!G:G,'Calculation - &lt;Ignore&gt;'!A:A,Analysis!A371,'Calculation - &lt;Ignore&gt;'!$P:$P,Analysis!F$1)</f>
        <v>0</v>
      </c>
      <c r="G371" s="8">
        <f>SUMIFS('Calculation - &lt;Ignore&gt;'!J:J,'Calculation - &lt;Ignore&gt;'!A:A,Analysis!A371,'Calculation - &lt;Ignore&gt;'!$P:$P,Analysis!F$1)</f>
        <v>0</v>
      </c>
      <c r="H371" s="22">
        <f t="shared" si="35"/>
        <v>0</v>
      </c>
      <c r="I371" s="21">
        <f>SUMIFS('Calculation - &lt;Ignore&gt;'!G:G,'Calculation - &lt;Ignore&gt;'!A:A,Analysis!A371,'Calculation - &lt;Ignore&gt;'!$P:$P,Analysis!I$1)</f>
        <v>0</v>
      </c>
      <c r="J371" s="8">
        <f>SUMIFS('Calculation - &lt;Ignore&gt;'!J:J,'Calculation - &lt;Ignore&gt;'!A:A,Analysis!A371,'Calculation - &lt;Ignore&gt;'!$P:$P,Analysis!I$1)</f>
        <v>0</v>
      </c>
      <c r="K371" s="22">
        <f t="shared" si="36"/>
        <v>0</v>
      </c>
      <c r="L371" s="21">
        <f>SUMIFS('Calculation - &lt;Ignore&gt;'!G:G,'Calculation - &lt;Ignore&gt;'!A:A,Analysis!A371,'Calculation - &lt;Ignore&gt;'!$P:$P,Analysis!L$1)</f>
        <v>0</v>
      </c>
      <c r="M371" s="8">
        <f>SUMIFS('Calculation - &lt;Ignore&gt;'!J:J,'Calculation - &lt;Ignore&gt;'!A:A,Analysis!A371,'Calculation - &lt;Ignore&gt;'!$P:$P,Analysis!L$1)</f>
        <v>0</v>
      </c>
      <c r="N371" s="22">
        <f t="shared" si="37"/>
        <v>0</v>
      </c>
      <c r="O371" s="21">
        <f>SUMIFS('Calculation - &lt;Ignore&gt;'!G:G,'Calculation - &lt;Ignore&gt;'!A:A,Analysis!A371,'Calculation - &lt;Ignore&gt;'!$P:$P,Analysis!O$1)</f>
        <v>0</v>
      </c>
      <c r="P371" s="8">
        <f>SUMIFS('Calculation - &lt;Ignore&gt;'!J:J,'Calculation - &lt;Ignore&gt;'!A:A,Analysis!A371,'Calculation - &lt;Ignore&gt;'!$P:$P,Analysis!O$1)</f>
        <v>0</v>
      </c>
      <c r="Q371" s="22">
        <f t="shared" si="38"/>
        <v>0</v>
      </c>
    </row>
    <row r="372" spans="1:17" x14ac:dyDescent="0.3">
      <c r="A372" s="12" t="str">
        <f>IF('Calculation - &lt;Ignore&gt;'!AR372=0,"",'Calculation - &lt;Ignore&gt;'!AR372)</f>
        <v/>
      </c>
      <c r="B372" s="16" t="str">
        <f>IFERROR(UPPER(VLOOKUP(A372,Dump!A:B,2,0)),"")</f>
        <v/>
      </c>
      <c r="C372" s="31">
        <f>SUMIFS('Calculation - &lt;Ignore&gt;'!G:G,'Calculation - &lt;Ignore&gt;'!A:A,Analysis!A372)</f>
        <v>0</v>
      </c>
      <c r="D372" s="32">
        <f>SUMIFS('Calculation - &lt;Ignore&gt;'!J:J,'Calculation - &lt;Ignore&gt;'!A:A,Analysis!A372)</f>
        <v>0</v>
      </c>
      <c r="E372" s="33">
        <f t="shared" si="34"/>
        <v>0</v>
      </c>
      <c r="F372" s="21">
        <f>SUMIFS('Calculation - &lt;Ignore&gt;'!G:G,'Calculation - &lt;Ignore&gt;'!A:A,Analysis!A372,'Calculation - &lt;Ignore&gt;'!$P:$P,Analysis!F$1)</f>
        <v>0</v>
      </c>
      <c r="G372" s="8">
        <f>SUMIFS('Calculation - &lt;Ignore&gt;'!J:J,'Calculation - &lt;Ignore&gt;'!A:A,Analysis!A372,'Calculation - &lt;Ignore&gt;'!$P:$P,Analysis!F$1)</f>
        <v>0</v>
      </c>
      <c r="H372" s="22">
        <f t="shared" si="35"/>
        <v>0</v>
      </c>
      <c r="I372" s="21">
        <f>SUMIFS('Calculation - &lt;Ignore&gt;'!G:G,'Calculation - &lt;Ignore&gt;'!A:A,Analysis!A372,'Calculation - &lt;Ignore&gt;'!$P:$P,Analysis!I$1)</f>
        <v>0</v>
      </c>
      <c r="J372" s="8">
        <f>SUMIFS('Calculation - &lt;Ignore&gt;'!J:J,'Calculation - &lt;Ignore&gt;'!A:A,Analysis!A372,'Calculation - &lt;Ignore&gt;'!$P:$P,Analysis!I$1)</f>
        <v>0</v>
      </c>
      <c r="K372" s="22">
        <f t="shared" si="36"/>
        <v>0</v>
      </c>
      <c r="L372" s="21">
        <f>SUMIFS('Calculation - &lt;Ignore&gt;'!G:G,'Calculation - &lt;Ignore&gt;'!A:A,Analysis!A372,'Calculation - &lt;Ignore&gt;'!$P:$P,Analysis!L$1)</f>
        <v>0</v>
      </c>
      <c r="M372" s="8">
        <f>SUMIFS('Calculation - &lt;Ignore&gt;'!J:J,'Calculation - &lt;Ignore&gt;'!A:A,Analysis!A372,'Calculation - &lt;Ignore&gt;'!$P:$P,Analysis!L$1)</f>
        <v>0</v>
      </c>
      <c r="N372" s="22">
        <f t="shared" si="37"/>
        <v>0</v>
      </c>
      <c r="O372" s="21">
        <f>SUMIFS('Calculation - &lt;Ignore&gt;'!G:G,'Calculation - &lt;Ignore&gt;'!A:A,Analysis!A372,'Calculation - &lt;Ignore&gt;'!$P:$P,Analysis!O$1)</f>
        <v>0</v>
      </c>
      <c r="P372" s="8">
        <f>SUMIFS('Calculation - &lt;Ignore&gt;'!J:J,'Calculation - &lt;Ignore&gt;'!A:A,Analysis!A372,'Calculation - &lt;Ignore&gt;'!$P:$P,Analysis!O$1)</f>
        <v>0</v>
      </c>
      <c r="Q372" s="22">
        <f t="shared" si="38"/>
        <v>0</v>
      </c>
    </row>
    <row r="373" spans="1:17" x14ac:dyDescent="0.3">
      <c r="A373" s="12" t="str">
        <f>IF('Calculation - &lt;Ignore&gt;'!AR373=0,"",'Calculation - &lt;Ignore&gt;'!AR373)</f>
        <v/>
      </c>
      <c r="B373" s="16" t="str">
        <f>IFERROR(UPPER(VLOOKUP(A373,Dump!A:B,2,0)),"")</f>
        <v/>
      </c>
      <c r="C373" s="31">
        <f>SUMIFS('Calculation - &lt;Ignore&gt;'!G:G,'Calculation - &lt;Ignore&gt;'!A:A,Analysis!A373)</f>
        <v>0</v>
      </c>
      <c r="D373" s="32">
        <f>SUMIFS('Calculation - &lt;Ignore&gt;'!J:J,'Calculation - &lt;Ignore&gt;'!A:A,Analysis!A373)</f>
        <v>0</v>
      </c>
      <c r="E373" s="33">
        <f t="shared" si="34"/>
        <v>0</v>
      </c>
      <c r="F373" s="21">
        <f>SUMIFS('Calculation - &lt;Ignore&gt;'!G:G,'Calculation - &lt;Ignore&gt;'!A:A,Analysis!A373,'Calculation - &lt;Ignore&gt;'!$P:$P,Analysis!F$1)</f>
        <v>0</v>
      </c>
      <c r="G373" s="8">
        <f>SUMIFS('Calculation - &lt;Ignore&gt;'!J:J,'Calculation - &lt;Ignore&gt;'!A:A,Analysis!A373,'Calculation - &lt;Ignore&gt;'!$P:$P,Analysis!F$1)</f>
        <v>0</v>
      </c>
      <c r="H373" s="22">
        <f t="shared" si="35"/>
        <v>0</v>
      </c>
      <c r="I373" s="21">
        <f>SUMIFS('Calculation - &lt;Ignore&gt;'!G:G,'Calculation - &lt;Ignore&gt;'!A:A,Analysis!A373,'Calculation - &lt;Ignore&gt;'!$P:$P,Analysis!I$1)</f>
        <v>0</v>
      </c>
      <c r="J373" s="8">
        <f>SUMIFS('Calculation - &lt;Ignore&gt;'!J:J,'Calculation - &lt;Ignore&gt;'!A:A,Analysis!A373,'Calculation - &lt;Ignore&gt;'!$P:$P,Analysis!I$1)</f>
        <v>0</v>
      </c>
      <c r="K373" s="22">
        <f t="shared" si="36"/>
        <v>0</v>
      </c>
      <c r="L373" s="21">
        <f>SUMIFS('Calculation - &lt;Ignore&gt;'!G:G,'Calculation - &lt;Ignore&gt;'!A:A,Analysis!A373,'Calculation - &lt;Ignore&gt;'!$P:$P,Analysis!L$1)</f>
        <v>0</v>
      </c>
      <c r="M373" s="8">
        <f>SUMIFS('Calculation - &lt;Ignore&gt;'!J:J,'Calculation - &lt;Ignore&gt;'!A:A,Analysis!A373,'Calculation - &lt;Ignore&gt;'!$P:$P,Analysis!L$1)</f>
        <v>0</v>
      </c>
      <c r="N373" s="22">
        <f t="shared" si="37"/>
        <v>0</v>
      </c>
      <c r="O373" s="21">
        <f>SUMIFS('Calculation - &lt;Ignore&gt;'!G:G,'Calculation - &lt;Ignore&gt;'!A:A,Analysis!A373,'Calculation - &lt;Ignore&gt;'!$P:$P,Analysis!O$1)</f>
        <v>0</v>
      </c>
      <c r="P373" s="8">
        <f>SUMIFS('Calculation - &lt;Ignore&gt;'!J:J,'Calculation - &lt;Ignore&gt;'!A:A,Analysis!A373,'Calculation - &lt;Ignore&gt;'!$P:$P,Analysis!O$1)</f>
        <v>0</v>
      </c>
      <c r="Q373" s="22">
        <f t="shared" si="38"/>
        <v>0</v>
      </c>
    </row>
    <row r="374" spans="1:17" x14ac:dyDescent="0.3">
      <c r="A374" s="12" t="str">
        <f>IF('Calculation - &lt;Ignore&gt;'!AR374=0,"",'Calculation - &lt;Ignore&gt;'!AR374)</f>
        <v/>
      </c>
      <c r="B374" s="16" t="str">
        <f>IFERROR(UPPER(VLOOKUP(A374,Dump!A:B,2,0)),"")</f>
        <v/>
      </c>
      <c r="C374" s="31">
        <f>SUMIFS('Calculation - &lt;Ignore&gt;'!G:G,'Calculation - &lt;Ignore&gt;'!A:A,Analysis!A374)</f>
        <v>0</v>
      </c>
      <c r="D374" s="32">
        <f>SUMIFS('Calculation - &lt;Ignore&gt;'!J:J,'Calculation - &lt;Ignore&gt;'!A:A,Analysis!A374)</f>
        <v>0</v>
      </c>
      <c r="E374" s="33">
        <f t="shared" si="34"/>
        <v>0</v>
      </c>
      <c r="F374" s="21">
        <f>SUMIFS('Calculation - &lt;Ignore&gt;'!G:G,'Calculation - &lt;Ignore&gt;'!A:A,Analysis!A374,'Calculation - &lt;Ignore&gt;'!$P:$P,Analysis!F$1)</f>
        <v>0</v>
      </c>
      <c r="G374" s="8">
        <f>SUMIFS('Calculation - &lt;Ignore&gt;'!J:J,'Calculation - &lt;Ignore&gt;'!A:A,Analysis!A374,'Calculation - &lt;Ignore&gt;'!$P:$P,Analysis!F$1)</f>
        <v>0</v>
      </c>
      <c r="H374" s="22">
        <f t="shared" si="35"/>
        <v>0</v>
      </c>
      <c r="I374" s="21">
        <f>SUMIFS('Calculation - &lt;Ignore&gt;'!G:G,'Calculation - &lt;Ignore&gt;'!A:A,Analysis!A374,'Calculation - &lt;Ignore&gt;'!$P:$P,Analysis!I$1)</f>
        <v>0</v>
      </c>
      <c r="J374" s="8">
        <f>SUMIFS('Calculation - &lt;Ignore&gt;'!J:J,'Calculation - &lt;Ignore&gt;'!A:A,Analysis!A374,'Calculation - &lt;Ignore&gt;'!$P:$P,Analysis!I$1)</f>
        <v>0</v>
      </c>
      <c r="K374" s="22">
        <f t="shared" si="36"/>
        <v>0</v>
      </c>
      <c r="L374" s="21">
        <f>SUMIFS('Calculation - &lt;Ignore&gt;'!G:G,'Calculation - &lt;Ignore&gt;'!A:A,Analysis!A374,'Calculation - &lt;Ignore&gt;'!$P:$P,Analysis!L$1)</f>
        <v>0</v>
      </c>
      <c r="M374" s="8">
        <f>SUMIFS('Calculation - &lt;Ignore&gt;'!J:J,'Calculation - &lt;Ignore&gt;'!A:A,Analysis!A374,'Calculation - &lt;Ignore&gt;'!$P:$P,Analysis!L$1)</f>
        <v>0</v>
      </c>
      <c r="N374" s="22">
        <f t="shared" si="37"/>
        <v>0</v>
      </c>
      <c r="O374" s="21">
        <f>SUMIFS('Calculation - &lt;Ignore&gt;'!G:G,'Calculation - &lt;Ignore&gt;'!A:A,Analysis!A374,'Calculation - &lt;Ignore&gt;'!$P:$P,Analysis!O$1)</f>
        <v>0</v>
      </c>
      <c r="P374" s="8">
        <f>SUMIFS('Calculation - &lt;Ignore&gt;'!J:J,'Calculation - &lt;Ignore&gt;'!A:A,Analysis!A374,'Calculation - &lt;Ignore&gt;'!$P:$P,Analysis!O$1)</f>
        <v>0</v>
      </c>
      <c r="Q374" s="22">
        <f t="shared" si="38"/>
        <v>0</v>
      </c>
    </row>
    <row r="375" spans="1:17" x14ac:dyDescent="0.3">
      <c r="A375" s="12" t="str">
        <f>IF('Calculation - &lt;Ignore&gt;'!AR375=0,"",'Calculation - &lt;Ignore&gt;'!AR375)</f>
        <v/>
      </c>
      <c r="B375" s="16" t="str">
        <f>IFERROR(UPPER(VLOOKUP(A375,Dump!A:B,2,0)),"")</f>
        <v/>
      </c>
      <c r="C375" s="31">
        <f>SUMIFS('Calculation - &lt;Ignore&gt;'!G:G,'Calculation - &lt;Ignore&gt;'!A:A,Analysis!A375)</f>
        <v>0</v>
      </c>
      <c r="D375" s="32">
        <f>SUMIFS('Calculation - &lt;Ignore&gt;'!J:J,'Calculation - &lt;Ignore&gt;'!A:A,Analysis!A375)</f>
        <v>0</v>
      </c>
      <c r="E375" s="33">
        <f t="shared" si="34"/>
        <v>0</v>
      </c>
      <c r="F375" s="21">
        <f>SUMIFS('Calculation - &lt;Ignore&gt;'!G:G,'Calculation - &lt;Ignore&gt;'!A:A,Analysis!A375,'Calculation - &lt;Ignore&gt;'!$P:$P,Analysis!F$1)</f>
        <v>0</v>
      </c>
      <c r="G375" s="8">
        <f>SUMIFS('Calculation - &lt;Ignore&gt;'!J:J,'Calculation - &lt;Ignore&gt;'!A:A,Analysis!A375,'Calculation - &lt;Ignore&gt;'!$P:$P,Analysis!F$1)</f>
        <v>0</v>
      </c>
      <c r="H375" s="22">
        <f t="shared" si="35"/>
        <v>0</v>
      </c>
      <c r="I375" s="21">
        <f>SUMIFS('Calculation - &lt;Ignore&gt;'!G:G,'Calculation - &lt;Ignore&gt;'!A:A,Analysis!A375,'Calculation - &lt;Ignore&gt;'!$P:$P,Analysis!I$1)</f>
        <v>0</v>
      </c>
      <c r="J375" s="8">
        <f>SUMIFS('Calculation - &lt;Ignore&gt;'!J:J,'Calculation - &lt;Ignore&gt;'!A:A,Analysis!A375,'Calculation - &lt;Ignore&gt;'!$P:$P,Analysis!I$1)</f>
        <v>0</v>
      </c>
      <c r="K375" s="22">
        <f t="shared" si="36"/>
        <v>0</v>
      </c>
      <c r="L375" s="21">
        <f>SUMIFS('Calculation - &lt;Ignore&gt;'!G:G,'Calculation - &lt;Ignore&gt;'!A:A,Analysis!A375,'Calculation - &lt;Ignore&gt;'!$P:$P,Analysis!L$1)</f>
        <v>0</v>
      </c>
      <c r="M375" s="8">
        <f>SUMIFS('Calculation - &lt;Ignore&gt;'!J:J,'Calculation - &lt;Ignore&gt;'!A:A,Analysis!A375,'Calculation - &lt;Ignore&gt;'!$P:$P,Analysis!L$1)</f>
        <v>0</v>
      </c>
      <c r="N375" s="22">
        <f t="shared" si="37"/>
        <v>0</v>
      </c>
      <c r="O375" s="21">
        <f>SUMIFS('Calculation - &lt;Ignore&gt;'!G:G,'Calculation - &lt;Ignore&gt;'!A:A,Analysis!A375,'Calculation - &lt;Ignore&gt;'!$P:$P,Analysis!O$1)</f>
        <v>0</v>
      </c>
      <c r="P375" s="8">
        <f>SUMIFS('Calculation - &lt;Ignore&gt;'!J:J,'Calculation - &lt;Ignore&gt;'!A:A,Analysis!A375,'Calculation - &lt;Ignore&gt;'!$P:$P,Analysis!O$1)</f>
        <v>0</v>
      </c>
      <c r="Q375" s="22">
        <f t="shared" si="38"/>
        <v>0</v>
      </c>
    </row>
    <row r="376" spans="1:17" x14ac:dyDescent="0.3">
      <c r="A376" s="12" t="str">
        <f>IF('Calculation - &lt;Ignore&gt;'!AR376=0,"",'Calculation - &lt;Ignore&gt;'!AR376)</f>
        <v/>
      </c>
      <c r="B376" s="16" t="str">
        <f>IFERROR(UPPER(VLOOKUP(A376,Dump!A:B,2,0)),"")</f>
        <v/>
      </c>
      <c r="C376" s="31">
        <f>SUMIFS('Calculation - &lt;Ignore&gt;'!G:G,'Calculation - &lt;Ignore&gt;'!A:A,Analysis!A376)</f>
        <v>0</v>
      </c>
      <c r="D376" s="32">
        <f>SUMIFS('Calculation - &lt;Ignore&gt;'!J:J,'Calculation - &lt;Ignore&gt;'!A:A,Analysis!A376)</f>
        <v>0</v>
      </c>
      <c r="E376" s="33">
        <f t="shared" si="34"/>
        <v>0</v>
      </c>
      <c r="F376" s="21">
        <f>SUMIFS('Calculation - &lt;Ignore&gt;'!G:G,'Calculation - &lt;Ignore&gt;'!A:A,Analysis!A376,'Calculation - &lt;Ignore&gt;'!$P:$P,Analysis!F$1)</f>
        <v>0</v>
      </c>
      <c r="G376" s="8">
        <f>SUMIFS('Calculation - &lt;Ignore&gt;'!J:J,'Calculation - &lt;Ignore&gt;'!A:A,Analysis!A376,'Calculation - &lt;Ignore&gt;'!$P:$P,Analysis!F$1)</f>
        <v>0</v>
      </c>
      <c r="H376" s="22">
        <f t="shared" si="35"/>
        <v>0</v>
      </c>
      <c r="I376" s="21">
        <f>SUMIFS('Calculation - &lt;Ignore&gt;'!G:G,'Calculation - &lt;Ignore&gt;'!A:A,Analysis!A376,'Calculation - &lt;Ignore&gt;'!$P:$P,Analysis!I$1)</f>
        <v>0</v>
      </c>
      <c r="J376" s="8">
        <f>SUMIFS('Calculation - &lt;Ignore&gt;'!J:J,'Calculation - &lt;Ignore&gt;'!A:A,Analysis!A376,'Calculation - &lt;Ignore&gt;'!$P:$P,Analysis!I$1)</f>
        <v>0</v>
      </c>
      <c r="K376" s="22">
        <f t="shared" si="36"/>
        <v>0</v>
      </c>
      <c r="L376" s="21">
        <f>SUMIFS('Calculation - &lt;Ignore&gt;'!G:G,'Calculation - &lt;Ignore&gt;'!A:A,Analysis!A376,'Calculation - &lt;Ignore&gt;'!$P:$P,Analysis!L$1)</f>
        <v>0</v>
      </c>
      <c r="M376" s="8">
        <f>SUMIFS('Calculation - &lt;Ignore&gt;'!J:J,'Calculation - &lt;Ignore&gt;'!A:A,Analysis!A376,'Calculation - &lt;Ignore&gt;'!$P:$P,Analysis!L$1)</f>
        <v>0</v>
      </c>
      <c r="N376" s="22">
        <f t="shared" si="37"/>
        <v>0</v>
      </c>
      <c r="O376" s="21">
        <f>SUMIFS('Calculation - &lt;Ignore&gt;'!G:G,'Calculation - &lt;Ignore&gt;'!A:A,Analysis!A376,'Calculation - &lt;Ignore&gt;'!$P:$P,Analysis!O$1)</f>
        <v>0</v>
      </c>
      <c r="P376" s="8">
        <f>SUMIFS('Calculation - &lt;Ignore&gt;'!J:J,'Calculation - &lt;Ignore&gt;'!A:A,Analysis!A376,'Calculation - &lt;Ignore&gt;'!$P:$P,Analysis!O$1)</f>
        <v>0</v>
      </c>
      <c r="Q376" s="22">
        <f t="shared" si="38"/>
        <v>0</v>
      </c>
    </row>
    <row r="377" spans="1:17" x14ac:dyDescent="0.3">
      <c r="A377" s="12" t="str">
        <f>IF('Calculation - &lt;Ignore&gt;'!AR377=0,"",'Calculation - &lt;Ignore&gt;'!AR377)</f>
        <v/>
      </c>
      <c r="B377" s="16" t="str">
        <f>IFERROR(UPPER(VLOOKUP(A377,Dump!A:B,2,0)),"")</f>
        <v/>
      </c>
      <c r="C377" s="31">
        <f>SUMIFS('Calculation - &lt;Ignore&gt;'!G:G,'Calculation - &lt;Ignore&gt;'!A:A,Analysis!A377)</f>
        <v>0</v>
      </c>
      <c r="D377" s="32">
        <f>SUMIFS('Calculation - &lt;Ignore&gt;'!J:J,'Calculation - &lt;Ignore&gt;'!A:A,Analysis!A377)</f>
        <v>0</v>
      </c>
      <c r="E377" s="33">
        <f t="shared" si="34"/>
        <v>0</v>
      </c>
      <c r="F377" s="21">
        <f>SUMIFS('Calculation - &lt;Ignore&gt;'!G:G,'Calculation - &lt;Ignore&gt;'!A:A,Analysis!A377,'Calculation - &lt;Ignore&gt;'!$P:$P,Analysis!F$1)</f>
        <v>0</v>
      </c>
      <c r="G377" s="8">
        <f>SUMIFS('Calculation - &lt;Ignore&gt;'!J:J,'Calculation - &lt;Ignore&gt;'!A:A,Analysis!A377,'Calculation - &lt;Ignore&gt;'!$P:$P,Analysis!F$1)</f>
        <v>0</v>
      </c>
      <c r="H377" s="22">
        <f t="shared" si="35"/>
        <v>0</v>
      </c>
      <c r="I377" s="21">
        <f>SUMIFS('Calculation - &lt;Ignore&gt;'!G:G,'Calculation - &lt;Ignore&gt;'!A:A,Analysis!A377,'Calculation - &lt;Ignore&gt;'!$P:$P,Analysis!I$1)</f>
        <v>0</v>
      </c>
      <c r="J377" s="8">
        <f>SUMIFS('Calculation - &lt;Ignore&gt;'!J:J,'Calculation - &lt;Ignore&gt;'!A:A,Analysis!A377,'Calculation - &lt;Ignore&gt;'!$P:$P,Analysis!I$1)</f>
        <v>0</v>
      </c>
      <c r="K377" s="22">
        <f t="shared" si="36"/>
        <v>0</v>
      </c>
      <c r="L377" s="21">
        <f>SUMIFS('Calculation - &lt;Ignore&gt;'!G:G,'Calculation - &lt;Ignore&gt;'!A:A,Analysis!A377,'Calculation - &lt;Ignore&gt;'!$P:$P,Analysis!L$1)</f>
        <v>0</v>
      </c>
      <c r="M377" s="8">
        <f>SUMIFS('Calculation - &lt;Ignore&gt;'!J:J,'Calculation - &lt;Ignore&gt;'!A:A,Analysis!A377,'Calculation - &lt;Ignore&gt;'!$P:$P,Analysis!L$1)</f>
        <v>0</v>
      </c>
      <c r="N377" s="22">
        <f t="shared" si="37"/>
        <v>0</v>
      </c>
      <c r="O377" s="21">
        <f>SUMIFS('Calculation - &lt;Ignore&gt;'!G:G,'Calculation - &lt;Ignore&gt;'!A:A,Analysis!A377,'Calculation - &lt;Ignore&gt;'!$P:$P,Analysis!O$1)</f>
        <v>0</v>
      </c>
      <c r="P377" s="8">
        <f>SUMIFS('Calculation - &lt;Ignore&gt;'!J:J,'Calculation - &lt;Ignore&gt;'!A:A,Analysis!A377,'Calculation - &lt;Ignore&gt;'!$P:$P,Analysis!O$1)</f>
        <v>0</v>
      </c>
      <c r="Q377" s="22">
        <f t="shared" si="38"/>
        <v>0</v>
      </c>
    </row>
    <row r="378" spans="1:17" x14ac:dyDescent="0.3">
      <c r="A378" s="12" t="str">
        <f>IF('Calculation - &lt;Ignore&gt;'!AR378=0,"",'Calculation - &lt;Ignore&gt;'!AR378)</f>
        <v/>
      </c>
      <c r="B378" s="16" t="str">
        <f>IFERROR(UPPER(VLOOKUP(A378,Dump!A:B,2,0)),"")</f>
        <v/>
      </c>
      <c r="C378" s="31">
        <f>SUMIFS('Calculation - &lt;Ignore&gt;'!G:G,'Calculation - &lt;Ignore&gt;'!A:A,Analysis!A378)</f>
        <v>0</v>
      </c>
      <c r="D378" s="32">
        <f>SUMIFS('Calculation - &lt;Ignore&gt;'!J:J,'Calculation - &lt;Ignore&gt;'!A:A,Analysis!A378)</f>
        <v>0</v>
      </c>
      <c r="E378" s="33">
        <f t="shared" si="34"/>
        <v>0</v>
      </c>
      <c r="F378" s="21">
        <f>SUMIFS('Calculation - &lt;Ignore&gt;'!G:G,'Calculation - &lt;Ignore&gt;'!A:A,Analysis!A378,'Calculation - &lt;Ignore&gt;'!$P:$P,Analysis!F$1)</f>
        <v>0</v>
      </c>
      <c r="G378" s="8">
        <f>SUMIFS('Calculation - &lt;Ignore&gt;'!J:J,'Calculation - &lt;Ignore&gt;'!A:A,Analysis!A378,'Calculation - &lt;Ignore&gt;'!$P:$P,Analysis!F$1)</f>
        <v>0</v>
      </c>
      <c r="H378" s="22">
        <f t="shared" si="35"/>
        <v>0</v>
      </c>
      <c r="I378" s="21">
        <f>SUMIFS('Calculation - &lt;Ignore&gt;'!G:G,'Calculation - &lt;Ignore&gt;'!A:A,Analysis!A378,'Calculation - &lt;Ignore&gt;'!$P:$P,Analysis!I$1)</f>
        <v>0</v>
      </c>
      <c r="J378" s="8">
        <f>SUMIFS('Calculation - &lt;Ignore&gt;'!J:J,'Calculation - &lt;Ignore&gt;'!A:A,Analysis!A378,'Calculation - &lt;Ignore&gt;'!$P:$P,Analysis!I$1)</f>
        <v>0</v>
      </c>
      <c r="K378" s="22">
        <f t="shared" si="36"/>
        <v>0</v>
      </c>
      <c r="L378" s="21">
        <f>SUMIFS('Calculation - &lt;Ignore&gt;'!G:G,'Calculation - &lt;Ignore&gt;'!A:A,Analysis!A378,'Calculation - &lt;Ignore&gt;'!$P:$P,Analysis!L$1)</f>
        <v>0</v>
      </c>
      <c r="M378" s="8">
        <f>SUMIFS('Calculation - &lt;Ignore&gt;'!J:J,'Calculation - &lt;Ignore&gt;'!A:A,Analysis!A378,'Calculation - &lt;Ignore&gt;'!$P:$P,Analysis!L$1)</f>
        <v>0</v>
      </c>
      <c r="N378" s="22">
        <f t="shared" si="37"/>
        <v>0</v>
      </c>
      <c r="O378" s="21">
        <f>SUMIFS('Calculation - &lt;Ignore&gt;'!G:G,'Calculation - &lt;Ignore&gt;'!A:A,Analysis!A378,'Calculation - &lt;Ignore&gt;'!$P:$P,Analysis!O$1)</f>
        <v>0</v>
      </c>
      <c r="P378" s="8">
        <f>SUMIFS('Calculation - &lt;Ignore&gt;'!J:J,'Calculation - &lt;Ignore&gt;'!A:A,Analysis!A378,'Calculation - &lt;Ignore&gt;'!$P:$P,Analysis!O$1)</f>
        <v>0</v>
      </c>
      <c r="Q378" s="22">
        <f t="shared" si="38"/>
        <v>0</v>
      </c>
    </row>
    <row r="379" spans="1:17" x14ac:dyDescent="0.3">
      <c r="A379" s="12" t="str">
        <f>IF('Calculation - &lt;Ignore&gt;'!AR379=0,"",'Calculation - &lt;Ignore&gt;'!AR379)</f>
        <v/>
      </c>
      <c r="B379" s="16" t="str">
        <f>IFERROR(UPPER(VLOOKUP(A379,Dump!A:B,2,0)),"")</f>
        <v/>
      </c>
      <c r="C379" s="31">
        <f>SUMIFS('Calculation - &lt;Ignore&gt;'!G:G,'Calculation - &lt;Ignore&gt;'!A:A,Analysis!A379)</f>
        <v>0</v>
      </c>
      <c r="D379" s="32">
        <f>SUMIFS('Calculation - &lt;Ignore&gt;'!J:J,'Calculation - &lt;Ignore&gt;'!A:A,Analysis!A379)</f>
        <v>0</v>
      </c>
      <c r="E379" s="33">
        <f t="shared" si="34"/>
        <v>0</v>
      </c>
      <c r="F379" s="21">
        <f>SUMIFS('Calculation - &lt;Ignore&gt;'!G:G,'Calculation - &lt;Ignore&gt;'!A:A,Analysis!A379,'Calculation - &lt;Ignore&gt;'!$P:$P,Analysis!F$1)</f>
        <v>0</v>
      </c>
      <c r="G379" s="8">
        <f>SUMIFS('Calculation - &lt;Ignore&gt;'!J:J,'Calculation - &lt;Ignore&gt;'!A:A,Analysis!A379,'Calculation - &lt;Ignore&gt;'!$P:$P,Analysis!F$1)</f>
        <v>0</v>
      </c>
      <c r="H379" s="22">
        <f t="shared" si="35"/>
        <v>0</v>
      </c>
      <c r="I379" s="21">
        <f>SUMIFS('Calculation - &lt;Ignore&gt;'!G:G,'Calculation - &lt;Ignore&gt;'!A:A,Analysis!A379,'Calculation - &lt;Ignore&gt;'!$P:$P,Analysis!I$1)</f>
        <v>0</v>
      </c>
      <c r="J379" s="8">
        <f>SUMIFS('Calculation - &lt;Ignore&gt;'!J:J,'Calculation - &lt;Ignore&gt;'!A:A,Analysis!A379,'Calculation - &lt;Ignore&gt;'!$P:$P,Analysis!I$1)</f>
        <v>0</v>
      </c>
      <c r="K379" s="22">
        <f t="shared" si="36"/>
        <v>0</v>
      </c>
      <c r="L379" s="21">
        <f>SUMIFS('Calculation - &lt;Ignore&gt;'!G:G,'Calculation - &lt;Ignore&gt;'!A:A,Analysis!A379,'Calculation - &lt;Ignore&gt;'!$P:$P,Analysis!L$1)</f>
        <v>0</v>
      </c>
      <c r="M379" s="8">
        <f>SUMIFS('Calculation - &lt;Ignore&gt;'!J:J,'Calculation - &lt;Ignore&gt;'!A:A,Analysis!A379,'Calculation - &lt;Ignore&gt;'!$P:$P,Analysis!L$1)</f>
        <v>0</v>
      </c>
      <c r="N379" s="22">
        <f t="shared" si="37"/>
        <v>0</v>
      </c>
      <c r="O379" s="21">
        <f>SUMIFS('Calculation - &lt;Ignore&gt;'!G:G,'Calculation - &lt;Ignore&gt;'!A:A,Analysis!A379,'Calculation - &lt;Ignore&gt;'!$P:$P,Analysis!O$1)</f>
        <v>0</v>
      </c>
      <c r="P379" s="8">
        <f>SUMIFS('Calculation - &lt;Ignore&gt;'!J:J,'Calculation - &lt;Ignore&gt;'!A:A,Analysis!A379,'Calculation - &lt;Ignore&gt;'!$P:$P,Analysis!O$1)</f>
        <v>0</v>
      </c>
      <c r="Q379" s="22">
        <f t="shared" si="38"/>
        <v>0</v>
      </c>
    </row>
    <row r="380" spans="1:17" x14ac:dyDescent="0.3">
      <c r="A380" s="12" t="str">
        <f>IF('Calculation - &lt;Ignore&gt;'!AR380=0,"",'Calculation - &lt;Ignore&gt;'!AR380)</f>
        <v/>
      </c>
      <c r="B380" s="16" t="str">
        <f>IFERROR(UPPER(VLOOKUP(A380,Dump!A:B,2,0)),"")</f>
        <v/>
      </c>
      <c r="C380" s="31">
        <f>SUMIFS('Calculation - &lt;Ignore&gt;'!G:G,'Calculation - &lt;Ignore&gt;'!A:A,Analysis!A380)</f>
        <v>0</v>
      </c>
      <c r="D380" s="32">
        <f>SUMIFS('Calculation - &lt;Ignore&gt;'!J:J,'Calculation - &lt;Ignore&gt;'!A:A,Analysis!A380)</f>
        <v>0</v>
      </c>
      <c r="E380" s="33">
        <f t="shared" si="34"/>
        <v>0</v>
      </c>
      <c r="F380" s="21">
        <f>SUMIFS('Calculation - &lt;Ignore&gt;'!G:G,'Calculation - &lt;Ignore&gt;'!A:A,Analysis!A380,'Calculation - &lt;Ignore&gt;'!$P:$P,Analysis!F$1)</f>
        <v>0</v>
      </c>
      <c r="G380" s="8">
        <f>SUMIFS('Calculation - &lt;Ignore&gt;'!J:J,'Calculation - &lt;Ignore&gt;'!A:A,Analysis!A380,'Calculation - &lt;Ignore&gt;'!$P:$P,Analysis!F$1)</f>
        <v>0</v>
      </c>
      <c r="H380" s="22">
        <f t="shared" si="35"/>
        <v>0</v>
      </c>
      <c r="I380" s="21">
        <f>SUMIFS('Calculation - &lt;Ignore&gt;'!G:G,'Calculation - &lt;Ignore&gt;'!A:A,Analysis!A380,'Calculation - &lt;Ignore&gt;'!$P:$P,Analysis!I$1)</f>
        <v>0</v>
      </c>
      <c r="J380" s="8">
        <f>SUMIFS('Calculation - &lt;Ignore&gt;'!J:J,'Calculation - &lt;Ignore&gt;'!A:A,Analysis!A380,'Calculation - &lt;Ignore&gt;'!$P:$P,Analysis!I$1)</f>
        <v>0</v>
      </c>
      <c r="K380" s="22">
        <f t="shared" si="36"/>
        <v>0</v>
      </c>
      <c r="L380" s="21">
        <f>SUMIFS('Calculation - &lt;Ignore&gt;'!G:G,'Calculation - &lt;Ignore&gt;'!A:A,Analysis!A380,'Calculation - &lt;Ignore&gt;'!$P:$P,Analysis!L$1)</f>
        <v>0</v>
      </c>
      <c r="M380" s="8">
        <f>SUMIFS('Calculation - &lt;Ignore&gt;'!J:J,'Calculation - &lt;Ignore&gt;'!A:A,Analysis!A380,'Calculation - &lt;Ignore&gt;'!$P:$P,Analysis!L$1)</f>
        <v>0</v>
      </c>
      <c r="N380" s="22">
        <f t="shared" si="37"/>
        <v>0</v>
      </c>
      <c r="O380" s="21">
        <f>SUMIFS('Calculation - &lt;Ignore&gt;'!G:G,'Calculation - &lt;Ignore&gt;'!A:A,Analysis!A380,'Calculation - &lt;Ignore&gt;'!$P:$P,Analysis!O$1)</f>
        <v>0</v>
      </c>
      <c r="P380" s="8">
        <f>SUMIFS('Calculation - &lt;Ignore&gt;'!J:J,'Calculation - &lt;Ignore&gt;'!A:A,Analysis!A380,'Calculation - &lt;Ignore&gt;'!$P:$P,Analysis!O$1)</f>
        <v>0</v>
      </c>
      <c r="Q380" s="22">
        <f t="shared" si="38"/>
        <v>0</v>
      </c>
    </row>
    <row r="381" spans="1:17" x14ac:dyDescent="0.3">
      <c r="A381" s="12" t="str">
        <f>IF('Calculation - &lt;Ignore&gt;'!AR381=0,"",'Calculation - &lt;Ignore&gt;'!AR381)</f>
        <v/>
      </c>
      <c r="B381" s="16" t="str">
        <f>IFERROR(UPPER(VLOOKUP(A381,Dump!A:B,2,0)),"")</f>
        <v/>
      </c>
      <c r="C381" s="31">
        <f>SUMIFS('Calculation - &lt;Ignore&gt;'!G:G,'Calculation - &lt;Ignore&gt;'!A:A,Analysis!A381)</f>
        <v>0</v>
      </c>
      <c r="D381" s="32">
        <f>SUMIFS('Calculation - &lt;Ignore&gt;'!J:J,'Calculation - &lt;Ignore&gt;'!A:A,Analysis!A381)</f>
        <v>0</v>
      </c>
      <c r="E381" s="33">
        <f t="shared" si="34"/>
        <v>0</v>
      </c>
      <c r="F381" s="21">
        <f>SUMIFS('Calculation - &lt;Ignore&gt;'!G:G,'Calculation - &lt;Ignore&gt;'!A:A,Analysis!A381,'Calculation - &lt;Ignore&gt;'!$P:$P,Analysis!F$1)</f>
        <v>0</v>
      </c>
      <c r="G381" s="8">
        <f>SUMIFS('Calculation - &lt;Ignore&gt;'!J:J,'Calculation - &lt;Ignore&gt;'!A:A,Analysis!A381,'Calculation - &lt;Ignore&gt;'!$P:$P,Analysis!F$1)</f>
        <v>0</v>
      </c>
      <c r="H381" s="22">
        <f t="shared" si="35"/>
        <v>0</v>
      </c>
      <c r="I381" s="21">
        <f>SUMIFS('Calculation - &lt;Ignore&gt;'!G:G,'Calculation - &lt;Ignore&gt;'!A:A,Analysis!A381,'Calculation - &lt;Ignore&gt;'!$P:$P,Analysis!I$1)</f>
        <v>0</v>
      </c>
      <c r="J381" s="8">
        <f>SUMIFS('Calculation - &lt;Ignore&gt;'!J:J,'Calculation - &lt;Ignore&gt;'!A:A,Analysis!A381,'Calculation - &lt;Ignore&gt;'!$P:$P,Analysis!I$1)</f>
        <v>0</v>
      </c>
      <c r="K381" s="22">
        <f t="shared" si="36"/>
        <v>0</v>
      </c>
      <c r="L381" s="21">
        <f>SUMIFS('Calculation - &lt;Ignore&gt;'!G:G,'Calculation - &lt;Ignore&gt;'!A:A,Analysis!A381,'Calculation - &lt;Ignore&gt;'!$P:$P,Analysis!L$1)</f>
        <v>0</v>
      </c>
      <c r="M381" s="8">
        <f>SUMIFS('Calculation - &lt;Ignore&gt;'!J:J,'Calculation - &lt;Ignore&gt;'!A:A,Analysis!A381,'Calculation - &lt;Ignore&gt;'!$P:$P,Analysis!L$1)</f>
        <v>0</v>
      </c>
      <c r="N381" s="22">
        <f t="shared" si="37"/>
        <v>0</v>
      </c>
      <c r="O381" s="21">
        <f>SUMIFS('Calculation - &lt;Ignore&gt;'!G:G,'Calculation - &lt;Ignore&gt;'!A:A,Analysis!A381,'Calculation - &lt;Ignore&gt;'!$P:$P,Analysis!O$1)</f>
        <v>0</v>
      </c>
      <c r="P381" s="8">
        <f>SUMIFS('Calculation - &lt;Ignore&gt;'!J:J,'Calculation - &lt;Ignore&gt;'!A:A,Analysis!A381,'Calculation - &lt;Ignore&gt;'!$P:$P,Analysis!O$1)</f>
        <v>0</v>
      </c>
      <c r="Q381" s="22">
        <f t="shared" si="38"/>
        <v>0</v>
      </c>
    </row>
    <row r="382" spans="1:17" x14ac:dyDescent="0.3">
      <c r="A382" s="12" t="str">
        <f>IF('Calculation - &lt;Ignore&gt;'!AR382=0,"",'Calculation - &lt;Ignore&gt;'!AR382)</f>
        <v/>
      </c>
      <c r="B382" s="16" t="str">
        <f>IFERROR(UPPER(VLOOKUP(A382,Dump!A:B,2,0)),"")</f>
        <v/>
      </c>
      <c r="C382" s="31">
        <f>SUMIFS('Calculation - &lt;Ignore&gt;'!G:G,'Calculation - &lt;Ignore&gt;'!A:A,Analysis!A382)</f>
        <v>0</v>
      </c>
      <c r="D382" s="32">
        <f>SUMIFS('Calculation - &lt;Ignore&gt;'!J:J,'Calculation - &lt;Ignore&gt;'!A:A,Analysis!A382)</f>
        <v>0</v>
      </c>
      <c r="E382" s="33">
        <f t="shared" si="34"/>
        <v>0</v>
      </c>
      <c r="F382" s="21">
        <f>SUMIFS('Calculation - &lt;Ignore&gt;'!G:G,'Calculation - &lt;Ignore&gt;'!A:A,Analysis!A382,'Calculation - &lt;Ignore&gt;'!$P:$P,Analysis!F$1)</f>
        <v>0</v>
      </c>
      <c r="G382" s="8">
        <f>SUMIFS('Calculation - &lt;Ignore&gt;'!J:J,'Calculation - &lt;Ignore&gt;'!A:A,Analysis!A382,'Calculation - &lt;Ignore&gt;'!$P:$P,Analysis!F$1)</f>
        <v>0</v>
      </c>
      <c r="H382" s="22">
        <f t="shared" si="35"/>
        <v>0</v>
      </c>
      <c r="I382" s="21">
        <f>SUMIFS('Calculation - &lt;Ignore&gt;'!G:G,'Calculation - &lt;Ignore&gt;'!A:A,Analysis!A382,'Calculation - &lt;Ignore&gt;'!$P:$P,Analysis!I$1)</f>
        <v>0</v>
      </c>
      <c r="J382" s="8">
        <f>SUMIFS('Calculation - &lt;Ignore&gt;'!J:J,'Calculation - &lt;Ignore&gt;'!A:A,Analysis!A382,'Calculation - &lt;Ignore&gt;'!$P:$P,Analysis!I$1)</f>
        <v>0</v>
      </c>
      <c r="K382" s="22">
        <f t="shared" si="36"/>
        <v>0</v>
      </c>
      <c r="L382" s="21">
        <f>SUMIFS('Calculation - &lt;Ignore&gt;'!G:G,'Calculation - &lt;Ignore&gt;'!A:A,Analysis!A382,'Calculation - &lt;Ignore&gt;'!$P:$P,Analysis!L$1)</f>
        <v>0</v>
      </c>
      <c r="M382" s="8">
        <f>SUMIFS('Calculation - &lt;Ignore&gt;'!J:J,'Calculation - &lt;Ignore&gt;'!A:A,Analysis!A382,'Calculation - &lt;Ignore&gt;'!$P:$P,Analysis!L$1)</f>
        <v>0</v>
      </c>
      <c r="N382" s="22">
        <f t="shared" si="37"/>
        <v>0</v>
      </c>
      <c r="O382" s="21">
        <f>SUMIFS('Calculation - &lt;Ignore&gt;'!G:G,'Calculation - &lt;Ignore&gt;'!A:A,Analysis!A382,'Calculation - &lt;Ignore&gt;'!$P:$P,Analysis!O$1)</f>
        <v>0</v>
      </c>
      <c r="P382" s="8">
        <f>SUMIFS('Calculation - &lt;Ignore&gt;'!J:J,'Calculation - &lt;Ignore&gt;'!A:A,Analysis!A382,'Calculation - &lt;Ignore&gt;'!$P:$P,Analysis!O$1)</f>
        <v>0</v>
      </c>
      <c r="Q382" s="22">
        <f t="shared" si="38"/>
        <v>0</v>
      </c>
    </row>
    <row r="383" spans="1:17" x14ac:dyDescent="0.3">
      <c r="A383" s="12" t="str">
        <f>IF('Calculation - &lt;Ignore&gt;'!AR383=0,"",'Calculation - &lt;Ignore&gt;'!AR383)</f>
        <v/>
      </c>
      <c r="B383" s="16" t="str">
        <f>IFERROR(UPPER(VLOOKUP(A383,Dump!A:B,2,0)),"")</f>
        <v/>
      </c>
      <c r="C383" s="31">
        <f>SUMIFS('Calculation - &lt;Ignore&gt;'!G:G,'Calculation - &lt;Ignore&gt;'!A:A,Analysis!A383)</f>
        <v>0</v>
      </c>
      <c r="D383" s="32">
        <f>SUMIFS('Calculation - &lt;Ignore&gt;'!J:J,'Calculation - &lt;Ignore&gt;'!A:A,Analysis!A383)</f>
        <v>0</v>
      </c>
      <c r="E383" s="33">
        <f t="shared" si="34"/>
        <v>0</v>
      </c>
      <c r="F383" s="21">
        <f>SUMIFS('Calculation - &lt;Ignore&gt;'!G:G,'Calculation - &lt;Ignore&gt;'!A:A,Analysis!A383,'Calculation - &lt;Ignore&gt;'!$P:$P,Analysis!F$1)</f>
        <v>0</v>
      </c>
      <c r="G383" s="8">
        <f>SUMIFS('Calculation - &lt;Ignore&gt;'!J:J,'Calculation - &lt;Ignore&gt;'!A:A,Analysis!A383,'Calculation - &lt;Ignore&gt;'!$P:$P,Analysis!F$1)</f>
        <v>0</v>
      </c>
      <c r="H383" s="22">
        <f t="shared" si="35"/>
        <v>0</v>
      </c>
      <c r="I383" s="21">
        <f>SUMIFS('Calculation - &lt;Ignore&gt;'!G:G,'Calculation - &lt;Ignore&gt;'!A:A,Analysis!A383,'Calculation - &lt;Ignore&gt;'!$P:$P,Analysis!I$1)</f>
        <v>0</v>
      </c>
      <c r="J383" s="8">
        <f>SUMIFS('Calculation - &lt;Ignore&gt;'!J:J,'Calculation - &lt;Ignore&gt;'!A:A,Analysis!A383,'Calculation - &lt;Ignore&gt;'!$P:$P,Analysis!I$1)</f>
        <v>0</v>
      </c>
      <c r="K383" s="22">
        <f t="shared" si="36"/>
        <v>0</v>
      </c>
      <c r="L383" s="21">
        <f>SUMIFS('Calculation - &lt;Ignore&gt;'!G:G,'Calculation - &lt;Ignore&gt;'!A:A,Analysis!A383,'Calculation - &lt;Ignore&gt;'!$P:$P,Analysis!L$1)</f>
        <v>0</v>
      </c>
      <c r="M383" s="8">
        <f>SUMIFS('Calculation - &lt;Ignore&gt;'!J:J,'Calculation - &lt;Ignore&gt;'!A:A,Analysis!A383,'Calculation - &lt;Ignore&gt;'!$P:$P,Analysis!L$1)</f>
        <v>0</v>
      </c>
      <c r="N383" s="22">
        <f t="shared" si="37"/>
        <v>0</v>
      </c>
      <c r="O383" s="21">
        <f>SUMIFS('Calculation - &lt;Ignore&gt;'!G:G,'Calculation - &lt;Ignore&gt;'!A:A,Analysis!A383,'Calculation - &lt;Ignore&gt;'!$P:$P,Analysis!O$1)</f>
        <v>0</v>
      </c>
      <c r="P383" s="8">
        <f>SUMIFS('Calculation - &lt;Ignore&gt;'!J:J,'Calculation - &lt;Ignore&gt;'!A:A,Analysis!A383,'Calculation - &lt;Ignore&gt;'!$P:$P,Analysis!O$1)</f>
        <v>0</v>
      </c>
      <c r="Q383" s="22">
        <f t="shared" si="38"/>
        <v>0</v>
      </c>
    </row>
    <row r="384" spans="1:17" x14ac:dyDescent="0.3">
      <c r="A384" s="12" t="str">
        <f>IF('Calculation - &lt;Ignore&gt;'!AR384=0,"",'Calculation - &lt;Ignore&gt;'!AR384)</f>
        <v/>
      </c>
      <c r="B384" s="16" t="str">
        <f>IFERROR(UPPER(VLOOKUP(A384,Dump!A:B,2,0)),"")</f>
        <v/>
      </c>
      <c r="C384" s="31">
        <f>SUMIFS('Calculation - &lt;Ignore&gt;'!G:G,'Calculation - &lt;Ignore&gt;'!A:A,Analysis!A384)</f>
        <v>0</v>
      </c>
      <c r="D384" s="32">
        <f>SUMIFS('Calculation - &lt;Ignore&gt;'!J:J,'Calculation - &lt;Ignore&gt;'!A:A,Analysis!A384)</f>
        <v>0</v>
      </c>
      <c r="E384" s="33">
        <f t="shared" si="34"/>
        <v>0</v>
      </c>
      <c r="F384" s="21">
        <f>SUMIFS('Calculation - &lt;Ignore&gt;'!G:G,'Calculation - &lt;Ignore&gt;'!A:A,Analysis!A384,'Calculation - &lt;Ignore&gt;'!$P:$P,Analysis!F$1)</f>
        <v>0</v>
      </c>
      <c r="G384" s="8">
        <f>SUMIFS('Calculation - &lt;Ignore&gt;'!J:J,'Calculation - &lt;Ignore&gt;'!A:A,Analysis!A384,'Calculation - &lt;Ignore&gt;'!$P:$P,Analysis!F$1)</f>
        <v>0</v>
      </c>
      <c r="H384" s="22">
        <f t="shared" si="35"/>
        <v>0</v>
      </c>
      <c r="I384" s="21">
        <f>SUMIFS('Calculation - &lt;Ignore&gt;'!G:G,'Calculation - &lt;Ignore&gt;'!A:A,Analysis!A384,'Calculation - &lt;Ignore&gt;'!$P:$P,Analysis!I$1)</f>
        <v>0</v>
      </c>
      <c r="J384" s="8">
        <f>SUMIFS('Calculation - &lt;Ignore&gt;'!J:J,'Calculation - &lt;Ignore&gt;'!A:A,Analysis!A384,'Calculation - &lt;Ignore&gt;'!$P:$P,Analysis!I$1)</f>
        <v>0</v>
      </c>
      <c r="K384" s="22">
        <f t="shared" si="36"/>
        <v>0</v>
      </c>
      <c r="L384" s="21">
        <f>SUMIFS('Calculation - &lt;Ignore&gt;'!G:G,'Calculation - &lt;Ignore&gt;'!A:A,Analysis!A384,'Calculation - &lt;Ignore&gt;'!$P:$P,Analysis!L$1)</f>
        <v>0</v>
      </c>
      <c r="M384" s="8">
        <f>SUMIFS('Calculation - &lt;Ignore&gt;'!J:J,'Calculation - &lt;Ignore&gt;'!A:A,Analysis!A384,'Calculation - &lt;Ignore&gt;'!$P:$P,Analysis!L$1)</f>
        <v>0</v>
      </c>
      <c r="N384" s="22">
        <f t="shared" si="37"/>
        <v>0</v>
      </c>
      <c r="O384" s="21">
        <f>SUMIFS('Calculation - &lt;Ignore&gt;'!G:G,'Calculation - &lt;Ignore&gt;'!A:A,Analysis!A384,'Calculation - &lt;Ignore&gt;'!$P:$P,Analysis!O$1)</f>
        <v>0</v>
      </c>
      <c r="P384" s="8">
        <f>SUMIFS('Calculation - &lt;Ignore&gt;'!J:J,'Calculation - &lt;Ignore&gt;'!A:A,Analysis!A384,'Calculation - &lt;Ignore&gt;'!$P:$P,Analysis!O$1)</f>
        <v>0</v>
      </c>
      <c r="Q384" s="22">
        <f t="shared" si="38"/>
        <v>0</v>
      </c>
    </row>
    <row r="385" spans="1:17" x14ac:dyDescent="0.3">
      <c r="A385" s="12" t="str">
        <f>IF('Calculation - &lt;Ignore&gt;'!AR385=0,"",'Calculation - &lt;Ignore&gt;'!AR385)</f>
        <v/>
      </c>
      <c r="B385" s="16" t="str">
        <f>IFERROR(UPPER(VLOOKUP(A385,Dump!A:B,2,0)),"")</f>
        <v/>
      </c>
      <c r="C385" s="31">
        <f>SUMIFS('Calculation - &lt;Ignore&gt;'!G:G,'Calculation - &lt;Ignore&gt;'!A:A,Analysis!A385)</f>
        <v>0</v>
      </c>
      <c r="D385" s="32">
        <f>SUMIFS('Calculation - &lt;Ignore&gt;'!J:J,'Calculation - &lt;Ignore&gt;'!A:A,Analysis!A385)</f>
        <v>0</v>
      </c>
      <c r="E385" s="33">
        <f t="shared" si="34"/>
        <v>0</v>
      </c>
      <c r="F385" s="21">
        <f>SUMIFS('Calculation - &lt;Ignore&gt;'!G:G,'Calculation - &lt;Ignore&gt;'!A:A,Analysis!A385,'Calculation - &lt;Ignore&gt;'!$P:$P,Analysis!F$1)</f>
        <v>0</v>
      </c>
      <c r="G385" s="8">
        <f>SUMIFS('Calculation - &lt;Ignore&gt;'!J:J,'Calculation - &lt;Ignore&gt;'!A:A,Analysis!A385,'Calculation - &lt;Ignore&gt;'!$P:$P,Analysis!F$1)</f>
        <v>0</v>
      </c>
      <c r="H385" s="22">
        <f t="shared" si="35"/>
        <v>0</v>
      </c>
      <c r="I385" s="21">
        <f>SUMIFS('Calculation - &lt;Ignore&gt;'!G:G,'Calculation - &lt;Ignore&gt;'!A:A,Analysis!A385,'Calculation - &lt;Ignore&gt;'!$P:$P,Analysis!I$1)</f>
        <v>0</v>
      </c>
      <c r="J385" s="8">
        <f>SUMIFS('Calculation - &lt;Ignore&gt;'!J:J,'Calculation - &lt;Ignore&gt;'!A:A,Analysis!A385,'Calculation - &lt;Ignore&gt;'!$P:$P,Analysis!I$1)</f>
        <v>0</v>
      </c>
      <c r="K385" s="22">
        <f t="shared" si="36"/>
        <v>0</v>
      </c>
      <c r="L385" s="21">
        <f>SUMIFS('Calculation - &lt;Ignore&gt;'!G:G,'Calculation - &lt;Ignore&gt;'!A:A,Analysis!A385,'Calculation - &lt;Ignore&gt;'!$P:$P,Analysis!L$1)</f>
        <v>0</v>
      </c>
      <c r="M385" s="8">
        <f>SUMIFS('Calculation - &lt;Ignore&gt;'!J:J,'Calculation - &lt;Ignore&gt;'!A:A,Analysis!A385,'Calculation - &lt;Ignore&gt;'!$P:$P,Analysis!L$1)</f>
        <v>0</v>
      </c>
      <c r="N385" s="22">
        <f t="shared" si="37"/>
        <v>0</v>
      </c>
      <c r="O385" s="21">
        <f>SUMIFS('Calculation - &lt;Ignore&gt;'!G:G,'Calculation - &lt;Ignore&gt;'!A:A,Analysis!A385,'Calculation - &lt;Ignore&gt;'!$P:$P,Analysis!O$1)</f>
        <v>0</v>
      </c>
      <c r="P385" s="8">
        <f>SUMIFS('Calculation - &lt;Ignore&gt;'!J:J,'Calculation - &lt;Ignore&gt;'!A:A,Analysis!A385,'Calculation - &lt;Ignore&gt;'!$P:$P,Analysis!O$1)</f>
        <v>0</v>
      </c>
      <c r="Q385" s="22">
        <f t="shared" si="38"/>
        <v>0</v>
      </c>
    </row>
    <row r="386" spans="1:17" x14ac:dyDescent="0.3">
      <c r="A386" s="12" t="str">
        <f>IF('Calculation - &lt;Ignore&gt;'!AR386=0,"",'Calculation - &lt;Ignore&gt;'!AR386)</f>
        <v/>
      </c>
      <c r="B386" s="16" t="str">
        <f>IFERROR(UPPER(VLOOKUP(A386,Dump!A:B,2,0)),"")</f>
        <v/>
      </c>
      <c r="C386" s="31">
        <f>SUMIFS('Calculation - &lt;Ignore&gt;'!G:G,'Calculation - &lt;Ignore&gt;'!A:A,Analysis!A386)</f>
        <v>0</v>
      </c>
      <c r="D386" s="32">
        <f>SUMIFS('Calculation - &lt;Ignore&gt;'!J:J,'Calculation - &lt;Ignore&gt;'!A:A,Analysis!A386)</f>
        <v>0</v>
      </c>
      <c r="E386" s="33">
        <f t="shared" si="34"/>
        <v>0</v>
      </c>
      <c r="F386" s="21">
        <f>SUMIFS('Calculation - &lt;Ignore&gt;'!G:G,'Calculation - &lt;Ignore&gt;'!A:A,Analysis!A386,'Calculation - &lt;Ignore&gt;'!$P:$P,Analysis!F$1)</f>
        <v>0</v>
      </c>
      <c r="G386" s="8">
        <f>SUMIFS('Calculation - &lt;Ignore&gt;'!J:J,'Calculation - &lt;Ignore&gt;'!A:A,Analysis!A386,'Calculation - &lt;Ignore&gt;'!$P:$P,Analysis!F$1)</f>
        <v>0</v>
      </c>
      <c r="H386" s="22">
        <f t="shared" si="35"/>
        <v>0</v>
      </c>
      <c r="I386" s="21">
        <f>SUMIFS('Calculation - &lt;Ignore&gt;'!G:G,'Calculation - &lt;Ignore&gt;'!A:A,Analysis!A386,'Calculation - &lt;Ignore&gt;'!$P:$P,Analysis!I$1)</f>
        <v>0</v>
      </c>
      <c r="J386" s="8">
        <f>SUMIFS('Calculation - &lt;Ignore&gt;'!J:J,'Calculation - &lt;Ignore&gt;'!A:A,Analysis!A386,'Calculation - &lt;Ignore&gt;'!$P:$P,Analysis!I$1)</f>
        <v>0</v>
      </c>
      <c r="K386" s="22">
        <f t="shared" si="36"/>
        <v>0</v>
      </c>
      <c r="L386" s="21">
        <f>SUMIFS('Calculation - &lt;Ignore&gt;'!G:G,'Calculation - &lt;Ignore&gt;'!A:A,Analysis!A386,'Calculation - &lt;Ignore&gt;'!$P:$P,Analysis!L$1)</f>
        <v>0</v>
      </c>
      <c r="M386" s="8">
        <f>SUMIFS('Calculation - &lt;Ignore&gt;'!J:J,'Calculation - &lt;Ignore&gt;'!A:A,Analysis!A386,'Calculation - &lt;Ignore&gt;'!$P:$P,Analysis!L$1)</f>
        <v>0</v>
      </c>
      <c r="N386" s="22">
        <f t="shared" si="37"/>
        <v>0</v>
      </c>
      <c r="O386" s="21">
        <f>SUMIFS('Calculation - &lt;Ignore&gt;'!G:G,'Calculation - &lt;Ignore&gt;'!A:A,Analysis!A386,'Calculation - &lt;Ignore&gt;'!$P:$P,Analysis!O$1)</f>
        <v>0</v>
      </c>
      <c r="P386" s="8">
        <f>SUMIFS('Calculation - &lt;Ignore&gt;'!J:J,'Calculation - &lt;Ignore&gt;'!A:A,Analysis!A386,'Calculation - &lt;Ignore&gt;'!$P:$P,Analysis!O$1)</f>
        <v>0</v>
      </c>
      <c r="Q386" s="22">
        <f t="shared" si="38"/>
        <v>0</v>
      </c>
    </row>
    <row r="387" spans="1:17" x14ac:dyDescent="0.3">
      <c r="A387" s="12" t="str">
        <f>IF('Calculation - &lt;Ignore&gt;'!AR387=0,"",'Calculation - &lt;Ignore&gt;'!AR387)</f>
        <v/>
      </c>
      <c r="B387" s="16" t="str">
        <f>IFERROR(UPPER(VLOOKUP(A387,Dump!A:B,2,0)),"")</f>
        <v/>
      </c>
      <c r="C387" s="31">
        <f>SUMIFS('Calculation - &lt;Ignore&gt;'!G:G,'Calculation - &lt;Ignore&gt;'!A:A,Analysis!A387)</f>
        <v>0</v>
      </c>
      <c r="D387" s="32">
        <f>SUMIFS('Calculation - &lt;Ignore&gt;'!J:J,'Calculation - &lt;Ignore&gt;'!A:A,Analysis!A387)</f>
        <v>0</v>
      </c>
      <c r="E387" s="33">
        <f t="shared" si="34"/>
        <v>0</v>
      </c>
      <c r="F387" s="21">
        <f>SUMIFS('Calculation - &lt;Ignore&gt;'!G:G,'Calculation - &lt;Ignore&gt;'!A:A,Analysis!A387,'Calculation - &lt;Ignore&gt;'!$P:$P,Analysis!F$1)</f>
        <v>0</v>
      </c>
      <c r="G387" s="8">
        <f>SUMIFS('Calculation - &lt;Ignore&gt;'!J:J,'Calculation - &lt;Ignore&gt;'!A:A,Analysis!A387,'Calculation - &lt;Ignore&gt;'!$P:$P,Analysis!F$1)</f>
        <v>0</v>
      </c>
      <c r="H387" s="22">
        <f t="shared" si="35"/>
        <v>0</v>
      </c>
      <c r="I387" s="21">
        <f>SUMIFS('Calculation - &lt;Ignore&gt;'!G:G,'Calculation - &lt;Ignore&gt;'!A:A,Analysis!A387,'Calculation - &lt;Ignore&gt;'!$P:$P,Analysis!I$1)</f>
        <v>0</v>
      </c>
      <c r="J387" s="8">
        <f>SUMIFS('Calculation - &lt;Ignore&gt;'!J:J,'Calculation - &lt;Ignore&gt;'!A:A,Analysis!A387,'Calculation - &lt;Ignore&gt;'!$P:$P,Analysis!I$1)</f>
        <v>0</v>
      </c>
      <c r="K387" s="22">
        <f t="shared" si="36"/>
        <v>0</v>
      </c>
      <c r="L387" s="21">
        <f>SUMIFS('Calculation - &lt;Ignore&gt;'!G:G,'Calculation - &lt;Ignore&gt;'!A:A,Analysis!A387,'Calculation - &lt;Ignore&gt;'!$P:$P,Analysis!L$1)</f>
        <v>0</v>
      </c>
      <c r="M387" s="8">
        <f>SUMIFS('Calculation - &lt;Ignore&gt;'!J:J,'Calculation - &lt;Ignore&gt;'!A:A,Analysis!A387,'Calculation - &lt;Ignore&gt;'!$P:$P,Analysis!L$1)</f>
        <v>0</v>
      </c>
      <c r="N387" s="22">
        <f t="shared" si="37"/>
        <v>0</v>
      </c>
      <c r="O387" s="21">
        <f>SUMIFS('Calculation - &lt;Ignore&gt;'!G:G,'Calculation - &lt;Ignore&gt;'!A:A,Analysis!A387,'Calculation - &lt;Ignore&gt;'!$P:$P,Analysis!O$1)</f>
        <v>0</v>
      </c>
      <c r="P387" s="8">
        <f>SUMIFS('Calculation - &lt;Ignore&gt;'!J:J,'Calculation - &lt;Ignore&gt;'!A:A,Analysis!A387,'Calculation - &lt;Ignore&gt;'!$P:$P,Analysis!O$1)</f>
        <v>0</v>
      </c>
      <c r="Q387" s="22">
        <f t="shared" si="38"/>
        <v>0</v>
      </c>
    </row>
    <row r="388" spans="1:17" x14ac:dyDescent="0.3">
      <c r="A388" s="12" t="str">
        <f>IF('Calculation - &lt;Ignore&gt;'!AR388=0,"",'Calculation - &lt;Ignore&gt;'!AR388)</f>
        <v/>
      </c>
      <c r="B388" s="16" t="str">
        <f>IFERROR(UPPER(VLOOKUP(A388,Dump!A:B,2,0)),"")</f>
        <v/>
      </c>
      <c r="C388" s="31">
        <f>SUMIFS('Calculation - &lt;Ignore&gt;'!G:G,'Calculation - &lt;Ignore&gt;'!A:A,Analysis!A388)</f>
        <v>0</v>
      </c>
      <c r="D388" s="32">
        <f>SUMIFS('Calculation - &lt;Ignore&gt;'!J:J,'Calculation - &lt;Ignore&gt;'!A:A,Analysis!A388)</f>
        <v>0</v>
      </c>
      <c r="E388" s="33">
        <f t="shared" si="34"/>
        <v>0</v>
      </c>
      <c r="F388" s="21">
        <f>SUMIFS('Calculation - &lt;Ignore&gt;'!G:G,'Calculation - &lt;Ignore&gt;'!A:A,Analysis!A388,'Calculation - &lt;Ignore&gt;'!$P:$P,Analysis!F$1)</f>
        <v>0</v>
      </c>
      <c r="G388" s="8">
        <f>SUMIFS('Calculation - &lt;Ignore&gt;'!J:J,'Calculation - &lt;Ignore&gt;'!A:A,Analysis!A388,'Calculation - &lt;Ignore&gt;'!$P:$P,Analysis!F$1)</f>
        <v>0</v>
      </c>
      <c r="H388" s="22">
        <f t="shared" si="35"/>
        <v>0</v>
      </c>
      <c r="I388" s="21">
        <f>SUMIFS('Calculation - &lt;Ignore&gt;'!G:G,'Calculation - &lt;Ignore&gt;'!A:A,Analysis!A388,'Calculation - &lt;Ignore&gt;'!$P:$P,Analysis!I$1)</f>
        <v>0</v>
      </c>
      <c r="J388" s="8">
        <f>SUMIFS('Calculation - &lt;Ignore&gt;'!J:J,'Calculation - &lt;Ignore&gt;'!A:A,Analysis!A388,'Calculation - &lt;Ignore&gt;'!$P:$P,Analysis!I$1)</f>
        <v>0</v>
      </c>
      <c r="K388" s="22">
        <f t="shared" si="36"/>
        <v>0</v>
      </c>
      <c r="L388" s="21">
        <f>SUMIFS('Calculation - &lt;Ignore&gt;'!G:G,'Calculation - &lt;Ignore&gt;'!A:A,Analysis!A388,'Calculation - &lt;Ignore&gt;'!$P:$P,Analysis!L$1)</f>
        <v>0</v>
      </c>
      <c r="M388" s="8">
        <f>SUMIFS('Calculation - &lt;Ignore&gt;'!J:J,'Calculation - &lt;Ignore&gt;'!A:A,Analysis!A388,'Calculation - &lt;Ignore&gt;'!$P:$P,Analysis!L$1)</f>
        <v>0</v>
      </c>
      <c r="N388" s="22">
        <f t="shared" si="37"/>
        <v>0</v>
      </c>
      <c r="O388" s="21">
        <f>SUMIFS('Calculation - &lt;Ignore&gt;'!G:G,'Calculation - &lt;Ignore&gt;'!A:A,Analysis!A388,'Calculation - &lt;Ignore&gt;'!$P:$P,Analysis!O$1)</f>
        <v>0</v>
      </c>
      <c r="P388" s="8">
        <f>SUMIFS('Calculation - &lt;Ignore&gt;'!J:J,'Calculation - &lt;Ignore&gt;'!A:A,Analysis!A388,'Calculation - &lt;Ignore&gt;'!$P:$P,Analysis!O$1)</f>
        <v>0</v>
      </c>
      <c r="Q388" s="22">
        <f t="shared" si="38"/>
        <v>0</v>
      </c>
    </row>
    <row r="389" spans="1:17" x14ac:dyDescent="0.3">
      <c r="A389" s="12" t="str">
        <f>IF('Calculation - &lt;Ignore&gt;'!AR389=0,"",'Calculation - &lt;Ignore&gt;'!AR389)</f>
        <v/>
      </c>
      <c r="B389" s="16" t="str">
        <f>IFERROR(UPPER(VLOOKUP(A389,Dump!A:B,2,0)),"")</f>
        <v/>
      </c>
      <c r="C389" s="31">
        <f>SUMIFS('Calculation - &lt;Ignore&gt;'!G:G,'Calculation - &lt;Ignore&gt;'!A:A,Analysis!A389)</f>
        <v>0</v>
      </c>
      <c r="D389" s="32">
        <f>SUMIFS('Calculation - &lt;Ignore&gt;'!J:J,'Calculation - &lt;Ignore&gt;'!A:A,Analysis!A389)</f>
        <v>0</v>
      </c>
      <c r="E389" s="33">
        <f t="shared" si="34"/>
        <v>0</v>
      </c>
      <c r="F389" s="21">
        <f>SUMIFS('Calculation - &lt;Ignore&gt;'!G:G,'Calculation - &lt;Ignore&gt;'!A:A,Analysis!A389,'Calculation - &lt;Ignore&gt;'!$P:$P,Analysis!F$1)</f>
        <v>0</v>
      </c>
      <c r="G389" s="8">
        <f>SUMIFS('Calculation - &lt;Ignore&gt;'!J:J,'Calculation - &lt;Ignore&gt;'!A:A,Analysis!A389,'Calculation - &lt;Ignore&gt;'!$P:$P,Analysis!F$1)</f>
        <v>0</v>
      </c>
      <c r="H389" s="22">
        <f t="shared" si="35"/>
        <v>0</v>
      </c>
      <c r="I389" s="21">
        <f>SUMIFS('Calculation - &lt;Ignore&gt;'!G:G,'Calculation - &lt;Ignore&gt;'!A:A,Analysis!A389,'Calculation - &lt;Ignore&gt;'!$P:$P,Analysis!I$1)</f>
        <v>0</v>
      </c>
      <c r="J389" s="8">
        <f>SUMIFS('Calculation - &lt;Ignore&gt;'!J:J,'Calculation - &lt;Ignore&gt;'!A:A,Analysis!A389,'Calculation - &lt;Ignore&gt;'!$P:$P,Analysis!I$1)</f>
        <v>0</v>
      </c>
      <c r="K389" s="22">
        <f t="shared" si="36"/>
        <v>0</v>
      </c>
      <c r="L389" s="21">
        <f>SUMIFS('Calculation - &lt;Ignore&gt;'!G:G,'Calculation - &lt;Ignore&gt;'!A:A,Analysis!A389,'Calculation - &lt;Ignore&gt;'!$P:$P,Analysis!L$1)</f>
        <v>0</v>
      </c>
      <c r="M389" s="8">
        <f>SUMIFS('Calculation - &lt;Ignore&gt;'!J:J,'Calculation - &lt;Ignore&gt;'!A:A,Analysis!A389,'Calculation - &lt;Ignore&gt;'!$P:$P,Analysis!L$1)</f>
        <v>0</v>
      </c>
      <c r="N389" s="22">
        <f t="shared" si="37"/>
        <v>0</v>
      </c>
      <c r="O389" s="21">
        <f>SUMIFS('Calculation - &lt;Ignore&gt;'!G:G,'Calculation - &lt;Ignore&gt;'!A:A,Analysis!A389,'Calculation - &lt;Ignore&gt;'!$P:$P,Analysis!O$1)</f>
        <v>0</v>
      </c>
      <c r="P389" s="8">
        <f>SUMIFS('Calculation - &lt;Ignore&gt;'!J:J,'Calculation - &lt;Ignore&gt;'!A:A,Analysis!A389,'Calculation - &lt;Ignore&gt;'!$P:$P,Analysis!O$1)</f>
        <v>0</v>
      </c>
      <c r="Q389" s="22">
        <f t="shared" si="38"/>
        <v>0</v>
      </c>
    </row>
    <row r="390" spans="1:17" x14ac:dyDescent="0.3">
      <c r="A390" s="12" t="str">
        <f>IF('Calculation - &lt;Ignore&gt;'!AR390=0,"",'Calculation - &lt;Ignore&gt;'!AR390)</f>
        <v/>
      </c>
      <c r="B390" s="16" t="str">
        <f>IFERROR(UPPER(VLOOKUP(A390,Dump!A:B,2,0)),"")</f>
        <v/>
      </c>
      <c r="C390" s="31">
        <f>SUMIFS('Calculation - &lt;Ignore&gt;'!G:G,'Calculation - &lt;Ignore&gt;'!A:A,Analysis!A390)</f>
        <v>0</v>
      </c>
      <c r="D390" s="32">
        <f>SUMIFS('Calculation - &lt;Ignore&gt;'!J:J,'Calculation - &lt;Ignore&gt;'!A:A,Analysis!A390)</f>
        <v>0</v>
      </c>
      <c r="E390" s="33">
        <f t="shared" si="34"/>
        <v>0</v>
      </c>
      <c r="F390" s="21">
        <f>SUMIFS('Calculation - &lt;Ignore&gt;'!G:G,'Calculation - &lt;Ignore&gt;'!A:A,Analysis!A390,'Calculation - &lt;Ignore&gt;'!$P:$P,Analysis!F$1)</f>
        <v>0</v>
      </c>
      <c r="G390" s="8">
        <f>SUMIFS('Calculation - &lt;Ignore&gt;'!J:J,'Calculation - &lt;Ignore&gt;'!A:A,Analysis!A390,'Calculation - &lt;Ignore&gt;'!$P:$P,Analysis!F$1)</f>
        <v>0</v>
      </c>
      <c r="H390" s="22">
        <f t="shared" si="35"/>
        <v>0</v>
      </c>
      <c r="I390" s="21">
        <f>SUMIFS('Calculation - &lt;Ignore&gt;'!G:G,'Calculation - &lt;Ignore&gt;'!A:A,Analysis!A390,'Calculation - &lt;Ignore&gt;'!$P:$P,Analysis!I$1)</f>
        <v>0</v>
      </c>
      <c r="J390" s="8">
        <f>SUMIFS('Calculation - &lt;Ignore&gt;'!J:J,'Calculation - &lt;Ignore&gt;'!A:A,Analysis!A390,'Calculation - &lt;Ignore&gt;'!$P:$P,Analysis!I$1)</f>
        <v>0</v>
      </c>
      <c r="K390" s="22">
        <f t="shared" si="36"/>
        <v>0</v>
      </c>
      <c r="L390" s="21">
        <f>SUMIFS('Calculation - &lt;Ignore&gt;'!G:G,'Calculation - &lt;Ignore&gt;'!A:A,Analysis!A390,'Calculation - &lt;Ignore&gt;'!$P:$P,Analysis!L$1)</f>
        <v>0</v>
      </c>
      <c r="M390" s="8">
        <f>SUMIFS('Calculation - &lt;Ignore&gt;'!J:J,'Calculation - &lt;Ignore&gt;'!A:A,Analysis!A390,'Calculation - &lt;Ignore&gt;'!$P:$P,Analysis!L$1)</f>
        <v>0</v>
      </c>
      <c r="N390" s="22">
        <f t="shared" si="37"/>
        <v>0</v>
      </c>
      <c r="O390" s="21">
        <f>SUMIFS('Calculation - &lt;Ignore&gt;'!G:G,'Calculation - &lt;Ignore&gt;'!A:A,Analysis!A390,'Calculation - &lt;Ignore&gt;'!$P:$P,Analysis!O$1)</f>
        <v>0</v>
      </c>
      <c r="P390" s="8">
        <f>SUMIFS('Calculation - &lt;Ignore&gt;'!J:J,'Calculation - &lt;Ignore&gt;'!A:A,Analysis!A390,'Calculation - &lt;Ignore&gt;'!$P:$P,Analysis!O$1)</f>
        <v>0</v>
      </c>
      <c r="Q390" s="22">
        <f t="shared" si="38"/>
        <v>0</v>
      </c>
    </row>
    <row r="391" spans="1:17" x14ac:dyDescent="0.3">
      <c r="A391" s="12" t="str">
        <f>IF('Calculation - &lt;Ignore&gt;'!AR391=0,"",'Calculation - &lt;Ignore&gt;'!AR391)</f>
        <v/>
      </c>
      <c r="B391" s="16" t="str">
        <f>IFERROR(UPPER(VLOOKUP(A391,Dump!A:B,2,0)),"")</f>
        <v/>
      </c>
      <c r="C391" s="31">
        <f>SUMIFS('Calculation - &lt;Ignore&gt;'!G:G,'Calculation - &lt;Ignore&gt;'!A:A,Analysis!A391)</f>
        <v>0</v>
      </c>
      <c r="D391" s="32">
        <f>SUMIFS('Calculation - &lt;Ignore&gt;'!J:J,'Calculation - &lt;Ignore&gt;'!A:A,Analysis!A391)</f>
        <v>0</v>
      </c>
      <c r="E391" s="33">
        <f t="shared" si="34"/>
        <v>0</v>
      </c>
      <c r="F391" s="21">
        <f>SUMIFS('Calculation - &lt;Ignore&gt;'!G:G,'Calculation - &lt;Ignore&gt;'!A:A,Analysis!A391,'Calculation - &lt;Ignore&gt;'!$P:$P,Analysis!F$1)</f>
        <v>0</v>
      </c>
      <c r="G391" s="8">
        <f>SUMIFS('Calculation - &lt;Ignore&gt;'!J:J,'Calculation - &lt;Ignore&gt;'!A:A,Analysis!A391,'Calculation - &lt;Ignore&gt;'!$P:$P,Analysis!F$1)</f>
        <v>0</v>
      </c>
      <c r="H391" s="22">
        <f t="shared" si="35"/>
        <v>0</v>
      </c>
      <c r="I391" s="21">
        <f>SUMIFS('Calculation - &lt;Ignore&gt;'!G:G,'Calculation - &lt;Ignore&gt;'!A:A,Analysis!A391,'Calculation - &lt;Ignore&gt;'!$P:$P,Analysis!I$1)</f>
        <v>0</v>
      </c>
      <c r="J391" s="8">
        <f>SUMIFS('Calculation - &lt;Ignore&gt;'!J:J,'Calculation - &lt;Ignore&gt;'!A:A,Analysis!A391,'Calculation - &lt;Ignore&gt;'!$P:$P,Analysis!I$1)</f>
        <v>0</v>
      </c>
      <c r="K391" s="22">
        <f t="shared" si="36"/>
        <v>0</v>
      </c>
      <c r="L391" s="21">
        <f>SUMIFS('Calculation - &lt;Ignore&gt;'!G:G,'Calculation - &lt;Ignore&gt;'!A:A,Analysis!A391,'Calculation - &lt;Ignore&gt;'!$P:$P,Analysis!L$1)</f>
        <v>0</v>
      </c>
      <c r="M391" s="8">
        <f>SUMIFS('Calculation - &lt;Ignore&gt;'!J:J,'Calculation - &lt;Ignore&gt;'!A:A,Analysis!A391,'Calculation - &lt;Ignore&gt;'!$P:$P,Analysis!L$1)</f>
        <v>0</v>
      </c>
      <c r="N391" s="22">
        <f t="shared" si="37"/>
        <v>0</v>
      </c>
      <c r="O391" s="21">
        <f>SUMIFS('Calculation - &lt;Ignore&gt;'!G:G,'Calculation - &lt;Ignore&gt;'!A:A,Analysis!A391,'Calculation - &lt;Ignore&gt;'!$P:$P,Analysis!O$1)</f>
        <v>0</v>
      </c>
      <c r="P391" s="8">
        <f>SUMIFS('Calculation - &lt;Ignore&gt;'!J:J,'Calculation - &lt;Ignore&gt;'!A:A,Analysis!A391,'Calculation - &lt;Ignore&gt;'!$P:$P,Analysis!O$1)</f>
        <v>0</v>
      </c>
      <c r="Q391" s="22">
        <f t="shared" si="38"/>
        <v>0</v>
      </c>
    </row>
    <row r="392" spans="1:17" x14ac:dyDescent="0.3">
      <c r="A392" s="12" t="str">
        <f>IF('Calculation - &lt;Ignore&gt;'!AR392=0,"",'Calculation - &lt;Ignore&gt;'!AR392)</f>
        <v/>
      </c>
      <c r="B392" s="16" t="str">
        <f>IFERROR(UPPER(VLOOKUP(A392,Dump!A:B,2,0)),"")</f>
        <v/>
      </c>
      <c r="C392" s="31">
        <f>SUMIFS('Calculation - &lt;Ignore&gt;'!G:G,'Calculation - &lt;Ignore&gt;'!A:A,Analysis!A392)</f>
        <v>0</v>
      </c>
      <c r="D392" s="32">
        <f>SUMIFS('Calculation - &lt;Ignore&gt;'!J:J,'Calculation - &lt;Ignore&gt;'!A:A,Analysis!A392)</f>
        <v>0</v>
      </c>
      <c r="E392" s="33">
        <f t="shared" si="34"/>
        <v>0</v>
      </c>
      <c r="F392" s="21">
        <f>SUMIFS('Calculation - &lt;Ignore&gt;'!G:G,'Calculation - &lt;Ignore&gt;'!A:A,Analysis!A392,'Calculation - &lt;Ignore&gt;'!$P:$P,Analysis!F$1)</f>
        <v>0</v>
      </c>
      <c r="G392" s="8">
        <f>SUMIFS('Calculation - &lt;Ignore&gt;'!J:J,'Calculation - &lt;Ignore&gt;'!A:A,Analysis!A392,'Calculation - &lt;Ignore&gt;'!$P:$P,Analysis!F$1)</f>
        <v>0</v>
      </c>
      <c r="H392" s="22">
        <f t="shared" si="35"/>
        <v>0</v>
      </c>
      <c r="I392" s="21">
        <f>SUMIFS('Calculation - &lt;Ignore&gt;'!G:G,'Calculation - &lt;Ignore&gt;'!A:A,Analysis!A392,'Calculation - &lt;Ignore&gt;'!$P:$P,Analysis!I$1)</f>
        <v>0</v>
      </c>
      <c r="J392" s="8">
        <f>SUMIFS('Calculation - &lt;Ignore&gt;'!J:J,'Calculation - &lt;Ignore&gt;'!A:A,Analysis!A392,'Calculation - &lt;Ignore&gt;'!$P:$P,Analysis!I$1)</f>
        <v>0</v>
      </c>
      <c r="K392" s="22">
        <f t="shared" si="36"/>
        <v>0</v>
      </c>
      <c r="L392" s="21">
        <f>SUMIFS('Calculation - &lt;Ignore&gt;'!G:G,'Calculation - &lt;Ignore&gt;'!A:A,Analysis!A392,'Calculation - &lt;Ignore&gt;'!$P:$P,Analysis!L$1)</f>
        <v>0</v>
      </c>
      <c r="M392" s="8">
        <f>SUMIFS('Calculation - &lt;Ignore&gt;'!J:J,'Calculation - &lt;Ignore&gt;'!A:A,Analysis!A392,'Calculation - &lt;Ignore&gt;'!$P:$P,Analysis!L$1)</f>
        <v>0</v>
      </c>
      <c r="N392" s="22">
        <f t="shared" si="37"/>
        <v>0</v>
      </c>
      <c r="O392" s="21">
        <f>SUMIFS('Calculation - &lt;Ignore&gt;'!G:G,'Calculation - &lt;Ignore&gt;'!A:A,Analysis!A392,'Calculation - &lt;Ignore&gt;'!$P:$P,Analysis!O$1)</f>
        <v>0</v>
      </c>
      <c r="P392" s="8">
        <f>SUMIFS('Calculation - &lt;Ignore&gt;'!J:J,'Calculation - &lt;Ignore&gt;'!A:A,Analysis!A392,'Calculation - &lt;Ignore&gt;'!$P:$P,Analysis!O$1)</f>
        <v>0</v>
      </c>
      <c r="Q392" s="22">
        <f t="shared" si="38"/>
        <v>0</v>
      </c>
    </row>
    <row r="393" spans="1:17" x14ac:dyDescent="0.3">
      <c r="A393" s="12" t="str">
        <f>IF('Calculation - &lt;Ignore&gt;'!AR393=0,"",'Calculation - &lt;Ignore&gt;'!AR393)</f>
        <v/>
      </c>
      <c r="B393" s="16" t="str">
        <f>IFERROR(UPPER(VLOOKUP(A393,Dump!A:B,2,0)),"")</f>
        <v/>
      </c>
      <c r="C393" s="31">
        <f>SUMIFS('Calculation - &lt;Ignore&gt;'!G:G,'Calculation - &lt;Ignore&gt;'!A:A,Analysis!A393)</f>
        <v>0</v>
      </c>
      <c r="D393" s="32">
        <f>SUMIFS('Calculation - &lt;Ignore&gt;'!J:J,'Calculation - &lt;Ignore&gt;'!A:A,Analysis!A393)</f>
        <v>0</v>
      </c>
      <c r="E393" s="33">
        <f t="shared" si="34"/>
        <v>0</v>
      </c>
      <c r="F393" s="21">
        <f>SUMIFS('Calculation - &lt;Ignore&gt;'!G:G,'Calculation - &lt;Ignore&gt;'!A:A,Analysis!A393,'Calculation - &lt;Ignore&gt;'!$P:$P,Analysis!F$1)</f>
        <v>0</v>
      </c>
      <c r="G393" s="8">
        <f>SUMIFS('Calculation - &lt;Ignore&gt;'!J:J,'Calculation - &lt;Ignore&gt;'!A:A,Analysis!A393,'Calculation - &lt;Ignore&gt;'!$P:$P,Analysis!F$1)</f>
        <v>0</v>
      </c>
      <c r="H393" s="22">
        <f t="shared" si="35"/>
        <v>0</v>
      </c>
      <c r="I393" s="21">
        <f>SUMIFS('Calculation - &lt;Ignore&gt;'!G:G,'Calculation - &lt;Ignore&gt;'!A:A,Analysis!A393,'Calculation - &lt;Ignore&gt;'!$P:$P,Analysis!I$1)</f>
        <v>0</v>
      </c>
      <c r="J393" s="8">
        <f>SUMIFS('Calculation - &lt;Ignore&gt;'!J:J,'Calculation - &lt;Ignore&gt;'!A:A,Analysis!A393,'Calculation - &lt;Ignore&gt;'!$P:$P,Analysis!I$1)</f>
        <v>0</v>
      </c>
      <c r="K393" s="22">
        <f t="shared" si="36"/>
        <v>0</v>
      </c>
      <c r="L393" s="21">
        <f>SUMIFS('Calculation - &lt;Ignore&gt;'!G:G,'Calculation - &lt;Ignore&gt;'!A:A,Analysis!A393,'Calculation - &lt;Ignore&gt;'!$P:$P,Analysis!L$1)</f>
        <v>0</v>
      </c>
      <c r="M393" s="8">
        <f>SUMIFS('Calculation - &lt;Ignore&gt;'!J:J,'Calculation - &lt;Ignore&gt;'!A:A,Analysis!A393,'Calculation - &lt;Ignore&gt;'!$P:$P,Analysis!L$1)</f>
        <v>0</v>
      </c>
      <c r="N393" s="22">
        <f t="shared" si="37"/>
        <v>0</v>
      </c>
      <c r="O393" s="21">
        <f>SUMIFS('Calculation - &lt;Ignore&gt;'!G:G,'Calculation - &lt;Ignore&gt;'!A:A,Analysis!A393,'Calculation - &lt;Ignore&gt;'!$P:$P,Analysis!O$1)</f>
        <v>0</v>
      </c>
      <c r="P393" s="8">
        <f>SUMIFS('Calculation - &lt;Ignore&gt;'!J:J,'Calculation - &lt;Ignore&gt;'!A:A,Analysis!A393,'Calculation - &lt;Ignore&gt;'!$P:$P,Analysis!O$1)</f>
        <v>0</v>
      </c>
      <c r="Q393" s="22">
        <f t="shared" si="38"/>
        <v>0</v>
      </c>
    </row>
    <row r="394" spans="1:17" x14ac:dyDescent="0.3">
      <c r="A394" s="12" t="str">
        <f>IF('Calculation - &lt;Ignore&gt;'!AR394=0,"",'Calculation - &lt;Ignore&gt;'!AR394)</f>
        <v/>
      </c>
      <c r="B394" s="16" t="str">
        <f>IFERROR(UPPER(VLOOKUP(A394,Dump!A:B,2,0)),"")</f>
        <v/>
      </c>
      <c r="C394" s="31">
        <f>SUMIFS('Calculation - &lt;Ignore&gt;'!G:G,'Calculation - &lt;Ignore&gt;'!A:A,Analysis!A394)</f>
        <v>0</v>
      </c>
      <c r="D394" s="32">
        <f>SUMIFS('Calculation - &lt;Ignore&gt;'!J:J,'Calculation - &lt;Ignore&gt;'!A:A,Analysis!A394)</f>
        <v>0</v>
      </c>
      <c r="E394" s="33">
        <f t="shared" si="34"/>
        <v>0</v>
      </c>
      <c r="F394" s="21">
        <f>SUMIFS('Calculation - &lt;Ignore&gt;'!G:G,'Calculation - &lt;Ignore&gt;'!A:A,Analysis!A394,'Calculation - &lt;Ignore&gt;'!$P:$P,Analysis!F$1)</f>
        <v>0</v>
      </c>
      <c r="G394" s="8">
        <f>SUMIFS('Calculation - &lt;Ignore&gt;'!J:J,'Calculation - &lt;Ignore&gt;'!A:A,Analysis!A394,'Calculation - &lt;Ignore&gt;'!$P:$P,Analysis!F$1)</f>
        <v>0</v>
      </c>
      <c r="H394" s="22">
        <f t="shared" si="35"/>
        <v>0</v>
      </c>
      <c r="I394" s="21">
        <f>SUMIFS('Calculation - &lt;Ignore&gt;'!G:G,'Calculation - &lt;Ignore&gt;'!A:A,Analysis!A394,'Calculation - &lt;Ignore&gt;'!$P:$P,Analysis!I$1)</f>
        <v>0</v>
      </c>
      <c r="J394" s="8">
        <f>SUMIFS('Calculation - &lt;Ignore&gt;'!J:J,'Calculation - &lt;Ignore&gt;'!A:A,Analysis!A394,'Calculation - &lt;Ignore&gt;'!$P:$P,Analysis!I$1)</f>
        <v>0</v>
      </c>
      <c r="K394" s="22">
        <f t="shared" si="36"/>
        <v>0</v>
      </c>
      <c r="L394" s="21">
        <f>SUMIFS('Calculation - &lt;Ignore&gt;'!G:G,'Calculation - &lt;Ignore&gt;'!A:A,Analysis!A394,'Calculation - &lt;Ignore&gt;'!$P:$P,Analysis!L$1)</f>
        <v>0</v>
      </c>
      <c r="M394" s="8">
        <f>SUMIFS('Calculation - &lt;Ignore&gt;'!J:J,'Calculation - &lt;Ignore&gt;'!A:A,Analysis!A394,'Calculation - &lt;Ignore&gt;'!$P:$P,Analysis!L$1)</f>
        <v>0</v>
      </c>
      <c r="N394" s="22">
        <f t="shared" si="37"/>
        <v>0</v>
      </c>
      <c r="O394" s="21">
        <f>SUMIFS('Calculation - &lt;Ignore&gt;'!G:G,'Calculation - &lt;Ignore&gt;'!A:A,Analysis!A394,'Calculation - &lt;Ignore&gt;'!$P:$P,Analysis!O$1)</f>
        <v>0</v>
      </c>
      <c r="P394" s="8">
        <f>SUMIFS('Calculation - &lt;Ignore&gt;'!J:J,'Calculation - &lt;Ignore&gt;'!A:A,Analysis!A394,'Calculation - &lt;Ignore&gt;'!$P:$P,Analysis!O$1)</f>
        <v>0</v>
      </c>
      <c r="Q394" s="22">
        <f t="shared" si="38"/>
        <v>0</v>
      </c>
    </row>
    <row r="395" spans="1:17" x14ac:dyDescent="0.3">
      <c r="A395" s="12" t="str">
        <f>IF('Calculation - &lt;Ignore&gt;'!AR395=0,"",'Calculation - &lt;Ignore&gt;'!AR395)</f>
        <v/>
      </c>
      <c r="B395" s="16" t="str">
        <f>IFERROR(UPPER(VLOOKUP(A395,Dump!A:B,2,0)),"")</f>
        <v/>
      </c>
      <c r="C395" s="31">
        <f>SUMIFS('Calculation - &lt;Ignore&gt;'!G:G,'Calculation - &lt;Ignore&gt;'!A:A,Analysis!A395)</f>
        <v>0</v>
      </c>
      <c r="D395" s="32">
        <f>SUMIFS('Calculation - &lt;Ignore&gt;'!J:J,'Calculation - &lt;Ignore&gt;'!A:A,Analysis!A395)</f>
        <v>0</v>
      </c>
      <c r="E395" s="33">
        <f t="shared" si="34"/>
        <v>0</v>
      </c>
      <c r="F395" s="21">
        <f>SUMIFS('Calculation - &lt;Ignore&gt;'!G:G,'Calculation - &lt;Ignore&gt;'!A:A,Analysis!A395,'Calculation - &lt;Ignore&gt;'!$P:$P,Analysis!F$1)</f>
        <v>0</v>
      </c>
      <c r="G395" s="8">
        <f>SUMIFS('Calculation - &lt;Ignore&gt;'!J:J,'Calculation - &lt;Ignore&gt;'!A:A,Analysis!A395,'Calculation - &lt;Ignore&gt;'!$P:$P,Analysis!F$1)</f>
        <v>0</v>
      </c>
      <c r="H395" s="22">
        <f t="shared" si="35"/>
        <v>0</v>
      </c>
      <c r="I395" s="21">
        <f>SUMIFS('Calculation - &lt;Ignore&gt;'!G:G,'Calculation - &lt;Ignore&gt;'!A:A,Analysis!A395,'Calculation - &lt;Ignore&gt;'!$P:$P,Analysis!I$1)</f>
        <v>0</v>
      </c>
      <c r="J395" s="8">
        <f>SUMIFS('Calculation - &lt;Ignore&gt;'!J:J,'Calculation - &lt;Ignore&gt;'!A:A,Analysis!A395,'Calculation - &lt;Ignore&gt;'!$P:$P,Analysis!I$1)</f>
        <v>0</v>
      </c>
      <c r="K395" s="22">
        <f t="shared" si="36"/>
        <v>0</v>
      </c>
      <c r="L395" s="21">
        <f>SUMIFS('Calculation - &lt;Ignore&gt;'!G:G,'Calculation - &lt;Ignore&gt;'!A:A,Analysis!A395,'Calculation - &lt;Ignore&gt;'!$P:$P,Analysis!L$1)</f>
        <v>0</v>
      </c>
      <c r="M395" s="8">
        <f>SUMIFS('Calculation - &lt;Ignore&gt;'!J:J,'Calculation - &lt;Ignore&gt;'!A:A,Analysis!A395,'Calculation - &lt;Ignore&gt;'!$P:$P,Analysis!L$1)</f>
        <v>0</v>
      </c>
      <c r="N395" s="22">
        <f t="shared" si="37"/>
        <v>0</v>
      </c>
      <c r="O395" s="21">
        <f>SUMIFS('Calculation - &lt;Ignore&gt;'!G:G,'Calculation - &lt;Ignore&gt;'!A:A,Analysis!A395,'Calculation - &lt;Ignore&gt;'!$P:$P,Analysis!O$1)</f>
        <v>0</v>
      </c>
      <c r="P395" s="8">
        <f>SUMIFS('Calculation - &lt;Ignore&gt;'!J:J,'Calculation - &lt;Ignore&gt;'!A:A,Analysis!A395,'Calculation - &lt;Ignore&gt;'!$P:$P,Analysis!O$1)</f>
        <v>0</v>
      </c>
      <c r="Q395" s="22">
        <f t="shared" si="38"/>
        <v>0</v>
      </c>
    </row>
    <row r="396" spans="1:17" x14ac:dyDescent="0.3">
      <c r="A396" s="12" t="str">
        <f>IF('Calculation - &lt;Ignore&gt;'!AR396=0,"",'Calculation - &lt;Ignore&gt;'!AR396)</f>
        <v/>
      </c>
      <c r="B396" s="16" t="str">
        <f>IFERROR(UPPER(VLOOKUP(A396,Dump!A:B,2,0)),"")</f>
        <v/>
      </c>
      <c r="C396" s="31">
        <f>SUMIFS('Calculation - &lt;Ignore&gt;'!G:G,'Calculation - &lt;Ignore&gt;'!A:A,Analysis!A396)</f>
        <v>0</v>
      </c>
      <c r="D396" s="32">
        <f>SUMIFS('Calculation - &lt;Ignore&gt;'!J:J,'Calculation - &lt;Ignore&gt;'!A:A,Analysis!A396)</f>
        <v>0</v>
      </c>
      <c r="E396" s="33">
        <f t="shared" si="34"/>
        <v>0</v>
      </c>
      <c r="F396" s="21">
        <f>SUMIFS('Calculation - &lt;Ignore&gt;'!G:G,'Calculation - &lt;Ignore&gt;'!A:A,Analysis!A396,'Calculation - &lt;Ignore&gt;'!$P:$P,Analysis!F$1)</f>
        <v>0</v>
      </c>
      <c r="G396" s="8">
        <f>SUMIFS('Calculation - &lt;Ignore&gt;'!J:J,'Calculation - &lt;Ignore&gt;'!A:A,Analysis!A396,'Calculation - &lt;Ignore&gt;'!$P:$P,Analysis!F$1)</f>
        <v>0</v>
      </c>
      <c r="H396" s="22">
        <f t="shared" si="35"/>
        <v>0</v>
      </c>
      <c r="I396" s="21">
        <f>SUMIFS('Calculation - &lt;Ignore&gt;'!G:G,'Calculation - &lt;Ignore&gt;'!A:A,Analysis!A396,'Calculation - &lt;Ignore&gt;'!$P:$P,Analysis!I$1)</f>
        <v>0</v>
      </c>
      <c r="J396" s="8">
        <f>SUMIFS('Calculation - &lt;Ignore&gt;'!J:J,'Calculation - &lt;Ignore&gt;'!A:A,Analysis!A396,'Calculation - &lt;Ignore&gt;'!$P:$P,Analysis!I$1)</f>
        <v>0</v>
      </c>
      <c r="K396" s="22">
        <f t="shared" si="36"/>
        <v>0</v>
      </c>
      <c r="L396" s="21">
        <f>SUMIFS('Calculation - &lt;Ignore&gt;'!G:G,'Calculation - &lt;Ignore&gt;'!A:A,Analysis!A396,'Calculation - &lt;Ignore&gt;'!$P:$P,Analysis!L$1)</f>
        <v>0</v>
      </c>
      <c r="M396" s="8">
        <f>SUMIFS('Calculation - &lt;Ignore&gt;'!J:J,'Calculation - &lt;Ignore&gt;'!A:A,Analysis!A396,'Calculation - &lt;Ignore&gt;'!$P:$P,Analysis!L$1)</f>
        <v>0</v>
      </c>
      <c r="N396" s="22">
        <f t="shared" si="37"/>
        <v>0</v>
      </c>
      <c r="O396" s="21">
        <f>SUMIFS('Calculation - &lt;Ignore&gt;'!G:G,'Calculation - &lt;Ignore&gt;'!A:A,Analysis!A396,'Calculation - &lt;Ignore&gt;'!$P:$P,Analysis!O$1)</f>
        <v>0</v>
      </c>
      <c r="P396" s="8">
        <f>SUMIFS('Calculation - &lt;Ignore&gt;'!J:J,'Calculation - &lt;Ignore&gt;'!A:A,Analysis!A396,'Calculation - &lt;Ignore&gt;'!$P:$P,Analysis!O$1)</f>
        <v>0</v>
      </c>
      <c r="Q396" s="22">
        <f t="shared" si="38"/>
        <v>0</v>
      </c>
    </row>
    <row r="397" spans="1:17" x14ac:dyDescent="0.3">
      <c r="A397" s="12" t="str">
        <f>IF('Calculation - &lt;Ignore&gt;'!AR397=0,"",'Calculation - &lt;Ignore&gt;'!AR397)</f>
        <v/>
      </c>
      <c r="B397" s="16" t="str">
        <f>IFERROR(UPPER(VLOOKUP(A397,Dump!A:B,2,0)),"")</f>
        <v/>
      </c>
      <c r="C397" s="31">
        <f>SUMIFS('Calculation - &lt;Ignore&gt;'!G:G,'Calculation - &lt;Ignore&gt;'!A:A,Analysis!A397)</f>
        <v>0</v>
      </c>
      <c r="D397" s="32">
        <f>SUMIFS('Calculation - &lt;Ignore&gt;'!J:J,'Calculation - &lt;Ignore&gt;'!A:A,Analysis!A397)</f>
        <v>0</v>
      </c>
      <c r="E397" s="33">
        <f t="shared" si="34"/>
        <v>0</v>
      </c>
      <c r="F397" s="21">
        <f>SUMIFS('Calculation - &lt;Ignore&gt;'!G:G,'Calculation - &lt;Ignore&gt;'!A:A,Analysis!A397,'Calculation - &lt;Ignore&gt;'!$P:$P,Analysis!F$1)</f>
        <v>0</v>
      </c>
      <c r="G397" s="8">
        <f>SUMIFS('Calculation - &lt;Ignore&gt;'!J:J,'Calculation - &lt;Ignore&gt;'!A:A,Analysis!A397,'Calculation - &lt;Ignore&gt;'!$P:$P,Analysis!F$1)</f>
        <v>0</v>
      </c>
      <c r="H397" s="22">
        <f t="shared" si="35"/>
        <v>0</v>
      </c>
      <c r="I397" s="21">
        <f>SUMIFS('Calculation - &lt;Ignore&gt;'!G:G,'Calculation - &lt;Ignore&gt;'!A:A,Analysis!A397,'Calculation - &lt;Ignore&gt;'!$P:$P,Analysis!I$1)</f>
        <v>0</v>
      </c>
      <c r="J397" s="8">
        <f>SUMIFS('Calculation - &lt;Ignore&gt;'!J:J,'Calculation - &lt;Ignore&gt;'!A:A,Analysis!A397,'Calculation - &lt;Ignore&gt;'!$P:$P,Analysis!I$1)</f>
        <v>0</v>
      </c>
      <c r="K397" s="22">
        <f t="shared" si="36"/>
        <v>0</v>
      </c>
      <c r="L397" s="21">
        <f>SUMIFS('Calculation - &lt;Ignore&gt;'!G:G,'Calculation - &lt;Ignore&gt;'!A:A,Analysis!A397,'Calculation - &lt;Ignore&gt;'!$P:$P,Analysis!L$1)</f>
        <v>0</v>
      </c>
      <c r="M397" s="8">
        <f>SUMIFS('Calculation - &lt;Ignore&gt;'!J:J,'Calculation - &lt;Ignore&gt;'!A:A,Analysis!A397,'Calculation - &lt;Ignore&gt;'!$P:$P,Analysis!L$1)</f>
        <v>0</v>
      </c>
      <c r="N397" s="22">
        <f t="shared" si="37"/>
        <v>0</v>
      </c>
      <c r="O397" s="21">
        <f>SUMIFS('Calculation - &lt;Ignore&gt;'!G:G,'Calculation - &lt;Ignore&gt;'!A:A,Analysis!A397,'Calculation - &lt;Ignore&gt;'!$P:$P,Analysis!O$1)</f>
        <v>0</v>
      </c>
      <c r="P397" s="8">
        <f>SUMIFS('Calculation - &lt;Ignore&gt;'!J:J,'Calculation - &lt;Ignore&gt;'!A:A,Analysis!A397,'Calculation - &lt;Ignore&gt;'!$P:$P,Analysis!O$1)</f>
        <v>0</v>
      </c>
      <c r="Q397" s="22">
        <f t="shared" si="38"/>
        <v>0</v>
      </c>
    </row>
    <row r="398" spans="1:17" x14ac:dyDescent="0.3">
      <c r="A398" s="12" t="str">
        <f>IF('Calculation - &lt;Ignore&gt;'!AR398=0,"",'Calculation - &lt;Ignore&gt;'!AR398)</f>
        <v/>
      </c>
      <c r="B398" s="16" t="str">
        <f>IFERROR(UPPER(VLOOKUP(A398,Dump!A:B,2,0)),"")</f>
        <v/>
      </c>
      <c r="C398" s="31">
        <f>SUMIFS('Calculation - &lt;Ignore&gt;'!G:G,'Calculation - &lt;Ignore&gt;'!A:A,Analysis!A398)</f>
        <v>0</v>
      </c>
      <c r="D398" s="32">
        <f>SUMIFS('Calculation - &lt;Ignore&gt;'!J:J,'Calculation - &lt;Ignore&gt;'!A:A,Analysis!A398)</f>
        <v>0</v>
      </c>
      <c r="E398" s="33">
        <f t="shared" si="34"/>
        <v>0</v>
      </c>
      <c r="F398" s="21">
        <f>SUMIFS('Calculation - &lt;Ignore&gt;'!G:G,'Calculation - &lt;Ignore&gt;'!A:A,Analysis!A398,'Calculation - &lt;Ignore&gt;'!$P:$P,Analysis!F$1)</f>
        <v>0</v>
      </c>
      <c r="G398" s="8">
        <f>SUMIFS('Calculation - &lt;Ignore&gt;'!J:J,'Calculation - &lt;Ignore&gt;'!A:A,Analysis!A398,'Calculation - &lt;Ignore&gt;'!$P:$P,Analysis!F$1)</f>
        <v>0</v>
      </c>
      <c r="H398" s="22">
        <f t="shared" si="35"/>
        <v>0</v>
      </c>
      <c r="I398" s="21">
        <f>SUMIFS('Calculation - &lt;Ignore&gt;'!G:G,'Calculation - &lt;Ignore&gt;'!A:A,Analysis!A398,'Calculation - &lt;Ignore&gt;'!$P:$P,Analysis!I$1)</f>
        <v>0</v>
      </c>
      <c r="J398" s="8">
        <f>SUMIFS('Calculation - &lt;Ignore&gt;'!J:J,'Calculation - &lt;Ignore&gt;'!A:A,Analysis!A398,'Calculation - &lt;Ignore&gt;'!$P:$P,Analysis!I$1)</f>
        <v>0</v>
      </c>
      <c r="K398" s="22">
        <f t="shared" si="36"/>
        <v>0</v>
      </c>
      <c r="L398" s="21">
        <f>SUMIFS('Calculation - &lt;Ignore&gt;'!G:G,'Calculation - &lt;Ignore&gt;'!A:A,Analysis!A398,'Calculation - &lt;Ignore&gt;'!$P:$P,Analysis!L$1)</f>
        <v>0</v>
      </c>
      <c r="M398" s="8">
        <f>SUMIFS('Calculation - &lt;Ignore&gt;'!J:J,'Calculation - &lt;Ignore&gt;'!A:A,Analysis!A398,'Calculation - &lt;Ignore&gt;'!$P:$P,Analysis!L$1)</f>
        <v>0</v>
      </c>
      <c r="N398" s="22">
        <f t="shared" si="37"/>
        <v>0</v>
      </c>
      <c r="O398" s="21">
        <f>SUMIFS('Calculation - &lt;Ignore&gt;'!G:G,'Calculation - &lt;Ignore&gt;'!A:A,Analysis!A398,'Calculation - &lt;Ignore&gt;'!$P:$P,Analysis!O$1)</f>
        <v>0</v>
      </c>
      <c r="P398" s="8">
        <f>SUMIFS('Calculation - &lt;Ignore&gt;'!J:J,'Calculation - &lt;Ignore&gt;'!A:A,Analysis!A398,'Calculation - &lt;Ignore&gt;'!$P:$P,Analysis!O$1)</f>
        <v>0</v>
      </c>
      <c r="Q398" s="22">
        <f t="shared" si="38"/>
        <v>0</v>
      </c>
    </row>
    <row r="399" spans="1:17" x14ac:dyDescent="0.3">
      <c r="A399" s="12" t="str">
        <f>IF('Calculation - &lt;Ignore&gt;'!AR399=0,"",'Calculation - &lt;Ignore&gt;'!AR399)</f>
        <v/>
      </c>
      <c r="B399" s="16" t="str">
        <f>IFERROR(UPPER(VLOOKUP(A399,Dump!A:B,2,0)),"")</f>
        <v/>
      </c>
      <c r="C399" s="31">
        <f>SUMIFS('Calculation - &lt;Ignore&gt;'!G:G,'Calculation - &lt;Ignore&gt;'!A:A,Analysis!A399)</f>
        <v>0</v>
      </c>
      <c r="D399" s="32">
        <f>SUMIFS('Calculation - &lt;Ignore&gt;'!J:J,'Calculation - &lt;Ignore&gt;'!A:A,Analysis!A399)</f>
        <v>0</v>
      </c>
      <c r="E399" s="33">
        <f t="shared" si="34"/>
        <v>0</v>
      </c>
      <c r="F399" s="21">
        <f>SUMIFS('Calculation - &lt;Ignore&gt;'!G:G,'Calculation - &lt;Ignore&gt;'!A:A,Analysis!A399,'Calculation - &lt;Ignore&gt;'!$P:$P,Analysis!F$1)</f>
        <v>0</v>
      </c>
      <c r="G399" s="8">
        <f>SUMIFS('Calculation - &lt;Ignore&gt;'!J:J,'Calculation - &lt;Ignore&gt;'!A:A,Analysis!A399,'Calculation - &lt;Ignore&gt;'!$P:$P,Analysis!F$1)</f>
        <v>0</v>
      </c>
      <c r="H399" s="22">
        <f t="shared" si="35"/>
        <v>0</v>
      </c>
      <c r="I399" s="21">
        <f>SUMIFS('Calculation - &lt;Ignore&gt;'!G:G,'Calculation - &lt;Ignore&gt;'!A:A,Analysis!A399,'Calculation - &lt;Ignore&gt;'!$P:$P,Analysis!I$1)</f>
        <v>0</v>
      </c>
      <c r="J399" s="8">
        <f>SUMIFS('Calculation - &lt;Ignore&gt;'!J:J,'Calculation - &lt;Ignore&gt;'!A:A,Analysis!A399,'Calculation - &lt;Ignore&gt;'!$P:$P,Analysis!I$1)</f>
        <v>0</v>
      </c>
      <c r="K399" s="22">
        <f t="shared" si="36"/>
        <v>0</v>
      </c>
      <c r="L399" s="21">
        <f>SUMIFS('Calculation - &lt;Ignore&gt;'!G:G,'Calculation - &lt;Ignore&gt;'!A:A,Analysis!A399,'Calculation - &lt;Ignore&gt;'!$P:$P,Analysis!L$1)</f>
        <v>0</v>
      </c>
      <c r="M399" s="8">
        <f>SUMIFS('Calculation - &lt;Ignore&gt;'!J:J,'Calculation - &lt;Ignore&gt;'!A:A,Analysis!A399,'Calculation - &lt;Ignore&gt;'!$P:$P,Analysis!L$1)</f>
        <v>0</v>
      </c>
      <c r="N399" s="22">
        <f t="shared" si="37"/>
        <v>0</v>
      </c>
      <c r="O399" s="21">
        <f>SUMIFS('Calculation - &lt;Ignore&gt;'!G:G,'Calculation - &lt;Ignore&gt;'!A:A,Analysis!A399,'Calculation - &lt;Ignore&gt;'!$P:$P,Analysis!O$1)</f>
        <v>0</v>
      </c>
      <c r="P399" s="8">
        <f>SUMIFS('Calculation - &lt;Ignore&gt;'!J:J,'Calculation - &lt;Ignore&gt;'!A:A,Analysis!A399,'Calculation - &lt;Ignore&gt;'!$P:$P,Analysis!O$1)</f>
        <v>0</v>
      </c>
      <c r="Q399" s="22">
        <f t="shared" si="38"/>
        <v>0</v>
      </c>
    </row>
    <row r="400" spans="1:17" x14ac:dyDescent="0.3">
      <c r="A400" s="12" t="str">
        <f>IF('Calculation - &lt;Ignore&gt;'!AR400=0,"",'Calculation - &lt;Ignore&gt;'!AR400)</f>
        <v/>
      </c>
      <c r="B400" s="16" t="str">
        <f>IFERROR(UPPER(VLOOKUP(A400,Dump!A:B,2,0)),"")</f>
        <v/>
      </c>
      <c r="C400" s="31">
        <f>SUMIFS('Calculation - &lt;Ignore&gt;'!G:G,'Calculation - &lt;Ignore&gt;'!A:A,Analysis!A400)</f>
        <v>0</v>
      </c>
      <c r="D400" s="32">
        <f>SUMIFS('Calculation - &lt;Ignore&gt;'!J:J,'Calculation - &lt;Ignore&gt;'!A:A,Analysis!A400)</f>
        <v>0</v>
      </c>
      <c r="E400" s="33">
        <f t="shared" si="34"/>
        <v>0</v>
      </c>
      <c r="F400" s="21">
        <f>SUMIFS('Calculation - &lt;Ignore&gt;'!G:G,'Calculation - &lt;Ignore&gt;'!A:A,Analysis!A400,'Calculation - &lt;Ignore&gt;'!$P:$P,Analysis!F$1)</f>
        <v>0</v>
      </c>
      <c r="G400" s="8">
        <f>SUMIFS('Calculation - &lt;Ignore&gt;'!J:J,'Calculation - &lt;Ignore&gt;'!A:A,Analysis!A400,'Calculation - &lt;Ignore&gt;'!$P:$P,Analysis!F$1)</f>
        <v>0</v>
      </c>
      <c r="H400" s="22">
        <f t="shared" si="35"/>
        <v>0</v>
      </c>
      <c r="I400" s="21">
        <f>SUMIFS('Calculation - &lt;Ignore&gt;'!G:G,'Calculation - &lt;Ignore&gt;'!A:A,Analysis!A400,'Calculation - &lt;Ignore&gt;'!$P:$P,Analysis!I$1)</f>
        <v>0</v>
      </c>
      <c r="J400" s="8">
        <f>SUMIFS('Calculation - &lt;Ignore&gt;'!J:J,'Calculation - &lt;Ignore&gt;'!A:A,Analysis!A400,'Calculation - &lt;Ignore&gt;'!$P:$P,Analysis!I$1)</f>
        <v>0</v>
      </c>
      <c r="K400" s="22">
        <f t="shared" si="36"/>
        <v>0</v>
      </c>
      <c r="L400" s="21">
        <f>SUMIFS('Calculation - &lt;Ignore&gt;'!G:G,'Calculation - &lt;Ignore&gt;'!A:A,Analysis!A400,'Calculation - &lt;Ignore&gt;'!$P:$P,Analysis!L$1)</f>
        <v>0</v>
      </c>
      <c r="M400" s="8">
        <f>SUMIFS('Calculation - &lt;Ignore&gt;'!J:J,'Calculation - &lt;Ignore&gt;'!A:A,Analysis!A400,'Calculation - &lt;Ignore&gt;'!$P:$P,Analysis!L$1)</f>
        <v>0</v>
      </c>
      <c r="N400" s="22">
        <f t="shared" si="37"/>
        <v>0</v>
      </c>
      <c r="O400" s="21">
        <f>SUMIFS('Calculation - &lt;Ignore&gt;'!G:G,'Calculation - &lt;Ignore&gt;'!A:A,Analysis!A400,'Calculation - &lt;Ignore&gt;'!$P:$P,Analysis!O$1)</f>
        <v>0</v>
      </c>
      <c r="P400" s="8">
        <f>SUMIFS('Calculation - &lt;Ignore&gt;'!J:J,'Calculation - &lt;Ignore&gt;'!A:A,Analysis!A400,'Calculation - &lt;Ignore&gt;'!$P:$P,Analysis!O$1)</f>
        <v>0</v>
      </c>
      <c r="Q400" s="22">
        <f t="shared" si="38"/>
        <v>0</v>
      </c>
    </row>
    <row r="401" spans="1:17" x14ac:dyDescent="0.3">
      <c r="A401" s="12" t="str">
        <f>IF('Calculation - &lt;Ignore&gt;'!AR401=0,"",'Calculation - &lt;Ignore&gt;'!AR401)</f>
        <v/>
      </c>
      <c r="B401" s="16" t="str">
        <f>IFERROR(UPPER(VLOOKUP(A401,Dump!A:B,2,0)),"")</f>
        <v/>
      </c>
      <c r="C401" s="31">
        <f>SUMIFS('Calculation - &lt;Ignore&gt;'!G:G,'Calculation - &lt;Ignore&gt;'!A:A,Analysis!A401)</f>
        <v>0</v>
      </c>
      <c r="D401" s="32">
        <f>SUMIFS('Calculation - &lt;Ignore&gt;'!J:J,'Calculation - &lt;Ignore&gt;'!A:A,Analysis!A401)</f>
        <v>0</v>
      </c>
      <c r="E401" s="33">
        <f t="shared" si="34"/>
        <v>0</v>
      </c>
      <c r="F401" s="21">
        <f>SUMIFS('Calculation - &lt;Ignore&gt;'!G:G,'Calculation - &lt;Ignore&gt;'!A:A,Analysis!A401,'Calculation - &lt;Ignore&gt;'!$P:$P,Analysis!F$1)</f>
        <v>0</v>
      </c>
      <c r="G401" s="8">
        <f>SUMIFS('Calculation - &lt;Ignore&gt;'!J:J,'Calculation - &lt;Ignore&gt;'!A:A,Analysis!A401,'Calculation - &lt;Ignore&gt;'!$P:$P,Analysis!F$1)</f>
        <v>0</v>
      </c>
      <c r="H401" s="22">
        <f t="shared" si="35"/>
        <v>0</v>
      </c>
      <c r="I401" s="21">
        <f>SUMIFS('Calculation - &lt;Ignore&gt;'!G:G,'Calculation - &lt;Ignore&gt;'!A:A,Analysis!A401,'Calculation - &lt;Ignore&gt;'!$P:$P,Analysis!I$1)</f>
        <v>0</v>
      </c>
      <c r="J401" s="8">
        <f>SUMIFS('Calculation - &lt;Ignore&gt;'!J:J,'Calculation - &lt;Ignore&gt;'!A:A,Analysis!A401,'Calculation - &lt;Ignore&gt;'!$P:$P,Analysis!I$1)</f>
        <v>0</v>
      </c>
      <c r="K401" s="22">
        <f t="shared" si="36"/>
        <v>0</v>
      </c>
      <c r="L401" s="21">
        <f>SUMIFS('Calculation - &lt;Ignore&gt;'!G:G,'Calculation - &lt;Ignore&gt;'!A:A,Analysis!A401,'Calculation - &lt;Ignore&gt;'!$P:$P,Analysis!L$1)</f>
        <v>0</v>
      </c>
      <c r="M401" s="8">
        <f>SUMIFS('Calculation - &lt;Ignore&gt;'!J:J,'Calculation - &lt;Ignore&gt;'!A:A,Analysis!A401,'Calculation - &lt;Ignore&gt;'!$P:$P,Analysis!L$1)</f>
        <v>0</v>
      </c>
      <c r="N401" s="22">
        <f t="shared" si="37"/>
        <v>0</v>
      </c>
      <c r="O401" s="21">
        <f>SUMIFS('Calculation - &lt;Ignore&gt;'!G:G,'Calculation - &lt;Ignore&gt;'!A:A,Analysis!A401,'Calculation - &lt;Ignore&gt;'!$P:$P,Analysis!O$1)</f>
        <v>0</v>
      </c>
      <c r="P401" s="8">
        <f>SUMIFS('Calculation - &lt;Ignore&gt;'!J:J,'Calculation - &lt;Ignore&gt;'!A:A,Analysis!A401,'Calculation - &lt;Ignore&gt;'!$P:$P,Analysis!O$1)</f>
        <v>0</v>
      </c>
      <c r="Q401" s="22">
        <f t="shared" si="38"/>
        <v>0</v>
      </c>
    </row>
    <row r="402" spans="1:17" x14ac:dyDescent="0.3">
      <c r="A402" s="12" t="str">
        <f>IF('Calculation - &lt;Ignore&gt;'!AR402=0,"",'Calculation - &lt;Ignore&gt;'!AR402)</f>
        <v/>
      </c>
      <c r="B402" s="16" t="str">
        <f>IFERROR(UPPER(VLOOKUP(A402,Dump!A:B,2,0)),"")</f>
        <v/>
      </c>
      <c r="C402" s="31">
        <f>SUMIFS('Calculation - &lt;Ignore&gt;'!G:G,'Calculation - &lt;Ignore&gt;'!A:A,Analysis!A402)</f>
        <v>0</v>
      </c>
      <c r="D402" s="32">
        <f>SUMIFS('Calculation - &lt;Ignore&gt;'!J:J,'Calculation - &lt;Ignore&gt;'!A:A,Analysis!A402)</f>
        <v>0</v>
      </c>
      <c r="E402" s="33">
        <f t="shared" si="34"/>
        <v>0</v>
      </c>
      <c r="F402" s="21">
        <f>SUMIFS('Calculation - &lt;Ignore&gt;'!G:G,'Calculation - &lt;Ignore&gt;'!A:A,Analysis!A402,'Calculation - &lt;Ignore&gt;'!$P:$P,Analysis!F$1)</f>
        <v>0</v>
      </c>
      <c r="G402" s="8">
        <f>SUMIFS('Calculation - &lt;Ignore&gt;'!J:J,'Calculation - &lt;Ignore&gt;'!A:A,Analysis!A402,'Calculation - &lt;Ignore&gt;'!$P:$P,Analysis!F$1)</f>
        <v>0</v>
      </c>
      <c r="H402" s="22">
        <f t="shared" si="35"/>
        <v>0</v>
      </c>
      <c r="I402" s="21">
        <f>SUMIFS('Calculation - &lt;Ignore&gt;'!G:G,'Calculation - &lt;Ignore&gt;'!A:A,Analysis!A402,'Calculation - &lt;Ignore&gt;'!$P:$P,Analysis!I$1)</f>
        <v>0</v>
      </c>
      <c r="J402" s="8">
        <f>SUMIFS('Calculation - &lt;Ignore&gt;'!J:J,'Calculation - &lt;Ignore&gt;'!A:A,Analysis!A402,'Calculation - &lt;Ignore&gt;'!$P:$P,Analysis!I$1)</f>
        <v>0</v>
      </c>
      <c r="K402" s="22">
        <f t="shared" si="36"/>
        <v>0</v>
      </c>
      <c r="L402" s="21">
        <f>SUMIFS('Calculation - &lt;Ignore&gt;'!G:G,'Calculation - &lt;Ignore&gt;'!A:A,Analysis!A402,'Calculation - &lt;Ignore&gt;'!$P:$P,Analysis!L$1)</f>
        <v>0</v>
      </c>
      <c r="M402" s="8">
        <f>SUMIFS('Calculation - &lt;Ignore&gt;'!J:J,'Calculation - &lt;Ignore&gt;'!A:A,Analysis!A402,'Calculation - &lt;Ignore&gt;'!$P:$P,Analysis!L$1)</f>
        <v>0</v>
      </c>
      <c r="N402" s="22">
        <f t="shared" si="37"/>
        <v>0</v>
      </c>
      <c r="O402" s="21">
        <f>SUMIFS('Calculation - &lt;Ignore&gt;'!G:G,'Calculation - &lt;Ignore&gt;'!A:A,Analysis!A402,'Calculation - &lt;Ignore&gt;'!$P:$P,Analysis!O$1)</f>
        <v>0</v>
      </c>
      <c r="P402" s="8">
        <f>SUMIFS('Calculation - &lt;Ignore&gt;'!J:J,'Calculation - &lt;Ignore&gt;'!A:A,Analysis!A402,'Calculation - &lt;Ignore&gt;'!$P:$P,Analysis!O$1)</f>
        <v>0</v>
      </c>
      <c r="Q402" s="22">
        <f t="shared" si="38"/>
        <v>0</v>
      </c>
    </row>
    <row r="403" spans="1:17" x14ac:dyDescent="0.3">
      <c r="A403" s="12" t="str">
        <f>IF('Calculation - &lt;Ignore&gt;'!AR403=0,"",'Calculation - &lt;Ignore&gt;'!AR403)</f>
        <v/>
      </c>
      <c r="B403" s="16" t="str">
        <f>IFERROR(UPPER(VLOOKUP(A403,Dump!A:B,2,0)),"")</f>
        <v/>
      </c>
      <c r="C403" s="31">
        <f>SUMIFS('Calculation - &lt;Ignore&gt;'!G:G,'Calculation - &lt;Ignore&gt;'!A:A,Analysis!A403)</f>
        <v>0</v>
      </c>
      <c r="D403" s="32">
        <f>SUMIFS('Calculation - &lt;Ignore&gt;'!J:J,'Calculation - &lt;Ignore&gt;'!A:A,Analysis!A403)</f>
        <v>0</v>
      </c>
      <c r="E403" s="33">
        <f t="shared" si="34"/>
        <v>0</v>
      </c>
      <c r="F403" s="21">
        <f>SUMIFS('Calculation - &lt;Ignore&gt;'!G:G,'Calculation - &lt;Ignore&gt;'!A:A,Analysis!A403,'Calculation - &lt;Ignore&gt;'!$P:$P,Analysis!F$1)</f>
        <v>0</v>
      </c>
      <c r="G403" s="8">
        <f>SUMIFS('Calculation - &lt;Ignore&gt;'!J:J,'Calculation - &lt;Ignore&gt;'!A:A,Analysis!A403,'Calculation - &lt;Ignore&gt;'!$P:$P,Analysis!F$1)</f>
        <v>0</v>
      </c>
      <c r="H403" s="22">
        <f t="shared" si="35"/>
        <v>0</v>
      </c>
      <c r="I403" s="21">
        <f>SUMIFS('Calculation - &lt;Ignore&gt;'!G:G,'Calculation - &lt;Ignore&gt;'!A:A,Analysis!A403,'Calculation - &lt;Ignore&gt;'!$P:$P,Analysis!I$1)</f>
        <v>0</v>
      </c>
      <c r="J403" s="8">
        <f>SUMIFS('Calculation - &lt;Ignore&gt;'!J:J,'Calculation - &lt;Ignore&gt;'!A:A,Analysis!A403,'Calculation - &lt;Ignore&gt;'!$P:$P,Analysis!I$1)</f>
        <v>0</v>
      </c>
      <c r="K403" s="22">
        <f t="shared" si="36"/>
        <v>0</v>
      </c>
      <c r="L403" s="21">
        <f>SUMIFS('Calculation - &lt;Ignore&gt;'!G:G,'Calculation - &lt;Ignore&gt;'!A:A,Analysis!A403,'Calculation - &lt;Ignore&gt;'!$P:$P,Analysis!L$1)</f>
        <v>0</v>
      </c>
      <c r="M403" s="8">
        <f>SUMIFS('Calculation - &lt;Ignore&gt;'!J:J,'Calculation - &lt;Ignore&gt;'!A:A,Analysis!A403,'Calculation - &lt;Ignore&gt;'!$P:$P,Analysis!L$1)</f>
        <v>0</v>
      </c>
      <c r="N403" s="22">
        <f t="shared" si="37"/>
        <v>0</v>
      </c>
      <c r="O403" s="21">
        <f>SUMIFS('Calculation - &lt;Ignore&gt;'!G:G,'Calculation - &lt;Ignore&gt;'!A:A,Analysis!A403,'Calculation - &lt;Ignore&gt;'!$P:$P,Analysis!O$1)</f>
        <v>0</v>
      </c>
      <c r="P403" s="8">
        <f>SUMIFS('Calculation - &lt;Ignore&gt;'!J:J,'Calculation - &lt;Ignore&gt;'!A:A,Analysis!A403,'Calculation - &lt;Ignore&gt;'!$P:$P,Analysis!O$1)</f>
        <v>0</v>
      </c>
      <c r="Q403" s="22">
        <f t="shared" si="38"/>
        <v>0</v>
      </c>
    </row>
    <row r="404" spans="1:17" x14ac:dyDescent="0.3">
      <c r="A404" s="12" t="str">
        <f>IF('Calculation - &lt;Ignore&gt;'!AR404=0,"",'Calculation - &lt;Ignore&gt;'!AR404)</f>
        <v/>
      </c>
      <c r="B404" s="16" t="str">
        <f>IFERROR(UPPER(VLOOKUP(A404,Dump!A:B,2,0)),"")</f>
        <v/>
      </c>
      <c r="C404" s="31">
        <f>SUMIFS('Calculation - &lt;Ignore&gt;'!G:G,'Calculation - &lt;Ignore&gt;'!A:A,Analysis!A404)</f>
        <v>0</v>
      </c>
      <c r="D404" s="32">
        <f>SUMIFS('Calculation - &lt;Ignore&gt;'!J:J,'Calculation - &lt;Ignore&gt;'!A:A,Analysis!A404)</f>
        <v>0</v>
      </c>
      <c r="E404" s="33">
        <f t="shared" si="34"/>
        <v>0</v>
      </c>
      <c r="F404" s="21">
        <f>SUMIFS('Calculation - &lt;Ignore&gt;'!G:G,'Calculation - &lt;Ignore&gt;'!A:A,Analysis!A404,'Calculation - &lt;Ignore&gt;'!$P:$P,Analysis!F$1)</f>
        <v>0</v>
      </c>
      <c r="G404" s="8">
        <f>SUMIFS('Calculation - &lt;Ignore&gt;'!J:J,'Calculation - &lt;Ignore&gt;'!A:A,Analysis!A404,'Calculation - &lt;Ignore&gt;'!$P:$P,Analysis!F$1)</f>
        <v>0</v>
      </c>
      <c r="H404" s="22">
        <f t="shared" si="35"/>
        <v>0</v>
      </c>
      <c r="I404" s="21">
        <f>SUMIFS('Calculation - &lt;Ignore&gt;'!G:G,'Calculation - &lt;Ignore&gt;'!A:A,Analysis!A404,'Calculation - &lt;Ignore&gt;'!$P:$P,Analysis!I$1)</f>
        <v>0</v>
      </c>
      <c r="J404" s="8">
        <f>SUMIFS('Calculation - &lt;Ignore&gt;'!J:J,'Calculation - &lt;Ignore&gt;'!A:A,Analysis!A404,'Calculation - &lt;Ignore&gt;'!$P:$P,Analysis!I$1)</f>
        <v>0</v>
      </c>
      <c r="K404" s="22">
        <f t="shared" si="36"/>
        <v>0</v>
      </c>
      <c r="L404" s="21">
        <f>SUMIFS('Calculation - &lt;Ignore&gt;'!G:G,'Calculation - &lt;Ignore&gt;'!A:A,Analysis!A404,'Calculation - &lt;Ignore&gt;'!$P:$P,Analysis!L$1)</f>
        <v>0</v>
      </c>
      <c r="M404" s="8">
        <f>SUMIFS('Calculation - &lt;Ignore&gt;'!J:J,'Calculation - &lt;Ignore&gt;'!A:A,Analysis!A404,'Calculation - &lt;Ignore&gt;'!$P:$P,Analysis!L$1)</f>
        <v>0</v>
      </c>
      <c r="N404" s="22">
        <f t="shared" si="37"/>
        <v>0</v>
      </c>
      <c r="O404" s="21">
        <f>SUMIFS('Calculation - &lt;Ignore&gt;'!G:G,'Calculation - &lt;Ignore&gt;'!A:A,Analysis!A404,'Calculation - &lt;Ignore&gt;'!$P:$P,Analysis!O$1)</f>
        <v>0</v>
      </c>
      <c r="P404" s="8">
        <f>SUMIFS('Calculation - &lt;Ignore&gt;'!J:J,'Calculation - &lt;Ignore&gt;'!A:A,Analysis!A404,'Calculation - &lt;Ignore&gt;'!$P:$P,Analysis!O$1)</f>
        <v>0</v>
      </c>
      <c r="Q404" s="22">
        <f t="shared" si="38"/>
        <v>0</v>
      </c>
    </row>
    <row r="405" spans="1:17" x14ac:dyDescent="0.3">
      <c r="A405" s="12" t="str">
        <f>IF('Calculation - &lt;Ignore&gt;'!AR405=0,"",'Calculation - &lt;Ignore&gt;'!AR405)</f>
        <v/>
      </c>
      <c r="B405" s="16" t="str">
        <f>IFERROR(UPPER(VLOOKUP(A405,Dump!A:B,2,0)),"")</f>
        <v/>
      </c>
      <c r="C405" s="31">
        <f>SUMIFS('Calculation - &lt;Ignore&gt;'!G:G,'Calculation - &lt;Ignore&gt;'!A:A,Analysis!A405)</f>
        <v>0</v>
      </c>
      <c r="D405" s="32">
        <f>SUMIFS('Calculation - &lt;Ignore&gt;'!J:J,'Calculation - &lt;Ignore&gt;'!A:A,Analysis!A405)</f>
        <v>0</v>
      </c>
      <c r="E405" s="33">
        <f t="shared" si="34"/>
        <v>0</v>
      </c>
      <c r="F405" s="21">
        <f>SUMIFS('Calculation - &lt;Ignore&gt;'!G:G,'Calculation - &lt;Ignore&gt;'!A:A,Analysis!A405,'Calculation - &lt;Ignore&gt;'!$P:$P,Analysis!F$1)</f>
        <v>0</v>
      </c>
      <c r="G405" s="8">
        <f>SUMIFS('Calculation - &lt;Ignore&gt;'!J:J,'Calculation - &lt;Ignore&gt;'!A:A,Analysis!A405,'Calculation - &lt;Ignore&gt;'!$P:$P,Analysis!F$1)</f>
        <v>0</v>
      </c>
      <c r="H405" s="22">
        <f t="shared" si="35"/>
        <v>0</v>
      </c>
      <c r="I405" s="21">
        <f>SUMIFS('Calculation - &lt;Ignore&gt;'!G:G,'Calculation - &lt;Ignore&gt;'!A:A,Analysis!A405,'Calculation - &lt;Ignore&gt;'!$P:$P,Analysis!I$1)</f>
        <v>0</v>
      </c>
      <c r="J405" s="8">
        <f>SUMIFS('Calculation - &lt;Ignore&gt;'!J:J,'Calculation - &lt;Ignore&gt;'!A:A,Analysis!A405,'Calculation - &lt;Ignore&gt;'!$P:$P,Analysis!I$1)</f>
        <v>0</v>
      </c>
      <c r="K405" s="22">
        <f t="shared" si="36"/>
        <v>0</v>
      </c>
      <c r="L405" s="21">
        <f>SUMIFS('Calculation - &lt;Ignore&gt;'!G:G,'Calculation - &lt;Ignore&gt;'!A:A,Analysis!A405,'Calculation - &lt;Ignore&gt;'!$P:$P,Analysis!L$1)</f>
        <v>0</v>
      </c>
      <c r="M405" s="8">
        <f>SUMIFS('Calculation - &lt;Ignore&gt;'!J:J,'Calculation - &lt;Ignore&gt;'!A:A,Analysis!A405,'Calculation - &lt;Ignore&gt;'!$P:$P,Analysis!L$1)</f>
        <v>0</v>
      </c>
      <c r="N405" s="22">
        <f t="shared" si="37"/>
        <v>0</v>
      </c>
      <c r="O405" s="21">
        <f>SUMIFS('Calculation - &lt;Ignore&gt;'!G:G,'Calculation - &lt;Ignore&gt;'!A:A,Analysis!A405,'Calculation - &lt;Ignore&gt;'!$P:$P,Analysis!O$1)</f>
        <v>0</v>
      </c>
      <c r="P405" s="8">
        <f>SUMIFS('Calculation - &lt;Ignore&gt;'!J:J,'Calculation - &lt;Ignore&gt;'!A:A,Analysis!A405,'Calculation - &lt;Ignore&gt;'!$P:$P,Analysis!O$1)</f>
        <v>0</v>
      </c>
      <c r="Q405" s="22">
        <f t="shared" si="38"/>
        <v>0</v>
      </c>
    </row>
    <row r="406" spans="1:17" x14ac:dyDescent="0.3">
      <c r="A406" s="12" t="str">
        <f>IF('Calculation - &lt;Ignore&gt;'!AR406=0,"",'Calculation - &lt;Ignore&gt;'!AR406)</f>
        <v/>
      </c>
      <c r="B406" s="16" t="str">
        <f>IFERROR(UPPER(VLOOKUP(A406,Dump!A:B,2,0)),"")</f>
        <v/>
      </c>
      <c r="C406" s="31">
        <f>SUMIFS('Calculation - &lt;Ignore&gt;'!G:G,'Calculation - &lt;Ignore&gt;'!A:A,Analysis!A406)</f>
        <v>0</v>
      </c>
      <c r="D406" s="32">
        <f>SUMIFS('Calculation - &lt;Ignore&gt;'!J:J,'Calculation - &lt;Ignore&gt;'!A:A,Analysis!A406)</f>
        <v>0</v>
      </c>
      <c r="E406" s="33">
        <f t="shared" si="34"/>
        <v>0</v>
      </c>
      <c r="F406" s="21">
        <f>SUMIFS('Calculation - &lt;Ignore&gt;'!G:G,'Calculation - &lt;Ignore&gt;'!A:A,Analysis!A406,'Calculation - &lt;Ignore&gt;'!$P:$P,Analysis!F$1)</f>
        <v>0</v>
      </c>
      <c r="G406" s="8">
        <f>SUMIFS('Calculation - &lt;Ignore&gt;'!J:J,'Calculation - &lt;Ignore&gt;'!A:A,Analysis!A406,'Calculation - &lt;Ignore&gt;'!$P:$P,Analysis!F$1)</f>
        <v>0</v>
      </c>
      <c r="H406" s="22">
        <f t="shared" si="35"/>
        <v>0</v>
      </c>
      <c r="I406" s="21">
        <f>SUMIFS('Calculation - &lt;Ignore&gt;'!G:G,'Calculation - &lt;Ignore&gt;'!A:A,Analysis!A406,'Calculation - &lt;Ignore&gt;'!$P:$P,Analysis!I$1)</f>
        <v>0</v>
      </c>
      <c r="J406" s="8">
        <f>SUMIFS('Calculation - &lt;Ignore&gt;'!J:J,'Calculation - &lt;Ignore&gt;'!A:A,Analysis!A406,'Calculation - &lt;Ignore&gt;'!$P:$P,Analysis!I$1)</f>
        <v>0</v>
      </c>
      <c r="K406" s="22">
        <f t="shared" si="36"/>
        <v>0</v>
      </c>
      <c r="L406" s="21">
        <f>SUMIFS('Calculation - &lt;Ignore&gt;'!G:G,'Calculation - &lt;Ignore&gt;'!A:A,Analysis!A406,'Calculation - &lt;Ignore&gt;'!$P:$P,Analysis!L$1)</f>
        <v>0</v>
      </c>
      <c r="M406" s="8">
        <f>SUMIFS('Calculation - &lt;Ignore&gt;'!J:J,'Calculation - &lt;Ignore&gt;'!A:A,Analysis!A406,'Calculation - &lt;Ignore&gt;'!$P:$P,Analysis!L$1)</f>
        <v>0</v>
      </c>
      <c r="N406" s="22">
        <f t="shared" si="37"/>
        <v>0</v>
      </c>
      <c r="O406" s="21">
        <f>SUMIFS('Calculation - &lt;Ignore&gt;'!G:G,'Calculation - &lt;Ignore&gt;'!A:A,Analysis!A406,'Calculation - &lt;Ignore&gt;'!$P:$P,Analysis!O$1)</f>
        <v>0</v>
      </c>
      <c r="P406" s="8">
        <f>SUMIFS('Calculation - &lt;Ignore&gt;'!J:J,'Calculation - &lt;Ignore&gt;'!A:A,Analysis!A406,'Calculation - &lt;Ignore&gt;'!$P:$P,Analysis!O$1)</f>
        <v>0</v>
      </c>
      <c r="Q406" s="22">
        <f t="shared" si="38"/>
        <v>0</v>
      </c>
    </row>
    <row r="407" spans="1:17" x14ac:dyDescent="0.3">
      <c r="A407" s="12" t="str">
        <f>IF('Calculation - &lt;Ignore&gt;'!AR407=0,"",'Calculation - &lt;Ignore&gt;'!AR407)</f>
        <v/>
      </c>
      <c r="B407" s="16" t="str">
        <f>IFERROR(UPPER(VLOOKUP(A407,Dump!A:B,2,0)),"")</f>
        <v/>
      </c>
      <c r="C407" s="31">
        <f>SUMIFS('Calculation - &lt;Ignore&gt;'!G:G,'Calculation - &lt;Ignore&gt;'!A:A,Analysis!A407)</f>
        <v>0</v>
      </c>
      <c r="D407" s="32">
        <f>SUMIFS('Calculation - &lt;Ignore&gt;'!J:J,'Calculation - &lt;Ignore&gt;'!A:A,Analysis!A407)</f>
        <v>0</v>
      </c>
      <c r="E407" s="33">
        <f t="shared" si="34"/>
        <v>0</v>
      </c>
      <c r="F407" s="21">
        <f>SUMIFS('Calculation - &lt;Ignore&gt;'!G:G,'Calculation - &lt;Ignore&gt;'!A:A,Analysis!A407,'Calculation - &lt;Ignore&gt;'!$P:$P,Analysis!F$1)</f>
        <v>0</v>
      </c>
      <c r="G407" s="8">
        <f>SUMIFS('Calculation - &lt;Ignore&gt;'!J:J,'Calculation - &lt;Ignore&gt;'!A:A,Analysis!A407,'Calculation - &lt;Ignore&gt;'!$P:$P,Analysis!F$1)</f>
        <v>0</v>
      </c>
      <c r="H407" s="22">
        <f t="shared" si="35"/>
        <v>0</v>
      </c>
      <c r="I407" s="21">
        <f>SUMIFS('Calculation - &lt;Ignore&gt;'!G:G,'Calculation - &lt;Ignore&gt;'!A:A,Analysis!A407,'Calculation - &lt;Ignore&gt;'!$P:$P,Analysis!I$1)</f>
        <v>0</v>
      </c>
      <c r="J407" s="8">
        <f>SUMIFS('Calculation - &lt;Ignore&gt;'!J:J,'Calculation - &lt;Ignore&gt;'!A:A,Analysis!A407,'Calculation - &lt;Ignore&gt;'!$P:$P,Analysis!I$1)</f>
        <v>0</v>
      </c>
      <c r="K407" s="22">
        <f t="shared" si="36"/>
        <v>0</v>
      </c>
      <c r="L407" s="21">
        <f>SUMIFS('Calculation - &lt;Ignore&gt;'!G:G,'Calculation - &lt;Ignore&gt;'!A:A,Analysis!A407,'Calculation - &lt;Ignore&gt;'!$P:$P,Analysis!L$1)</f>
        <v>0</v>
      </c>
      <c r="M407" s="8">
        <f>SUMIFS('Calculation - &lt;Ignore&gt;'!J:J,'Calculation - &lt;Ignore&gt;'!A:A,Analysis!A407,'Calculation - &lt;Ignore&gt;'!$P:$P,Analysis!L$1)</f>
        <v>0</v>
      </c>
      <c r="N407" s="22">
        <f t="shared" si="37"/>
        <v>0</v>
      </c>
      <c r="O407" s="21">
        <f>SUMIFS('Calculation - &lt;Ignore&gt;'!G:G,'Calculation - &lt;Ignore&gt;'!A:A,Analysis!A407,'Calculation - &lt;Ignore&gt;'!$P:$P,Analysis!O$1)</f>
        <v>0</v>
      </c>
      <c r="P407" s="8">
        <f>SUMIFS('Calculation - &lt;Ignore&gt;'!J:J,'Calculation - &lt;Ignore&gt;'!A:A,Analysis!A407,'Calculation - &lt;Ignore&gt;'!$P:$P,Analysis!O$1)</f>
        <v>0</v>
      </c>
      <c r="Q407" s="22">
        <f t="shared" si="38"/>
        <v>0</v>
      </c>
    </row>
    <row r="408" spans="1:17" x14ac:dyDescent="0.3">
      <c r="A408" s="12" t="str">
        <f>IF('Calculation - &lt;Ignore&gt;'!AR408=0,"",'Calculation - &lt;Ignore&gt;'!AR408)</f>
        <v/>
      </c>
      <c r="B408" s="16" t="str">
        <f>IFERROR(UPPER(VLOOKUP(A408,Dump!A:B,2,0)),"")</f>
        <v/>
      </c>
      <c r="C408" s="31">
        <f>SUMIFS('Calculation - &lt;Ignore&gt;'!G:G,'Calculation - &lt;Ignore&gt;'!A:A,Analysis!A408)</f>
        <v>0</v>
      </c>
      <c r="D408" s="32">
        <f>SUMIFS('Calculation - &lt;Ignore&gt;'!J:J,'Calculation - &lt;Ignore&gt;'!A:A,Analysis!A408)</f>
        <v>0</v>
      </c>
      <c r="E408" s="33">
        <f t="shared" si="34"/>
        <v>0</v>
      </c>
      <c r="F408" s="21">
        <f>SUMIFS('Calculation - &lt;Ignore&gt;'!G:G,'Calculation - &lt;Ignore&gt;'!A:A,Analysis!A408,'Calculation - &lt;Ignore&gt;'!$P:$P,Analysis!F$1)</f>
        <v>0</v>
      </c>
      <c r="G408" s="8">
        <f>SUMIFS('Calculation - &lt;Ignore&gt;'!J:J,'Calculation - &lt;Ignore&gt;'!A:A,Analysis!A408,'Calculation - &lt;Ignore&gt;'!$P:$P,Analysis!F$1)</f>
        <v>0</v>
      </c>
      <c r="H408" s="22">
        <f t="shared" si="35"/>
        <v>0</v>
      </c>
      <c r="I408" s="21">
        <f>SUMIFS('Calculation - &lt;Ignore&gt;'!G:G,'Calculation - &lt;Ignore&gt;'!A:A,Analysis!A408,'Calculation - &lt;Ignore&gt;'!$P:$P,Analysis!I$1)</f>
        <v>0</v>
      </c>
      <c r="J408" s="8">
        <f>SUMIFS('Calculation - &lt;Ignore&gt;'!J:J,'Calculation - &lt;Ignore&gt;'!A:A,Analysis!A408,'Calculation - &lt;Ignore&gt;'!$P:$P,Analysis!I$1)</f>
        <v>0</v>
      </c>
      <c r="K408" s="22">
        <f t="shared" si="36"/>
        <v>0</v>
      </c>
      <c r="L408" s="21">
        <f>SUMIFS('Calculation - &lt;Ignore&gt;'!G:G,'Calculation - &lt;Ignore&gt;'!A:A,Analysis!A408,'Calculation - &lt;Ignore&gt;'!$P:$P,Analysis!L$1)</f>
        <v>0</v>
      </c>
      <c r="M408" s="8">
        <f>SUMIFS('Calculation - &lt;Ignore&gt;'!J:J,'Calculation - &lt;Ignore&gt;'!A:A,Analysis!A408,'Calculation - &lt;Ignore&gt;'!$P:$P,Analysis!L$1)</f>
        <v>0</v>
      </c>
      <c r="N408" s="22">
        <f t="shared" si="37"/>
        <v>0</v>
      </c>
      <c r="O408" s="21">
        <f>SUMIFS('Calculation - &lt;Ignore&gt;'!G:G,'Calculation - &lt;Ignore&gt;'!A:A,Analysis!A408,'Calculation - &lt;Ignore&gt;'!$P:$P,Analysis!O$1)</f>
        <v>0</v>
      </c>
      <c r="P408" s="8">
        <f>SUMIFS('Calculation - &lt;Ignore&gt;'!J:J,'Calculation - &lt;Ignore&gt;'!A:A,Analysis!A408,'Calculation - &lt;Ignore&gt;'!$P:$P,Analysis!O$1)</f>
        <v>0</v>
      </c>
      <c r="Q408" s="22">
        <f t="shared" si="38"/>
        <v>0</v>
      </c>
    </row>
    <row r="409" spans="1:17" x14ac:dyDescent="0.3">
      <c r="A409" s="12" t="str">
        <f>IF('Calculation - &lt;Ignore&gt;'!AR409=0,"",'Calculation - &lt;Ignore&gt;'!AR409)</f>
        <v/>
      </c>
      <c r="B409" s="16" t="str">
        <f>IFERROR(UPPER(VLOOKUP(A409,Dump!A:B,2,0)),"")</f>
        <v/>
      </c>
      <c r="C409" s="31">
        <f>SUMIFS('Calculation - &lt;Ignore&gt;'!G:G,'Calculation - &lt;Ignore&gt;'!A:A,Analysis!A409)</f>
        <v>0</v>
      </c>
      <c r="D409" s="32">
        <f>SUMIFS('Calculation - &lt;Ignore&gt;'!J:J,'Calculation - &lt;Ignore&gt;'!A:A,Analysis!A409)</f>
        <v>0</v>
      </c>
      <c r="E409" s="33">
        <f t="shared" si="34"/>
        <v>0</v>
      </c>
      <c r="F409" s="21">
        <f>SUMIFS('Calculation - &lt;Ignore&gt;'!G:G,'Calculation - &lt;Ignore&gt;'!A:A,Analysis!A409,'Calculation - &lt;Ignore&gt;'!$P:$P,Analysis!F$1)</f>
        <v>0</v>
      </c>
      <c r="G409" s="8">
        <f>SUMIFS('Calculation - &lt;Ignore&gt;'!J:J,'Calculation - &lt;Ignore&gt;'!A:A,Analysis!A409,'Calculation - &lt;Ignore&gt;'!$P:$P,Analysis!F$1)</f>
        <v>0</v>
      </c>
      <c r="H409" s="22">
        <f t="shared" si="35"/>
        <v>0</v>
      </c>
      <c r="I409" s="21">
        <f>SUMIFS('Calculation - &lt;Ignore&gt;'!G:G,'Calculation - &lt;Ignore&gt;'!A:A,Analysis!A409,'Calculation - &lt;Ignore&gt;'!$P:$P,Analysis!I$1)</f>
        <v>0</v>
      </c>
      <c r="J409" s="8">
        <f>SUMIFS('Calculation - &lt;Ignore&gt;'!J:J,'Calculation - &lt;Ignore&gt;'!A:A,Analysis!A409,'Calculation - &lt;Ignore&gt;'!$P:$P,Analysis!I$1)</f>
        <v>0</v>
      </c>
      <c r="K409" s="22">
        <f t="shared" si="36"/>
        <v>0</v>
      </c>
      <c r="L409" s="21">
        <f>SUMIFS('Calculation - &lt;Ignore&gt;'!G:G,'Calculation - &lt;Ignore&gt;'!A:A,Analysis!A409,'Calculation - &lt;Ignore&gt;'!$P:$P,Analysis!L$1)</f>
        <v>0</v>
      </c>
      <c r="M409" s="8">
        <f>SUMIFS('Calculation - &lt;Ignore&gt;'!J:J,'Calculation - &lt;Ignore&gt;'!A:A,Analysis!A409,'Calculation - &lt;Ignore&gt;'!$P:$P,Analysis!L$1)</f>
        <v>0</v>
      </c>
      <c r="N409" s="22">
        <f t="shared" si="37"/>
        <v>0</v>
      </c>
      <c r="O409" s="21">
        <f>SUMIFS('Calculation - &lt;Ignore&gt;'!G:G,'Calculation - &lt;Ignore&gt;'!A:A,Analysis!A409,'Calculation - &lt;Ignore&gt;'!$P:$P,Analysis!O$1)</f>
        <v>0</v>
      </c>
      <c r="P409" s="8">
        <f>SUMIFS('Calculation - &lt;Ignore&gt;'!J:J,'Calculation - &lt;Ignore&gt;'!A:A,Analysis!A409,'Calculation - &lt;Ignore&gt;'!$P:$P,Analysis!O$1)</f>
        <v>0</v>
      </c>
      <c r="Q409" s="22">
        <f t="shared" si="38"/>
        <v>0</v>
      </c>
    </row>
    <row r="410" spans="1:17" x14ac:dyDescent="0.3">
      <c r="A410" s="12" t="str">
        <f>IF('Calculation - &lt;Ignore&gt;'!AR410=0,"",'Calculation - &lt;Ignore&gt;'!AR410)</f>
        <v/>
      </c>
      <c r="B410" s="16" t="str">
        <f>IFERROR(UPPER(VLOOKUP(A410,Dump!A:B,2,0)),"")</f>
        <v/>
      </c>
      <c r="C410" s="31">
        <f>SUMIFS('Calculation - &lt;Ignore&gt;'!G:G,'Calculation - &lt;Ignore&gt;'!A:A,Analysis!A410)</f>
        <v>0</v>
      </c>
      <c r="D410" s="32">
        <f>SUMIFS('Calculation - &lt;Ignore&gt;'!J:J,'Calculation - &lt;Ignore&gt;'!A:A,Analysis!A410)</f>
        <v>0</v>
      </c>
      <c r="E410" s="33">
        <f t="shared" si="34"/>
        <v>0</v>
      </c>
      <c r="F410" s="21">
        <f>SUMIFS('Calculation - &lt;Ignore&gt;'!G:G,'Calculation - &lt;Ignore&gt;'!A:A,Analysis!A410,'Calculation - &lt;Ignore&gt;'!$P:$P,Analysis!F$1)</f>
        <v>0</v>
      </c>
      <c r="G410" s="8">
        <f>SUMIFS('Calculation - &lt;Ignore&gt;'!J:J,'Calculation - &lt;Ignore&gt;'!A:A,Analysis!A410,'Calculation - &lt;Ignore&gt;'!$P:$P,Analysis!F$1)</f>
        <v>0</v>
      </c>
      <c r="H410" s="22">
        <f t="shared" si="35"/>
        <v>0</v>
      </c>
      <c r="I410" s="21">
        <f>SUMIFS('Calculation - &lt;Ignore&gt;'!G:G,'Calculation - &lt;Ignore&gt;'!A:A,Analysis!A410,'Calculation - &lt;Ignore&gt;'!$P:$P,Analysis!I$1)</f>
        <v>0</v>
      </c>
      <c r="J410" s="8">
        <f>SUMIFS('Calculation - &lt;Ignore&gt;'!J:J,'Calculation - &lt;Ignore&gt;'!A:A,Analysis!A410,'Calculation - &lt;Ignore&gt;'!$P:$P,Analysis!I$1)</f>
        <v>0</v>
      </c>
      <c r="K410" s="22">
        <f t="shared" si="36"/>
        <v>0</v>
      </c>
      <c r="L410" s="21">
        <f>SUMIFS('Calculation - &lt;Ignore&gt;'!G:G,'Calculation - &lt;Ignore&gt;'!A:A,Analysis!A410,'Calculation - &lt;Ignore&gt;'!$P:$P,Analysis!L$1)</f>
        <v>0</v>
      </c>
      <c r="M410" s="8">
        <f>SUMIFS('Calculation - &lt;Ignore&gt;'!J:J,'Calculation - &lt;Ignore&gt;'!A:A,Analysis!A410,'Calculation - &lt;Ignore&gt;'!$P:$P,Analysis!L$1)</f>
        <v>0</v>
      </c>
      <c r="N410" s="22">
        <f t="shared" si="37"/>
        <v>0</v>
      </c>
      <c r="O410" s="21">
        <f>SUMIFS('Calculation - &lt;Ignore&gt;'!G:G,'Calculation - &lt;Ignore&gt;'!A:A,Analysis!A410,'Calculation - &lt;Ignore&gt;'!$P:$P,Analysis!O$1)</f>
        <v>0</v>
      </c>
      <c r="P410" s="8">
        <f>SUMIFS('Calculation - &lt;Ignore&gt;'!J:J,'Calculation - &lt;Ignore&gt;'!A:A,Analysis!A410,'Calculation - &lt;Ignore&gt;'!$P:$P,Analysis!O$1)</f>
        <v>0</v>
      </c>
      <c r="Q410" s="22">
        <f t="shared" si="38"/>
        <v>0</v>
      </c>
    </row>
    <row r="411" spans="1:17" x14ac:dyDescent="0.3">
      <c r="A411" s="12" t="str">
        <f>IF('Calculation - &lt;Ignore&gt;'!AR411=0,"",'Calculation - &lt;Ignore&gt;'!AR411)</f>
        <v/>
      </c>
      <c r="B411" s="16" t="str">
        <f>IFERROR(UPPER(VLOOKUP(A411,Dump!A:B,2,0)),"")</f>
        <v/>
      </c>
      <c r="C411" s="31">
        <f>SUMIFS('Calculation - &lt;Ignore&gt;'!G:G,'Calculation - &lt;Ignore&gt;'!A:A,Analysis!A411)</f>
        <v>0</v>
      </c>
      <c r="D411" s="32">
        <f>SUMIFS('Calculation - &lt;Ignore&gt;'!J:J,'Calculation - &lt;Ignore&gt;'!A:A,Analysis!A411)</f>
        <v>0</v>
      </c>
      <c r="E411" s="33">
        <f t="shared" si="34"/>
        <v>0</v>
      </c>
      <c r="F411" s="21">
        <f>SUMIFS('Calculation - &lt;Ignore&gt;'!G:G,'Calculation - &lt;Ignore&gt;'!A:A,Analysis!A411,'Calculation - &lt;Ignore&gt;'!$P:$P,Analysis!F$1)</f>
        <v>0</v>
      </c>
      <c r="G411" s="8">
        <f>SUMIFS('Calculation - &lt;Ignore&gt;'!J:J,'Calculation - &lt;Ignore&gt;'!A:A,Analysis!A411,'Calculation - &lt;Ignore&gt;'!$P:$P,Analysis!F$1)</f>
        <v>0</v>
      </c>
      <c r="H411" s="22">
        <f t="shared" si="35"/>
        <v>0</v>
      </c>
      <c r="I411" s="21">
        <f>SUMIFS('Calculation - &lt;Ignore&gt;'!G:G,'Calculation - &lt;Ignore&gt;'!A:A,Analysis!A411,'Calculation - &lt;Ignore&gt;'!$P:$P,Analysis!I$1)</f>
        <v>0</v>
      </c>
      <c r="J411" s="8">
        <f>SUMIFS('Calculation - &lt;Ignore&gt;'!J:J,'Calculation - &lt;Ignore&gt;'!A:A,Analysis!A411,'Calculation - &lt;Ignore&gt;'!$P:$P,Analysis!I$1)</f>
        <v>0</v>
      </c>
      <c r="K411" s="22">
        <f t="shared" si="36"/>
        <v>0</v>
      </c>
      <c r="L411" s="21">
        <f>SUMIFS('Calculation - &lt;Ignore&gt;'!G:G,'Calculation - &lt;Ignore&gt;'!A:A,Analysis!A411,'Calculation - &lt;Ignore&gt;'!$P:$P,Analysis!L$1)</f>
        <v>0</v>
      </c>
      <c r="M411" s="8">
        <f>SUMIFS('Calculation - &lt;Ignore&gt;'!J:J,'Calculation - &lt;Ignore&gt;'!A:A,Analysis!A411,'Calculation - &lt;Ignore&gt;'!$P:$P,Analysis!L$1)</f>
        <v>0</v>
      </c>
      <c r="N411" s="22">
        <f t="shared" si="37"/>
        <v>0</v>
      </c>
      <c r="O411" s="21">
        <f>SUMIFS('Calculation - &lt;Ignore&gt;'!G:G,'Calculation - &lt;Ignore&gt;'!A:A,Analysis!A411,'Calculation - &lt;Ignore&gt;'!$P:$P,Analysis!O$1)</f>
        <v>0</v>
      </c>
      <c r="P411" s="8">
        <f>SUMIFS('Calculation - &lt;Ignore&gt;'!J:J,'Calculation - &lt;Ignore&gt;'!A:A,Analysis!A411,'Calculation - &lt;Ignore&gt;'!$P:$P,Analysis!O$1)</f>
        <v>0</v>
      </c>
      <c r="Q411" s="22">
        <f t="shared" si="38"/>
        <v>0</v>
      </c>
    </row>
    <row r="412" spans="1:17" x14ac:dyDescent="0.3">
      <c r="A412" s="12" t="str">
        <f>IF('Calculation - &lt;Ignore&gt;'!AR412=0,"",'Calculation - &lt;Ignore&gt;'!AR412)</f>
        <v/>
      </c>
      <c r="B412" s="16" t="str">
        <f>IFERROR(UPPER(VLOOKUP(A412,Dump!A:B,2,0)),"")</f>
        <v/>
      </c>
      <c r="C412" s="31">
        <f>SUMIFS('Calculation - &lt;Ignore&gt;'!G:G,'Calculation - &lt;Ignore&gt;'!A:A,Analysis!A412)</f>
        <v>0</v>
      </c>
      <c r="D412" s="32">
        <f>SUMIFS('Calculation - &lt;Ignore&gt;'!J:J,'Calculation - &lt;Ignore&gt;'!A:A,Analysis!A412)</f>
        <v>0</v>
      </c>
      <c r="E412" s="33">
        <f t="shared" si="34"/>
        <v>0</v>
      </c>
      <c r="F412" s="21">
        <f>SUMIFS('Calculation - &lt;Ignore&gt;'!G:G,'Calculation - &lt;Ignore&gt;'!A:A,Analysis!A412,'Calculation - &lt;Ignore&gt;'!$P:$P,Analysis!F$1)</f>
        <v>0</v>
      </c>
      <c r="G412" s="8">
        <f>SUMIFS('Calculation - &lt;Ignore&gt;'!J:J,'Calculation - &lt;Ignore&gt;'!A:A,Analysis!A412,'Calculation - &lt;Ignore&gt;'!$P:$P,Analysis!F$1)</f>
        <v>0</v>
      </c>
      <c r="H412" s="22">
        <f t="shared" si="35"/>
        <v>0</v>
      </c>
      <c r="I412" s="21">
        <f>SUMIFS('Calculation - &lt;Ignore&gt;'!G:G,'Calculation - &lt;Ignore&gt;'!A:A,Analysis!A412,'Calculation - &lt;Ignore&gt;'!$P:$P,Analysis!I$1)</f>
        <v>0</v>
      </c>
      <c r="J412" s="8">
        <f>SUMIFS('Calculation - &lt;Ignore&gt;'!J:J,'Calculation - &lt;Ignore&gt;'!A:A,Analysis!A412,'Calculation - &lt;Ignore&gt;'!$P:$P,Analysis!I$1)</f>
        <v>0</v>
      </c>
      <c r="K412" s="22">
        <f t="shared" si="36"/>
        <v>0</v>
      </c>
      <c r="L412" s="21">
        <f>SUMIFS('Calculation - &lt;Ignore&gt;'!G:G,'Calculation - &lt;Ignore&gt;'!A:A,Analysis!A412,'Calculation - &lt;Ignore&gt;'!$P:$P,Analysis!L$1)</f>
        <v>0</v>
      </c>
      <c r="M412" s="8">
        <f>SUMIFS('Calculation - &lt;Ignore&gt;'!J:J,'Calculation - &lt;Ignore&gt;'!A:A,Analysis!A412,'Calculation - &lt;Ignore&gt;'!$P:$P,Analysis!L$1)</f>
        <v>0</v>
      </c>
      <c r="N412" s="22">
        <f t="shared" si="37"/>
        <v>0</v>
      </c>
      <c r="O412" s="21">
        <f>SUMIFS('Calculation - &lt;Ignore&gt;'!G:G,'Calculation - &lt;Ignore&gt;'!A:A,Analysis!A412,'Calculation - &lt;Ignore&gt;'!$P:$P,Analysis!O$1)</f>
        <v>0</v>
      </c>
      <c r="P412" s="8">
        <f>SUMIFS('Calculation - &lt;Ignore&gt;'!J:J,'Calculation - &lt;Ignore&gt;'!A:A,Analysis!A412,'Calculation - &lt;Ignore&gt;'!$P:$P,Analysis!O$1)</f>
        <v>0</v>
      </c>
      <c r="Q412" s="22">
        <f t="shared" si="38"/>
        <v>0</v>
      </c>
    </row>
    <row r="413" spans="1:17" x14ac:dyDescent="0.3">
      <c r="A413" s="12" t="str">
        <f>IF('Calculation - &lt;Ignore&gt;'!AR413=0,"",'Calculation - &lt;Ignore&gt;'!AR413)</f>
        <v/>
      </c>
      <c r="B413" s="16" t="str">
        <f>IFERROR(UPPER(VLOOKUP(A413,Dump!A:B,2,0)),"")</f>
        <v/>
      </c>
      <c r="C413" s="31">
        <f>SUMIFS('Calculation - &lt;Ignore&gt;'!G:G,'Calculation - &lt;Ignore&gt;'!A:A,Analysis!A413)</f>
        <v>0</v>
      </c>
      <c r="D413" s="32">
        <f>SUMIFS('Calculation - &lt;Ignore&gt;'!J:J,'Calculation - &lt;Ignore&gt;'!A:A,Analysis!A413)</f>
        <v>0</v>
      </c>
      <c r="E413" s="33">
        <f t="shared" si="34"/>
        <v>0</v>
      </c>
      <c r="F413" s="21">
        <f>SUMIFS('Calculation - &lt;Ignore&gt;'!G:G,'Calculation - &lt;Ignore&gt;'!A:A,Analysis!A413,'Calculation - &lt;Ignore&gt;'!$P:$P,Analysis!F$1)</f>
        <v>0</v>
      </c>
      <c r="G413" s="8">
        <f>SUMIFS('Calculation - &lt;Ignore&gt;'!J:J,'Calculation - &lt;Ignore&gt;'!A:A,Analysis!A413,'Calculation - &lt;Ignore&gt;'!$P:$P,Analysis!F$1)</f>
        <v>0</v>
      </c>
      <c r="H413" s="22">
        <f t="shared" si="35"/>
        <v>0</v>
      </c>
      <c r="I413" s="21">
        <f>SUMIFS('Calculation - &lt;Ignore&gt;'!G:G,'Calculation - &lt;Ignore&gt;'!A:A,Analysis!A413,'Calculation - &lt;Ignore&gt;'!$P:$P,Analysis!I$1)</f>
        <v>0</v>
      </c>
      <c r="J413" s="8">
        <f>SUMIFS('Calculation - &lt;Ignore&gt;'!J:J,'Calculation - &lt;Ignore&gt;'!A:A,Analysis!A413,'Calculation - &lt;Ignore&gt;'!$P:$P,Analysis!I$1)</f>
        <v>0</v>
      </c>
      <c r="K413" s="22">
        <f t="shared" si="36"/>
        <v>0</v>
      </c>
      <c r="L413" s="21">
        <f>SUMIFS('Calculation - &lt;Ignore&gt;'!G:G,'Calculation - &lt;Ignore&gt;'!A:A,Analysis!A413,'Calculation - &lt;Ignore&gt;'!$P:$P,Analysis!L$1)</f>
        <v>0</v>
      </c>
      <c r="M413" s="8">
        <f>SUMIFS('Calculation - &lt;Ignore&gt;'!J:J,'Calculation - &lt;Ignore&gt;'!A:A,Analysis!A413,'Calculation - &lt;Ignore&gt;'!$P:$P,Analysis!L$1)</f>
        <v>0</v>
      </c>
      <c r="N413" s="22">
        <f t="shared" si="37"/>
        <v>0</v>
      </c>
      <c r="O413" s="21">
        <f>SUMIFS('Calculation - &lt;Ignore&gt;'!G:G,'Calculation - &lt;Ignore&gt;'!A:A,Analysis!A413,'Calculation - &lt;Ignore&gt;'!$P:$P,Analysis!O$1)</f>
        <v>0</v>
      </c>
      <c r="P413" s="8">
        <f>SUMIFS('Calculation - &lt;Ignore&gt;'!J:J,'Calculation - &lt;Ignore&gt;'!A:A,Analysis!A413,'Calculation - &lt;Ignore&gt;'!$P:$P,Analysis!O$1)</f>
        <v>0</v>
      </c>
      <c r="Q413" s="22">
        <f t="shared" si="38"/>
        <v>0</v>
      </c>
    </row>
    <row r="414" spans="1:17" x14ac:dyDescent="0.3">
      <c r="A414" s="12" t="str">
        <f>IF('Calculation - &lt;Ignore&gt;'!AR414=0,"",'Calculation - &lt;Ignore&gt;'!AR414)</f>
        <v/>
      </c>
      <c r="B414" s="16" t="str">
        <f>IFERROR(UPPER(VLOOKUP(A414,Dump!A:B,2,0)),"")</f>
        <v/>
      </c>
      <c r="C414" s="31">
        <f>SUMIFS('Calculation - &lt;Ignore&gt;'!G:G,'Calculation - &lt;Ignore&gt;'!A:A,Analysis!A414)</f>
        <v>0</v>
      </c>
      <c r="D414" s="32">
        <f>SUMIFS('Calculation - &lt;Ignore&gt;'!J:J,'Calculation - &lt;Ignore&gt;'!A:A,Analysis!A414)</f>
        <v>0</v>
      </c>
      <c r="E414" s="33">
        <f t="shared" si="34"/>
        <v>0</v>
      </c>
      <c r="F414" s="21">
        <f>SUMIFS('Calculation - &lt;Ignore&gt;'!G:G,'Calculation - &lt;Ignore&gt;'!A:A,Analysis!A414,'Calculation - &lt;Ignore&gt;'!$P:$P,Analysis!F$1)</f>
        <v>0</v>
      </c>
      <c r="G414" s="8">
        <f>SUMIFS('Calculation - &lt;Ignore&gt;'!J:J,'Calculation - &lt;Ignore&gt;'!A:A,Analysis!A414,'Calculation - &lt;Ignore&gt;'!$P:$P,Analysis!F$1)</f>
        <v>0</v>
      </c>
      <c r="H414" s="22">
        <f t="shared" si="35"/>
        <v>0</v>
      </c>
      <c r="I414" s="21">
        <f>SUMIFS('Calculation - &lt;Ignore&gt;'!G:G,'Calculation - &lt;Ignore&gt;'!A:A,Analysis!A414,'Calculation - &lt;Ignore&gt;'!$P:$P,Analysis!I$1)</f>
        <v>0</v>
      </c>
      <c r="J414" s="8">
        <f>SUMIFS('Calculation - &lt;Ignore&gt;'!J:J,'Calculation - &lt;Ignore&gt;'!A:A,Analysis!A414,'Calculation - &lt;Ignore&gt;'!$P:$P,Analysis!I$1)</f>
        <v>0</v>
      </c>
      <c r="K414" s="22">
        <f t="shared" si="36"/>
        <v>0</v>
      </c>
      <c r="L414" s="21">
        <f>SUMIFS('Calculation - &lt;Ignore&gt;'!G:G,'Calculation - &lt;Ignore&gt;'!A:A,Analysis!A414,'Calculation - &lt;Ignore&gt;'!$P:$P,Analysis!L$1)</f>
        <v>0</v>
      </c>
      <c r="M414" s="8">
        <f>SUMIFS('Calculation - &lt;Ignore&gt;'!J:J,'Calculation - &lt;Ignore&gt;'!A:A,Analysis!A414,'Calculation - &lt;Ignore&gt;'!$P:$P,Analysis!L$1)</f>
        <v>0</v>
      </c>
      <c r="N414" s="22">
        <f t="shared" si="37"/>
        <v>0</v>
      </c>
      <c r="O414" s="21">
        <f>SUMIFS('Calculation - &lt;Ignore&gt;'!G:G,'Calculation - &lt;Ignore&gt;'!A:A,Analysis!A414,'Calculation - &lt;Ignore&gt;'!$P:$P,Analysis!O$1)</f>
        <v>0</v>
      </c>
      <c r="P414" s="8">
        <f>SUMIFS('Calculation - &lt;Ignore&gt;'!J:J,'Calculation - &lt;Ignore&gt;'!A:A,Analysis!A414,'Calculation - &lt;Ignore&gt;'!$P:$P,Analysis!O$1)</f>
        <v>0</v>
      </c>
      <c r="Q414" s="22">
        <f t="shared" si="38"/>
        <v>0</v>
      </c>
    </row>
    <row r="415" spans="1:17" x14ac:dyDescent="0.3">
      <c r="A415" s="12" t="str">
        <f>IF('Calculation - &lt;Ignore&gt;'!AR415=0,"",'Calculation - &lt;Ignore&gt;'!AR415)</f>
        <v/>
      </c>
      <c r="B415" s="16" t="str">
        <f>IFERROR(UPPER(VLOOKUP(A415,Dump!A:B,2,0)),"")</f>
        <v/>
      </c>
      <c r="C415" s="31">
        <f>SUMIFS('Calculation - &lt;Ignore&gt;'!G:G,'Calculation - &lt;Ignore&gt;'!A:A,Analysis!A415)</f>
        <v>0</v>
      </c>
      <c r="D415" s="32">
        <f>SUMIFS('Calculation - &lt;Ignore&gt;'!J:J,'Calculation - &lt;Ignore&gt;'!A:A,Analysis!A415)</f>
        <v>0</v>
      </c>
      <c r="E415" s="33">
        <f t="shared" si="34"/>
        <v>0</v>
      </c>
      <c r="F415" s="21">
        <f>SUMIFS('Calculation - &lt;Ignore&gt;'!G:G,'Calculation - &lt;Ignore&gt;'!A:A,Analysis!A415,'Calculation - &lt;Ignore&gt;'!$P:$P,Analysis!F$1)</f>
        <v>0</v>
      </c>
      <c r="G415" s="8">
        <f>SUMIFS('Calculation - &lt;Ignore&gt;'!J:J,'Calculation - &lt;Ignore&gt;'!A:A,Analysis!A415,'Calculation - &lt;Ignore&gt;'!$P:$P,Analysis!F$1)</f>
        <v>0</v>
      </c>
      <c r="H415" s="22">
        <f t="shared" si="35"/>
        <v>0</v>
      </c>
      <c r="I415" s="21">
        <f>SUMIFS('Calculation - &lt;Ignore&gt;'!G:G,'Calculation - &lt;Ignore&gt;'!A:A,Analysis!A415,'Calculation - &lt;Ignore&gt;'!$P:$P,Analysis!I$1)</f>
        <v>0</v>
      </c>
      <c r="J415" s="8">
        <f>SUMIFS('Calculation - &lt;Ignore&gt;'!J:J,'Calculation - &lt;Ignore&gt;'!A:A,Analysis!A415,'Calculation - &lt;Ignore&gt;'!$P:$P,Analysis!I$1)</f>
        <v>0</v>
      </c>
      <c r="K415" s="22">
        <f t="shared" si="36"/>
        <v>0</v>
      </c>
      <c r="L415" s="21">
        <f>SUMIFS('Calculation - &lt;Ignore&gt;'!G:G,'Calculation - &lt;Ignore&gt;'!A:A,Analysis!A415,'Calculation - &lt;Ignore&gt;'!$P:$P,Analysis!L$1)</f>
        <v>0</v>
      </c>
      <c r="M415" s="8">
        <f>SUMIFS('Calculation - &lt;Ignore&gt;'!J:J,'Calculation - &lt;Ignore&gt;'!A:A,Analysis!A415,'Calculation - &lt;Ignore&gt;'!$P:$P,Analysis!L$1)</f>
        <v>0</v>
      </c>
      <c r="N415" s="22">
        <f t="shared" si="37"/>
        <v>0</v>
      </c>
      <c r="O415" s="21">
        <f>SUMIFS('Calculation - &lt;Ignore&gt;'!G:G,'Calculation - &lt;Ignore&gt;'!A:A,Analysis!A415,'Calculation - &lt;Ignore&gt;'!$P:$P,Analysis!O$1)</f>
        <v>0</v>
      </c>
      <c r="P415" s="8">
        <f>SUMIFS('Calculation - &lt;Ignore&gt;'!J:J,'Calculation - &lt;Ignore&gt;'!A:A,Analysis!A415,'Calculation - &lt;Ignore&gt;'!$P:$P,Analysis!O$1)</f>
        <v>0</v>
      </c>
      <c r="Q415" s="22">
        <f t="shared" si="38"/>
        <v>0</v>
      </c>
    </row>
    <row r="416" spans="1:17" x14ac:dyDescent="0.3">
      <c r="A416" s="12" t="str">
        <f>IF('Calculation - &lt;Ignore&gt;'!AR416=0,"",'Calculation - &lt;Ignore&gt;'!AR416)</f>
        <v/>
      </c>
      <c r="B416" s="16" t="str">
        <f>IFERROR(UPPER(VLOOKUP(A416,Dump!A:B,2,0)),"")</f>
        <v/>
      </c>
      <c r="C416" s="31">
        <f>SUMIFS('Calculation - &lt;Ignore&gt;'!G:G,'Calculation - &lt;Ignore&gt;'!A:A,Analysis!A416)</f>
        <v>0</v>
      </c>
      <c r="D416" s="32">
        <f>SUMIFS('Calculation - &lt;Ignore&gt;'!J:J,'Calculation - &lt;Ignore&gt;'!A:A,Analysis!A416)</f>
        <v>0</v>
      </c>
      <c r="E416" s="33">
        <f t="shared" si="34"/>
        <v>0</v>
      </c>
      <c r="F416" s="21">
        <f>SUMIFS('Calculation - &lt;Ignore&gt;'!G:G,'Calculation - &lt;Ignore&gt;'!A:A,Analysis!A416,'Calculation - &lt;Ignore&gt;'!$P:$P,Analysis!F$1)</f>
        <v>0</v>
      </c>
      <c r="G416" s="8">
        <f>SUMIFS('Calculation - &lt;Ignore&gt;'!J:J,'Calculation - &lt;Ignore&gt;'!A:A,Analysis!A416,'Calculation - &lt;Ignore&gt;'!$P:$P,Analysis!F$1)</f>
        <v>0</v>
      </c>
      <c r="H416" s="22">
        <f t="shared" si="35"/>
        <v>0</v>
      </c>
      <c r="I416" s="21">
        <f>SUMIFS('Calculation - &lt;Ignore&gt;'!G:G,'Calculation - &lt;Ignore&gt;'!A:A,Analysis!A416,'Calculation - &lt;Ignore&gt;'!$P:$P,Analysis!I$1)</f>
        <v>0</v>
      </c>
      <c r="J416" s="8">
        <f>SUMIFS('Calculation - &lt;Ignore&gt;'!J:J,'Calculation - &lt;Ignore&gt;'!A:A,Analysis!A416,'Calculation - &lt;Ignore&gt;'!$P:$P,Analysis!I$1)</f>
        <v>0</v>
      </c>
      <c r="K416" s="22">
        <f t="shared" si="36"/>
        <v>0</v>
      </c>
      <c r="L416" s="21">
        <f>SUMIFS('Calculation - &lt;Ignore&gt;'!G:G,'Calculation - &lt;Ignore&gt;'!A:A,Analysis!A416,'Calculation - &lt;Ignore&gt;'!$P:$P,Analysis!L$1)</f>
        <v>0</v>
      </c>
      <c r="M416" s="8">
        <f>SUMIFS('Calculation - &lt;Ignore&gt;'!J:J,'Calculation - &lt;Ignore&gt;'!A:A,Analysis!A416,'Calculation - &lt;Ignore&gt;'!$P:$P,Analysis!L$1)</f>
        <v>0</v>
      </c>
      <c r="N416" s="22">
        <f t="shared" si="37"/>
        <v>0</v>
      </c>
      <c r="O416" s="21">
        <f>SUMIFS('Calculation - &lt;Ignore&gt;'!G:G,'Calculation - &lt;Ignore&gt;'!A:A,Analysis!A416,'Calculation - &lt;Ignore&gt;'!$P:$P,Analysis!O$1)</f>
        <v>0</v>
      </c>
      <c r="P416" s="8">
        <f>SUMIFS('Calculation - &lt;Ignore&gt;'!J:J,'Calculation - &lt;Ignore&gt;'!A:A,Analysis!A416,'Calculation - &lt;Ignore&gt;'!$P:$P,Analysis!O$1)</f>
        <v>0</v>
      </c>
      <c r="Q416" s="22">
        <f t="shared" si="38"/>
        <v>0</v>
      </c>
    </row>
    <row r="417" spans="1:17" x14ac:dyDescent="0.3">
      <c r="A417" s="12" t="str">
        <f>IF('Calculation - &lt;Ignore&gt;'!AR417=0,"",'Calculation - &lt;Ignore&gt;'!AR417)</f>
        <v/>
      </c>
      <c r="B417" s="16" t="str">
        <f>IFERROR(UPPER(VLOOKUP(A417,Dump!A:B,2,0)),"")</f>
        <v/>
      </c>
      <c r="C417" s="31">
        <f>SUMIFS('Calculation - &lt;Ignore&gt;'!G:G,'Calculation - &lt;Ignore&gt;'!A:A,Analysis!A417)</f>
        <v>0</v>
      </c>
      <c r="D417" s="32">
        <f>SUMIFS('Calculation - &lt;Ignore&gt;'!J:J,'Calculation - &lt;Ignore&gt;'!A:A,Analysis!A417)</f>
        <v>0</v>
      </c>
      <c r="E417" s="33">
        <f t="shared" si="34"/>
        <v>0</v>
      </c>
      <c r="F417" s="21">
        <f>SUMIFS('Calculation - &lt;Ignore&gt;'!G:G,'Calculation - &lt;Ignore&gt;'!A:A,Analysis!A417,'Calculation - &lt;Ignore&gt;'!$P:$P,Analysis!F$1)</f>
        <v>0</v>
      </c>
      <c r="G417" s="8">
        <f>SUMIFS('Calculation - &lt;Ignore&gt;'!J:J,'Calculation - &lt;Ignore&gt;'!A:A,Analysis!A417,'Calculation - &lt;Ignore&gt;'!$P:$P,Analysis!F$1)</f>
        <v>0</v>
      </c>
      <c r="H417" s="22">
        <f t="shared" si="35"/>
        <v>0</v>
      </c>
      <c r="I417" s="21">
        <f>SUMIFS('Calculation - &lt;Ignore&gt;'!G:G,'Calculation - &lt;Ignore&gt;'!A:A,Analysis!A417,'Calculation - &lt;Ignore&gt;'!$P:$P,Analysis!I$1)</f>
        <v>0</v>
      </c>
      <c r="J417" s="8">
        <f>SUMIFS('Calculation - &lt;Ignore&gt;'!J:J,'Calculation - &lt;Ignore&gt;'!A:A,Analysis!A417,'Calculation - &lt;Ignore&gt;'!$P:$P,Analysis!I$1)</f>
        <v>0</v>
      </c>
      <c r="K417" s="22">
        <f t="shared" si="36"/>
        <v>0</v>
      </c>
      <c r="L417" s="21">
        <f>SUMIFS('Calculation - &lt;Ignore&gt;'!G:G,'Calculation - &lt;Ignore&gt;'!A:A,Analysis!A417,'Calculation - &lt;Ignore&gt;'!$P:$P,Analysis!L$1)</f>
        <v>0</v>
      </c>
      <c r="M417" s="8">
        <f>SUMIFS('Calculation - &lt;Ignore&gt;'!J:J,'Calculation - &lt;Ignore&gt;'!A:A,Analysis!A417,'Calculation - &lt;Ignore&gt;'!$P:$P,Analysis!L$1)</f>
        <v>0</v>
      </c>
      <c r="N417" s="22">
        <f t="shared" si="37"/>
        <v>0</v>
      </c>
      <c r="O417" s="21">
        <f>SUMIFS('Calculation - &lt;Ignore&gt;'!G:G,'Calculation - &lt;Ignore&gt;'!A:A,Analysis!A417,'Calculation - &lt;Ignore&gt;'!$P:$P,Analysis!O$1)</f>
        <v>0</v>
      </c>
      <c r="P417" s="8">
        <f>SUMIFS('Calculation - &lt;Ignore&gt;'!J:J,'Calculation - &lt;Ignore&gt;'!A:A,Analysis!A417,'Calculation - &lt;Ignore&gt;'!$P:$P,Analysis!O$1)</f>
        <v>0</v>
      </c>
      <c r="Q417" s="22">
        <f t="shared" si="38"/>
        <v>0</v>
      </c>
    </row>
    <row r="418" spans="1:17" x14ac:dyDescent="0.3">
      <c r="A418" s="12" t="str">
        <f>IF('Calculation - &lt;Ignore&gt;'!AR418=0,"",'Calculation - &lt;Ignore&gt;'!AR418)</f>
        <v/>
      </c>
      <c r="B418" s="16" t="str">
        <f>IFERROR(UPPER(VLOOKUP(A418,Dump!A:B,2,0)),"")</f>
        <v/>
      </c>
      <c r="C418" s="31">
        <f>SUMIFS('Calculation - &lt;Ignore&gt;'!G:G,'Calculation - &lt;Ignore&gt;'!A:A,Analysis!A418)</f>
        <v>0</v>
      </c>
      <c r="D418" s="32">
        <f>SUMIFS('Calculation - &lt;Ignore&gt;'!J:J,'Calculation - &lt;Ignore&gt;'!A:A,Analysis!A418)</f>
        <v>0</v>
      </c>
      <c r="E418" s="33">
        <f t="shared" si="34"/>
        <v>0</v>
      </c>
      <c r="F418" s="21">
        <f>SUMIFS('Calculation - &lt;Ignore&gt;'!G:G,'Calculation - &lt;Ignore&gt;'!A:A,Analysis!A418,'Calculation - &lt;Ignore&gt;'!$P:$P,Analysis!F$1)</f>
        <v>0</v>
      </c>
      <c r="G418" s="8">
        <f>SUMIFS('Calculation - &lt;Ignore&gt;'!J:J,'Calculation - &lt;Ignore&gt;'!A:A,Analysis!A418,'Calculation - &lt;Ignore&gt;'!$P:$P,Analysis!F$1)</f>
        <v>0</v>
      </c>
      <c r="H418" s="22">
        <f t="shared" si="35"/>
        <v>0</v>
      </c>
      <c r="I418" s="21">
        <f>SUMIFS('Calculation - &lt;Ignore&gt;'!G:G,'Calculation - &lt;Ignore&gt;'!A:A,Analysis!A418,'Calculation - &lt;Ignore&gt;'!$P:$P,Analysis!I$1)</f>
        <v>0</v>
      </c>
      <c r="J418" s="8">
        <f>SUMIFS('Calculation - &lt;Ignore&gt;'!J:J,'Calculation - &lt;Ignore&gt;'!A:A,Analysis!A418,'Calculation - &lt;Ignore&gt;'!$P:$P,Analysis!I$1)</f>
        <v>0</v>
      </c>
      <c r="K418" s="22">
        <f t="shared" si="36"/>
        <v>0</v>
      </c>
      <c r="L418" s="21">
        <f>SUMIFS('Calculation - &lt;Ignore&gt;'!G:G,'Calculation - &lt;Ignore&gt;'!A:A,Analysis!A418,'Calculation - &lt;Ignore&gt;'!$P:$P,Analysis!L$1)</f>
        <v>0</v>
      </c>
      <c r="M418" s="8">
        <f>SUMIFS('Calculation - &lt;Ignore&gt;'!J:J,'Calculation - &lt;Ignore&gt;'!A:A,Analysis!A418,'Calculation - &lt;Ignore&gt;'!$P:$P,Analysis!L$1)</f>
        <v>0</v>
      </c>
      <c r="N418" s="22">
        <f t="shared" si="37"/>
        <v>0</v>
      </c>
      <c r="O418" s="21">
        <f>SUMIFS('Calculation - &lt;Ignore&gt;'!G:G,'Calculation - &lt;Ignore&gt;'!A:A,Analysis!A418,'Calculation - &lt;Ignore&gt;'!$P:$P,Analysis!O$1)</f>
        <v>0</v>
      </c>
      <c r="P418" s="8">
        <f>SUMIFS('Calculation - &lt;Ignore&gt;'!J:J,'Calculation - &lt;Ignore&gt;'!A:A,Analysis!A418,'Calculation - &lt;Ignore&gt;'!$P:$P,Analysis!O$1)</f>
        <v>0</v>
      </c>
      <c r="Q418" s="22">
        <f t="shared" si="38"/>
        <v>0</v>
      </c>
    </row>
    <row r="419" spans="1:17" x14ac:dyDescent="0.3">
      <c r="A419" s="12" t="str">
        <f>IF('Calculation - &lt;Ignore&gt;'!AR419=0,"",'Calculation - &lt;Ignore&gt;'!AR419)</f>
        <v/>
      </c>
      <c r="B419" s="16" t="str">
        <f>IFERROR(UPPER(VLOOKUP(A419,Dump!A:B,2,0)),"")</f>
        <v/>
      </c>
      <c r="C419" s="31">
        <f>SUMIFS('Calculation - &lt;Ignore&gt;'!G:G,'Calculation - &lt;Ignore&gt;'!A:A,Analysis!A419)</f>
        <v>0</v>
      </c>
      <c r="D419" s="32">
        <f>SUMIFS('Calculation - &lt;Ignore&gt;'!J:J,'Calculation - &lt;Ignore&gt;'!A:A,Analysis!A419)</f>
        <v>0</v>
      </c>
      <c r="E419" s="33">
        <f t="shared" si="34"/>
        <v>0</v>
      </c>
      <c r="F419" s="21">
        <f>SUMIFS('Calculation - &lt;Ignore&gt;'!G:G,'Calculation - &lt;Ignore&gt;'!A:A,Analysis!A419,'Calculation - &lt;Ignore&gt;'!$P:$P,Analysis!F$1)</f>
        <v>0</v>
      </c>
      <c r="G419" s="8">
        <f>SUMIFS('Calculation - &lt;Ignore&gt;'!J:J,'Calculation - &lt;Ignore&gt;'!A:A,Analysis!A419,'Calculation - &lt;Ignore&gt;'!$P:$P,Analysis!F$1)</f>
        <v>0</v>
      </c>
      <c r="H419" s="22">
        <f t="shared" si="35"/>
        <v>0</v>
      </c>
      <c r="I419" s="21">
        <f>SUMIFS('Calculation - &lt;Ignore&gt;'!G:G,'Calculation - &lt;Ignore&gt;'!A:A,Analysis!A419,'Calculation - &lt;Ignore&gt;'!$P:$P,Analysis!I$1)</f>
        <v>0</v>
      </c>
      <c r="J419" s="8">
        <f>SUMIFS('Calculation - &lt;Ignore&gt;'!J:J,'Calculation - &lt;Ignore&gt;'!A:A,Analysis!A419,'Calculation - &lt;Ignore&gt;'!$P:$P,Analysis!I$1)</f>
        <v>0</v>
      </c>
      <c r="K419" s="22">
        <f t="shared" si="36"/>
        <v>0</v>
      </c>
      <c r="L419" s="21">
        <f>SUMIFS('Calculation - &lt;Ignore&gt;'!G:G,'Calculation - &lt;Ignore&gt;'!A:A,Analysis!A419,'Calculation - &lt;Ignore&gt;'!$P:$P,Analysis!L$1)</f>
        <v>0</v>
      </c>
      <c r="M419" s="8">
        <f>SUMIFS('Calculation - &lt;Ignore&gt;'!J:J,'Calculation - &lt;Ignore&gt;'!A:A,Analysis!A419,'Calculation - &lt;Ignore&gt;'!$P:$P,Analysis!L$1)</f>
        <v>0</v>
      </c>
      <c r="N419" s="22">
        <f t="shared" si="37"/>
        <v>0</v>
      </c>
      <c r="O419" s="21">
        <f>SUMIFS('Calculation - &lt;Ignore&gt;'!G:G,'Calculation - &lt;Ignore&gt;'!A:A,Analysis!A419,'Calculation - &lt;Ignore&gt;'!$P:$P,Analysis!O$1)</f>
        <v>0</v>
      </c>
      <c r="P419" s="8">
        <f>SUMIFS('Calculation - &lt;Ignore&gt;'!J:J,'Calculation - &lt;Ignore&gt;'!A:A,Analysis!A419,'Calculation - &lt;Ignore&gt;'!$P:$P,Analysis!O$1)</f>
        <v>0</v>
      </c>
      <c r="Q419" s="22">
        <f t="shared" si="38"/>
        <v>0</v>
      </c>
    </row>
    <row r="420" spans="1:17" x14ac:dyDescent="0.3">
      <c r="A420" s="12" t="str">
        <f>IF('Calculation - &lt;Ignore&gt;'!AR420=0,"",'Calculation - &lt;Ignore&gt;'!AR420)</f>
        <v/>
      </c>
      <c r="B420" s="16" t="str">
        <f>IFERROR(UPPER(VLOOKUP(A420,Dump!A:B,2,0)),"")</f>
        <v/>
      </c>
      <c r="C420" s="31">
        <f>SUMIFS('Calculation - &lt;Ignore&gt;'!G:G,'Calculation - &lt;Ignore&gt;'!A:A,Analysis!A420)</f>
        <v>0</v>
      </c>
      <c r="D420" s="32">
        <f>SUMIFS('Calculation - &lt;Ignore&gt;'!J:J,'Calculation - &lt;Ignore&gt;'!A:A,Analysis!A420)</f>
        <v>0</v>
      </c>
      <c r="E420" s="33">
        <f t="shared" si="34"/>
        <v>0</v>
      </c>
      <c r="F420" s="21">
        <f>SUMIFS('Calculation - &lt;Ignore&gt;'!G:G,'Calculation - &lt;Ignore&gt;'!A:A,Analysis!A420,'Calculation - &lt;Ignore&gt;'!$P:$P,Analysis!F$1)</f>
        <v>0</v>
      </c>
      <c r="G420" s="8">
        <f>SUMIFS('Calculation - &lt;Ignore&gt;'!J:J,'Calculation - &lt;Ignore&gt;'!A:A,Analysis!A420,'Calculation - &lt;Ignore&gt;'!$P:$P,Analysis!F$1)</f>
        <v>0</v>
      </c>
      <c r="H420" s="22">
        <f t="shared" si="35"/>
        <v>0</v>
      </c>
      <c r="I420" s="21">
        <f>SUMIFS('Calculation - &lt;Ignore&gt;'!G:G,'Calculation - &lt;Ignore&gt;'!A:A,Analysis!A420,'Calculation - &lt;Ignore&gt;'!$P:$P,Analysis!I$1)</f>
        <v>0</v>
      </c>
      <c r="J420" s="8">
        <f>SUMIFS('Calculation - &lt;Ignore&gt;'!J:J,'Calculation - &lt;Ignore&gt;'!A:A,Analysis!A420,'Calculation - &lt;Ignore&gt;'!$P:$P,Analysis!I$1)</f>
        <v>0</v>
      </c>
      <c r="K420" s="22">
        <f t="shared" si="36"/>
        <v>0</v>
      </c>
      <c r="L420" s="21">
        <f>SUMIFS('Calculation - &lt;Ignore&gt;'!G:G,'Calculation - &lt;Ignore&gt;'!A:A,Analysis!A420,'Calculation - &lt;Ignore&gt;'!$P:$P,Analysis!L$1)</f>
        <v>0</v>
      </c>
      <c r="M420" s="8">
        <f>SUMIFS('Calculation - &lt;Ignore&gt;'!J:J,'Calculation - &lt;Ignore&gt;'!A:A,Analysis!A420,'Calculation - &lt;Ignore&gt;'!$P:$P,Analysis!L$1)</f>
        <v>0</v>
      </c>
      <c r="N420" s="22">
        <f t="shared" si="37"/>
        <v>0</v>
      </c>
      <c r="O420" s="21">
        <f>SUMIFS('Calculation - &lt;Ignore&gt;'!G:G,'Calculation - &lt;Ignore&gt;'!A:A,Analysis!A420,'Calculation - &lt;Ignore&gt;'!$P:$P,Analysis!O$1)</f>
        <v>0</v>
      </c>
      <c r="P420" s="8">
        <f>SUMIFS('Calculation - &lt;Ignore&gt;'!J:J,'Calculation - &lt;Ignore&gt;'!A:A,Analysis!A420,'Calculation - &lt;Ignore&gt;'!$P:$P,Analysis!O$1)</f>
        <v>0</v>
      </c>
      <c r="Q420" s="22">
        <f t="shared" si="38"/>
        <v>0</v>
      </c>
    </row>
    <row r="421" spans="1:17" x14ac:dyDescent="0.3">
      <c r="A421" s="12" t="str">
        <f>IF('Calculation - &lt;Ignore&gt;'!AR421=0,"",'Calculation - &lt;Ignore&gt;'!AR421)</f>
        <v/>
      </c>
      <c r="B421" s="16" t="str">
        <f>IFERROR(UPPER(VLOOKUP(A421,Dump!A:B,2,0)),"")</f>
        <v/>
      </c>
      <c r="C421" s="31">
        <f>SUMIFS('Calculation - &lt;Ignore&gt;'!G:G,'Calculation - &lt;Ignore&gt;'!A:A,Analysis!A421)</f>
        <v>0</v>
      </c>
      <c r="D421" s="32">
        <f>SUMIFS('Calculation - &lt;Ignore&gt;'!J:J,'Calculation - &lt;Ignore&gt;'!A:A,Analysis!A421)</f>
        <v>0</v>
      </c>
      <c r="E421" s="33">
        <f t="shared" si="34"/>
        <v>0</v>
      </c>
      <c r="F421" s="21">
        <f>SUMIFS('Calculation - &lt;Ignore&gt;'!G:G,'Calculation - &lt;Ignore&gt;'!A:A,Analysis!A421,'Calculation - &lt;Ignore&gt;'!$P:$P,Analysis!F$1)</f>
        <v>0</v>
      </c>
      <c r="G421" s="8">
        <f>SUMIFS('Calculation - &lt;Ignore&gt;'!J:J,'Calculation - &lt;Ignore&gt;'!A:A,Analysis!A421,'Calculation - &lt;Ignore&gt;'!$P:$P,Analysis!F$1)</f>
        <v>0</v>
      </c>
      <c r="H421" s="22">
        <f t="shared" si="35"/>
        <v>0</v>
      </c>
      <c r="I421" s="21">
        <f>SUMIFS('Calculation - &lt;Ignore&gt;'!G:G,'Calculation - &lt;Ignore&gt;'!A:A,Analysis!A421,'Calculation - &lt;Ignore&gt;'!$P:$P,Analysis!I$1)</f>
        <v>0</v>
      </c>
      <c r="J421" s="8">
        <f>SUMIFS('Calculation - &lt;Ignore&gt;'!J:J,'Calculation - &lt;Ignore&gt;'!A:A,Analysis!A421,'Calculation - &lt;Ignore&gt;'!$P:$P,Analysis!I$1)</f>
        <v>0</v>
      </c>
      <c r="K421" s="22">
        <f t="shared" si="36"/>
        <v>0</v>
      </c>
      <c r="L421" s="21">
        <f>SUMIFS('Calculation - &lt;Ignore&gt;'!G:G,'Calculation - &lt;Ignore&gt;'!A:A,Analysis!A421,'Calculation - &lt;Ignore&gt;'!$P:$P,Analysis!L$1)</f>
        <v>0</v>
      </c>
      <c r="M421" s="8">
        <f>SUMIFS('Calculation - &lt;Ignore&gt;'!J:J,'Calculation - &lt;Ignore&gt;'!A:A,Analysis!A421,'Calculation - &lt;Ignore&gt;'!$P:$P,Analysis!L$1)</f>
        <v>0</v>
      </c>
      <c r="N421" s="22">
        <f t="shared" si="37"/>
        <v>0</v>
      </c>
      <c r="O421" s="21">
        <f>SUMIFS('Calculation - &lt;Ignore&gt;'!G:G,'Calculation - &lt;Ignore&gt;'!A:A,Analysis!A421,'Calculation - &lt;Ignore&gt;'!$P:$P,Analysis!O$1)</f>
        <v>0</v>
      </c>
      <c r="P421" s="8">
        <f>SUMIFS('Calculation - &lt;Ignore&gt;'!J:J,'Calculation - &lt;Ignore&gt;'!A:A,Analysis!A421,'Calculation - &lt;Ignore&gt;'!$P:$P,Analysis!O$1)</f>
        <v>0</v>
      </c>
      <c r="Q421" s="22">
        <f t="shared" si="38"/>
        <v>0</v>
      </c>
    </row>
    <row r="422" spans="1:17" x14ac:dyDescent="0.3">
      <c r="A422" s="12" t="str">
        <f>IF('Calculation - &lt;Ignore&gt;'!AR422=0,"",'Calculation - &lt;Ignore&gt;'!AR422)</f>
        <v/>
      </c>
      <c r="B422" s="16" t="str">
        <f>IFERROR(UPPER(VLOOKUP(A422,Dump!A:B,2,0)),"")</f>
        <v/>
      </c>
      <c r="C422" s="31">
        <f>SUMIFS('Calculation - &lt;Ignore&gt;'!G:G,'Calculation - &lt;Ignore&gt;'!A:A,Analysis!A422)</f>
        <v>0</v>
      </c>
      <c r="D422" s="32">
        <f>SUMIFS('Calculation - &lt;Ignore&gt;'!J:J,'Calculation - &lt;Ignore&gt;'!A:A,Analysis!A422)</f>
        <v>0</v>
      </c>
      <c r="E422" s="33">
        <f t="shared" si="34"/>
        <v>0</v>
      </c>
      <c r="F422" s="21">
        <f>SUMIFS('Calculation - &lt;Ignore&gt;'!G:G,'Calculation - &lt;Ignore&gt;'!A:A,Analysis!A422,'Calculation - &lt;Ignore&gt;'!$P:$P,Analysis!F$1)</f>
        <v>0</v>
      </c>
      <c r="G422" s="8">
        <f>SUMIFS('Calculation - &lt;Ignore&gt;'!J:J,'Calculation - &lt;Ignore&gt;'!A:A,Analysis!A422,'Calculation - &lt;Ignore&gt;'!$P:$P,Analysis!F$1)</f>
        <v>0</v>
      </c>
      <c r="H422" s="22">
        <f t="shared" si="35"/>
        <v>0</v>
      </c>
      <c r="I422" s="21">
        <f>SUMIFS('Calculation - &lt;Ignore&gt;'!G:G,'Calculation - &lt;Ignore&gt;'!A:A,Analysis!A422,'Calculation - &lt;Ignore&gt;'!$P:$P,Analysis!I$1)</f>
        <v>0</v>
      </c>
      <c r="J422" s="8">
        <f>SUMIFS('Calculation - &lt;Ignore&gt;'!J:J,'Calculation - &lt;Ignore&gt;'!A:A,Analysis!A422,'Calculation - &lt;Ignore&gt;'!$P:$P,Analysis!I$1)</f>
        <v>0</v>
      </c>
      <c r="K422" s="22">
        <f t="shared" si="36"/>
        <v>0</v>
      </c>
      <c r="L422" s="21">
        <f>SUMIFS('Calculation - &lt;Ignore&gt;'!G:G,'Calculation - &lt;Ignore&gt;'!A:A,Analysis!A422,'Calculation - &lt;Ignore&gt;'!$P:$P,Analysis!L$1)</f>
        <v>0</v>
      </c>
      <c r="M422" s="8">
        <f>SUMIFS('Calculation - &lt;Ignore&gt;'!J:J,'Calculation - &lt;Ignore&gt;'!A:A,Analysis!A422,'Calculation - &lt;Ignore&gt;'!$P:$P,Analysis!L$1)</f>
        <v>0</v>
      </c>
      <c r="N422" s="22">
        <f t="shared" si="37"/>
        <v>0</v>
      </c>
      <c r="O422" s="21">
        <f>SUMIFS('Calculation - &lt;Ignore&gt;'!G:G,'Calculation - &lt;Ignore&gt;'!A:A,Analysis!A422,'Calculation - &lt;Ignore&gt;'!$P:$P,Analysis!O$1)</f>
        <v>0</v>
      </c>
      <c r="P422" s="8">
        <f>SUMIFS('Calculation - &lt;Ignore&gt;'!J:J,'Calculation - &lt;Ignore&gt;'!A:A,Analysis!A422,'Calculation - &lt;Ignore&gt;'!$P:$P,Analysis!O$1)</f>
        <v>0</v>
      </c>
      <c r="Q422" s="22">
        <f t="shared" si="38"/>
        <v>0</v>
      </c>
    </row>
    <row r="423" spans="1:17" x14ac:dyDescent="0.3">
      <c r="A423" s="12" t="str">
        <f>IF('Calculation - &lt;Ignore&gt;'!AR423=0,"",'Calculation - &lt;Ignore&gt;'!AR423)</f>
        <v/>
      </c>
      <c r="B423" s="16" t="str">
        <f>IFERROR(UPPER(VLOOKUP(A423,Dump!A:B,2,0)),"")</f>
        <v/>
      </c>
      <c r="C423" s="31">
        <f>SUMIFS('Calculation - &lt;Ignore&gt;'!G:G,'Calculation - &lt;Ignore&gt;'!A:A,Analysis!A423)</f>
        <v>0</v>
      </c>
      <c r="D423" s="32">
        <f>SUMIFS('Calculation - &lt;Ignore&gt;'!J:J,'Calculation - &lt;Ignore&gt;'!A:A,Analysis!A423)</f>
        <v>0</v>
      </c>
      <c r="E423" s="33">
        <f t="shared" si="34"/>
        <v>0</v>
      </c>
      <c r="F423" s="21">
        <f>SUMIFS('Calculation - &lt;Ignore&gt;'!G:G,'Calculation - &lt;Ignore&gt;'!A:A,Analysis!A423,'Calculation - &lt;Ignore&gt;'!$P:$P,Analysis!F$1)</f>
        <v>0</v>
      </c>
      <c r="G423" s="8">
        <f>SUMIFS('Calculation - &lt;Ignore&gt;'!J:J,'Calculation - &lt;Ignore&gt;'!A:A,Analysis!A423,'Calculation - &lt;Ignore&gt;'!$P:$P,Analysis!F$1)</f>
        <v>0</v>
      </c>
      <c r="H423" s="22">
        <f t="shared" si="35"/>
        <v>0</v>
      </c>
      <c r="I423" s="21">
        <f>SUMIFS('Calculation - &lt;Ignore&gt;'!G:G,'Calculation - &lt;Ignore&gt;'!A:A,Analysis!A423,'Calculation - &lt;Ignore&gt;'!$P:$P,Analysis!I$1)</f>
        <v>0</v>
      </c>
      <c r="J423" s="8">
        <f>SUMIFS('Calculation - &lt;Ignore&gt;'!J:J,'Calculation - &lt;Ignore&gt;'!A:A,Analysis!A423,'Calculation - &lt;Ignore&gt;'!$P:$P,Analysis!I$1)</f>
        <v>0</v>
      </c>
      <c r="K423" s="22">
        <f t="shared" si="36"/>
        <v>0</v>
      </c>
      <c r="L423" s="21">
        <f>SUMIFS('Calculation - &lt;Ignore&gt;'!G:G,'Calculation - &lt;Ignore&gt;'!A:A,Analysis!A423,'Calculation - &lt;Ignore&gt;'!$P:$P,Analysis!L$1)</f>
        <v>0</v>
      </c>
      <c r="M423" s="8">
        <f>SUMIFS('Calculation - &lt;Ignore&gt;'!J:J,'Calculation - &lt;Ignore&gt;'!A:A,Analysis!A423,'Calculation - &lt;Ignore&gt;'!$P:$P,Analysis!L$1)</f>
        <v>0</v>
      </c>
      <c r="N423" s="22">
        <f t="shared" si="37"/>
        <v>0</v>
      </c>
      <c r="O423" s="21">
        <f>SUMIFS('Calculation - &lt;Ignore&gt;'!G:G,'Calculation - &lt;Ignore&gt;'!A:A,Analysis!A423,'Calculation - &lt;Ignore&gt;'!$P:$P,Analysis!O$1)</f>
        <v>0</v>
      </c>
      <c r="P423" s="8">
        <f>SUMIFS('Calculation - &lt;Ignore&gt;'!J:J,'Calculation - &lt;Ignore&gt;'!A:A,Analysis!A423,'Calculation - &lt;Ignore&gt;'!$P:$P,Analysis!O$1)</f>
        <v>0</v>
      </c>
      <c r="Q423" s="22">
        <f t="shared" si="38"/>
        <v>0</v>
      </c>
    </row>
  </sheetData>
  <mergeCells count="7">
    <mergeCell ref="L1:N1"/>
    <mergeCell ref="O1:Q1"/>
    <mergeCell ref="A1:A3"/>
    <mergeCell ref="B1:B3"/>
    <mergeCell ref="C1:E1"/>
    <mergeCell ref="F1:H1"/>
    <mergeCell ref="I1:K1"/>
  </mergeCells>
  <conditionalFormatting sqref="A424:A1048576 A1">
    <cfRule type="duplicateValues" dxfId="4" priority="4"/>
  </conditionalFormatting>
  <conditionalFormatting sqref="A4:A57">
    <cfRule type="duplicateValues" dxfId="3" priority="7"/>
  </conditionalFormatting>
  <conditionalFormatting sqref="A58:A423">
    <cfRule type="duplicateValues" dxfId="2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4EA07-E1D9-4DD4-AB1C-611DF0AB07E2}">
  <dimension ref="A1:BD979"/>
  <sheetViews>
    <sheetView workbookViewId="0">
      <pane xSplit="4" ySplit="2" topLeftCell="E332" activePane="bottomRight" state="frozen"/>
      <selection activeCell="A357" sqref="A357"/>
      <selection pane="topRight" activeCell="A357" sqref="A357"/>
      <selection pane="bottomLeft" activeCell="A357" sqref="A357"/>
      <selection pane="bottomRight" activeCell="A357" sqref="A357"/>
    </sheetView>
  </sheetViews>
  <sheetFormatPr defaultRowHeight="14.4" x14ac:dyDescent="0.3"/>
  <cols>
    <col min="1" max="1" width="22.88671875" bestFit="1" customWidth="1"/>
    <col min="2" max="2" width="23.44140625" customWidth="1"/>
    <col min="3" max="3" width="12.109375" bestFit="1" customWidth="1"/>
    <col min="4" max="4" width="13.109375" customWidth="1"/>
    <col min="5" max="6" width="12.33203125" bestFit="1" customWidth="1"/>
    <col min="7" max="7" width="11.33203125" bestFit="1" customWidth="1"/>
    <col min="8" max="9" width="12.33203125" bestFit="1" customWidth="1"/>
    <col min="10" max="10" width="11.33203125" bestFit="1" customWidth="1"/>
    <col min="11" max="12" width="12" bestFit="1" customWidth="1"/>
    <col min="13" max="13" width="10.5546875" bestFit="1" customWidth="1"/>
    <col min="14" max="14" width="38.33203125" bestFit="1" customWidth="1"/>
    <col min="15" max="15" width="15.33203125" bestFit="1" customWidth="1"/>
    <col min="16" max="16" width="19.44140625" bestFit="1" customWidth="1"/>
    <col min="55" max="55" width="19.5546875" bestFit="1" customWidth="1"/>
  </cols>
  <sheetData>
    <row r="1" spans="1:56" x14ac:dyDescent="0.3">
      <c r="A1" s="7"/>
      <c r="B1" s="7"/>
      <c r="C1" s="7"/>
      <c r="D1" s="7"/>
      <c r="E1" s="79" t="s">
        <v>22</v>
      </c>
      <c r="F1" s="79"/>
      <c r="G1" s="79"/>
      <c r="H1" s="79" t="s">
        <v>28</v>
      </c>
      <c r="I1" s="79"/>
      <c r="J1" s="79"/>
      <c r="K1" s="79" t="s">
        <v>33</v>
      </c>
      <c r="L1" s="79"/>
      <c r="M1" s="79"/>
      <c r="N1" s="14"/>
      <c r="O1" s="14"/>
      <c r="P1" s="7"/>
    </row>
    <row r="2" spans="1:56" s="11" customFormat="1" ht="28.8" x14ac:dyDescent="0.3">
      <c r="A2" s="1" t="s">
        <v>1</v>
      </c>
      <c r="B2" s="1" t="s">
        <v>0</v>
      </c>
      <c r="C2" s="2" t="s">
        <v>2</v>
      </c>
      <c r="D2" s="1" t="s">
        <v>3</v>
      </c>
      <c r="E2" s="34" t="s">
        <v>4</v>
      </c>
      <c r="F2" s="34" t="s">
        <v>5</v>
      </c>
      <c r="G2" s="34" t="s">
        <v>36</v>
      </c>
      <c r="H2" s="34" t="s">
        <v>4</v>
      </c>
      <c r="I2" s="34" t="s">
        <v>5</v>
      </c>
      <c r="J2" s="34" t="s">
        <v>36</v>
      </c>
      <c r="K2" s="34" t="s">
        <v>4</v>
      </c>
      <c r="L2" s="34" t="s">
        <v>5</v>
      </c>
      <c r="M2" s="34" t="s">
        <v>36</v>
      </c>
      <c r="N2" s="34"/>
      <c r="O2" s="34" t="s">
        <v>40</v>
      </c>
      <c r="P2" s="35" t="s">
        <v>40</v>
      </c>
      <c r="R2"/>
    </row>
    <row r="3" spans="1:56" x14ac:dyDescent="0.3">
      <c r="A3" s="7" t="str">
        <f>'Pivot - &lt;Just to refresh&gt;'!B6</f>
        <v>03AAACI6797H1ZE</v>
      </c>
      <c r="B3" s="7" t="str">
        <f>'Pivot - &lt;Just to refresh&gt;'!N6</f>
        <v/>
      </c>
      <c r="C3" s="7" t="str">
        <f>'Pivot - &lt;Just to refresh&gt;'!C6</f>
        <v>11/Aug/2020</v>
      </c>
      <c r="D3" s="36" t="str">
        <f>'Pivot - &lt;Just to refresh&gt;'!D6</f>
        <v>ID2020001031</v>
      </c>
      <c r="E3" s="8">
        <f>'Pivot - &lt;Just to refresh&gt;'!E6</f>
        <v>330400</v>
      </c>
      <c r="F3" s="8">
        <f>'Pivot - &lt;Just to refresh&gt;'!F6</f>
        <v>280000</v>
      </c>
      <c r="G3" s="8">
        <f>'Pivot - &lt;Just to refresh&gt;'!G6</f>
        <v>50400</v>
      </c>
      <c r="H3" s="8">
        <f>'Pivot - &lt;Just to refresh&gt;'!H6</f>
        <v>330400</v>
      </c>
      <c r="I3" s="8">
        <f>'Pivot - &lt;Just to refresh&gt;'!I6</f>
        <v>280000</v>
      </c>
      <c r="J3" s="8">
        <f>'Pivot - &lt;Just to refresh&gt;'!J6</f>
        <v>50400</v>
      </c>
      <c r="K3" s="8">
        <f t="shared" ref="K3:K66" si="0">E3-H3</f>
        <v>0</v>
      </c>
      <c r="L3" s="8">
        <f t="shared" ref="L3:L66" si="1">F3-I3</f>
        <v>0</v>
      </c>
      <c r="M3" s="8">
        <f t="shared" ref="M3:M66" si="2">G3-J3</f>
        <v>0</v>
      </c>
      <c r="N3" s="8" t="str">
        <f>A3&amp;C3&amp;D3</f>
        <v>03AAACI6797H1ZE11/Aug/2020ID2020001031</v>
      </c>
      <c r="O3" s="37" t="str">
        <f>IF(SUM(E3:J3)=0,"",IF('Pivot - &lt;Just to refresh&gt;'!A6="Match","Match - Full GSTN",IF('Pivot - &lt;Just to refresh&gt;'!A6="Match -Rounding off","Match - GSTN - Round",IF(M3=0,"Match - Invoice",IF(G3=0,"Not in Books",IF(J3=0,"Not in 2A",IF(ROUND(M3,0)=0,"Match - Invoice Round","In Both but Not Match")))))))</f>
        <v>Match - Full GSTN</v>
      </c>
      <c r="P3" s="7" t="str">
        <f>IFERROR(VLOOKUP(O3,$BC$3:$BD$9,2,0),"")</f>
        <v>Match</v>
      </c>
      <c r="AO3" s="23" t="s">
        <v>1</v>
      </c>
      <c r="AP3" s="24" t="s">
        <v>37</v>
      </c>
      <c r="BC3" t="s">
        <v>41</v>
      </c>
      <c r="BD3" t="s">
        <v>40</v>
      </c>
    </row>
    <row r="4" spans="1:56" x14ac:dyDescent="0.3">
      <c r="A4" s="7" t="str">
        <f>'Pivot - &lt;Just to refresh&gt;'!B7</f>
        <v>08AAATU0583A1ZR</v>
      </c>
      <c r="B4" s="7" t="str">
        <f>'Pivot - &lt;Just to refresh&gt;'!N7</f>
        <v/>
      </c>
      <c r="C4" s="7" t="str">
        <f>'Pivot - &lt;Just to refresh&gt;'!C7</f>
        <v>20/Apr/2020</v>
      </c>
      <c r="D4" s="36" t="str">
        <f>'Pivot - &lt;Just to refresh&gt;'!D7</f>
        <v>UCCI/I0055/20-21</v>
      </c>
      <c r="E4" s="8">
        <f>'Pivot - &lt;Just to refresh&gt;'!E7</f>
        <v>4720</v>
      </c>
      <c r="F4" s="8">
        <f>'Pivot - &lt;Just to refresh&gt;'!F7</f>
        <v>4000</v>
      </c>
      <c r="G4" s="8">
        <f>'Pivot - &lt;Just to refresh&gt;'!G7</f>
        <v>720</v>
      </c>
      <c r="H4" s="8">
        <f>'Pivot - &lt;Just to refresh&gt;'!H7</f>
        <v>0</v>
      </c>
      <c r="I4" s="8">
        <f>'Pivot - &lt;Just to refresh&gt;'!I7</f>
        <v>0</v>
      </c>
      <c r="J4" s="8">
        <f>'Pivot - &lt;Just to refresh&gt;'!J7</f>
        <v>0</v>
      </c>
      <c r="K4" s="8">
        <f t="shared" si="0"/>
        <v>4720</v>
      </c>
      <c r="L4" s="8">
        <f t="shared" si="1"/>
        <v>4000</v>
      </c>
      <c r="M4" s="8">
        <f t="shared" si="2"/>
        <v>720</v>
      </c>
      <c r="N4" s="8" t="str">
        <f t="shared" ref="N4:N67" si="3">A4&amp;C4&amp;D4</f>
        <v>08AAATU0583A1ZR20/Apr/2020UCCI/I0055/20-21</v>
      </c>
      <c r="O4" s="37" t="str">
        <f>IF(SUM(E4:J4)=0,"",IF('Pivot - &lt;Just to refresh&gt;'!A7="Match","Match - Full GSTN",IF('Pivot - &lt;Just to refresh&gt;'!A7="Match -Rounding off","Match - GSTN - Round",IF(M4=0,"Match - Invoice",IF(G4=0,"Not in Books",IF(J4=0,"Not in 2A",IF(ROUND(M4,0)=0,"Match - Invoice Round","In Both but Not Match")))))))</f>
        <v>Match - Full GSTN</v>
      </c>
      <c r="P4" s="7" t="str">
        <f t="shared" ref="P4:P67" si="4">IFERROR(VLOOKUP(O4,$BC$3:$BD$9,2,0),"")</f>
        <v>Match</v>
      </c>
      <c r="AO4" cm="1">
        <f t="array" ref="AO4">IFERROR(INDEX(Dump!$A$2:$A$1296, MATCH(0, INDEX(COUNTIF($AO$3:AO3, Dump!$A$2:$A$1296), 0, 0), 0)), "")</f>
        <v>0</v>
      </c>
      <c r="AP4">
        <f>ABS(SUMIFS('Calculation - &lt;Ignore&gt;'!G:G,'Calculation - &lt;Ignore&gt;'!A:A,AO4)-SUMIFS('Calculation - &lt;Ignore&gt;'!J:J,'Calculation - &lt;Ignore&gt;'!A:A,AO4))</f>
        <v>0</v>
      </c>
      <c r="AR4" cm="1">
        <f t="array" ref="AR4:AS345">_xlfn.SORTBY(AO4:AP345,AP4:AP345,-1)</f>
        <v>0</v>
      </c>
      <c r="AS4">
        <v>0</v>
      </c>
      <c r="BC4" t="s">
        <v>42</v>
      </c>
      <c r="BD4" t="s">
        <v>40</v>
      </c>
    </row>
    <row r="5" spans="1:56" x14ac:dyDescent="0.3">
      <c r="A5" s="7" t="str">
        <f>'Pivot - &lt;Just to refresh&gt;'!B8</f>
        <v>08AAATU0583A1ZR</v>
      </c>
      <c r="B5" s="7" t="str">
        <f>'Pivot - &lt;Just to refresh&gt;'!N8</f>
        <v/>
      </c>
      <c r="C5" s="7" t="str">
        <f>'Pivot - &lt;Just to refresh&gt;'!C8</f>
        <v>20/Apr/2020</v>
      </c>
      <c r="D5" s="36" t="str">
        <f>'Pivot - &lt;Just to refresh&gt;'!D8</f>
        <v>UCCI/0055/20-21</v>
      </c>
      <c r="E5" s="8">
        <f>'Pivot - &lt;Just to refresh&gt;'!E8</f>
        <v>0</v>
      </c>
      <c r="F5" s="8">
        <f>'Pivot - &lt;Just to refresh&gt;'!F8</f>
        <v>0</v>
      </c>
      <c r="G5" s="8">
        <f>'Pivot - &lt;Just to refresh&gt;'!G8</f>
        <v>0</v>
      </c>
      <c r="H5" s="8">
        <f>'Pivot - &lt;Just to refresh&gt;'!H8</f>
        <v>4720</v>
      </c>
      <c r="I5" s="8">
        <f>'Pivot - &lt;Just to refresh&gt;'!I8</f>
        <v>4000</v>
      </c>
      <c r="J5" s="8">
        <f>'Pivot - &lt;Just to refresh&gt;'!J8</f>
        <v>720</v>
      </c>
      <c r="K5" s="8">
        <f t="shared" si="0"/>
        <v>-4720</v>
      </c>
      <c r="L5" s="8">
        <f t="shared" si="1"/>
        <v>-4000</v>
      </c>
      <c r="M5" s="8">
        <f t="shared" si="2"/>
        <v>-720</v>
      </c>
      <c r="N5" s="8" t="str">
        <f t="shared" si="3"/>
        <v>08AAATU0583A1ZR20/Apr/2020UCCI/0055/20-21</v>
      </c>
      <c r="O5" s="37" t="str">
        <f>IF(SUM(E5:J5)=0,"",IF('Pivot - &lt;Just to refresh&gt;'!A8="Match","Match - Full GSTN",IF('Pivot - &lt;Just to refresh&gt;'!A8="Match -Rounding off","Match - GSTN - Round",IF(M5=0,"Match - Invoice",IF(G5=0,"Not in Books",IF(J5=0,"Not in 2A",IF(ROUND(M5,0)=0,"Match - Invoice Round","In Both but Not Match")))))))</f>
        <v>Match - Full GSTN</v>
      </c>
      <c r="P5" s="7" t="str">
        <f t="shared" si="4"/>
        <v>Match</v>
      </c>
      <c r="AO5" t="str" cm="1">
        <f t="array" ref="AO5">IFERROR(INDEX(Dump!$A$2:$A$1296, MATCH(0, INDEX(COUNTIF($AO$3:AO4, Dump!$A$2:$A$1296), 0, 0), 0)), "")</f>
        <v/>
      </c>
      <c r="AP5">
        <f>ABS(SUMIFS('Calculation - &lt;Ignore&gt;'!G:G,'Calculation - &lt;Ignore&gt;'!A:A,AO5)-SUMIFS('Calculation - &lt;Ignore&gt;'!J:J,'Calculation - &lt;Ignore&gt;'!A:A,AO5))</f>
        <v>0</v>
      </c>
      <c r="AR5" t="str">
        <v/>
      </c>
      <c r="AS5">
        <v>0</v>
      </c>
      <c r="BC5" t="s">
        <v>45</v>
      </c>
      <c r="BD5" t="s">
        <v>40</v>
      </c>
    </row>
    <row r="6" spans="1:56" x14ac:dyDescent="0.3">
      <c r="A6" s="7" t="str">
        <f>'Pivot - &lt;Just to refresh&gt;'!B9</f>
        <v>08AABFR5920M1ZY</v>
      </c>
      <c r="B6" s="7" t="str">
        <f>'Pivot - &lt;Just to refresh&gt;'!N9</f>
        <v/>
      </c>
      <c r="C6" s="7" t="str">
        <f>'Pivot - &lt;Just to refresh&gt;'!C9</f>
        <v>12/Sep/2020</v>
      </c>
      <c r="D6" s="36" t="str">
        <f>'Pivot - &lt;Just to refresh&gt;'!D9</f>
        <v>GST/2020-21/335</v>
      </c>
      <c r="E6" s="8">
        <f>'Pivot - &lt;Just to refresh&gt;'!E9</f>
        <v>8850</v>
      </c>
      <c r="F6" s="8">
        <f>'Pivot - &lt;Just to refresh&gt;'!F9</f>
        <v>7500</v>
      </c>
      <c r="G6" s="8">
        <f>'Pivot - &lt;Just to refresh&gt;'!G9</f>
        <v>1350</v>
      </c>
      <c r="H6" s="8">
        <f>'Pivot - &lt;Just to refresh&gt;'!H9</f>
        <v>8850</v>
      </c>
      <c r="I6" s="8">
        <f>'Pivot - &lt;Just to refresh&gt;'!I9</f>
        <v>7500</v>
      </c>
      <c r="J6" s="8">
        <f>'Pivot - &lt;Just to refresh&gt;'!J9</f>
        <v>1350</v>
      </c>
      <c r="K6" s="8">
        <f t="shared" si="0"/>
        <v>0</v>
      </c>
      <c r="L6" s="8">
        <f t="shared" si="1"/>
        <v>0</v>
      </c>
      <c r="M6" s="8">
        <f t="shared" si="2"/>
        <v>0</v>
      </c>
      <c r="N6" s="8" t="str">
        <f t="shared" si="3"/>
        <v>08AABFR5920M1ZY12/Sep/2020GST/2020-21/335</v>
      </c>
      <c r="O6" s="37" t="str">
        <f>IF(SUM(E6:J6)=0,"",IF('Pivot - &lt;Just to refresh&gt;'!A9="Match","Match - Full GSTN",IF('Pivot - &lt;Just to refresh&gt;'!A9="Match -Rounding off","Match - GSTN - Round",IF(M6=0,"Match - Invoice",IF(G6=0,"Not in Books",IF(J6=0,"Not in 2A",IF(ROUND(M6,0)=0,"Match - Invoice Round","In Both but Not Match")))))))</f>
        <v>Match - Full GSTN</v>
      </c>
      <c r="P6" s="7" t="str">
        <f t="shared" si="4"/>
        <v>Match</v>
      </c>
      <c r="AO6" t="str" cm="1">
        <f t="array" ref="AO6">IFERROR(INDEX(Dump!$A$2:$A$1296, MATCH(0, INDEX(COUNTIF($AO$3:AO5, Dump!$A$2:$A$1296), 0, 0), 0)), "")</f>
        <v/>
      </c>
      <c r="AP6">
        <f>ABS(SUMIFS('Calculation - &lt;Ignore&gt;'!G:G,'Calculation - &lt;Ignore&gt;'!A:A,AO6)-SUMIFS('Calculation - &lt;Ignore&gt;'!J:J,'Calculation - &lt;Ignore&gt;'!A:A,AO6))</f>
        <v>0</v>
      </c>
      <c r="AR6" t="str">
        <v/>
      </c>
      <c r="AS6">
        <v>0</v>
      </c>
      <c r="BC6" t="s">
        <v>46</v>
      </c>
      <c r="BD6" t="s">
        <v>40</v>
      </c>
    </row>
    <row r="7" spans="1:56" x14ac:dyDescent="0.3">
      <c r="A7" s="7" t="str">
        <f>'Pivot - &lt;Just to refresh&gt;'!B10</f>
        <v>27AARFK8608H1ZT</v>
      </c>
      <c r="B7" s="7" t="str">
        <f>'Pivot - &lt;Just to refresh&gt;'!N10</f>
        <v/>
      </c>
      <c r="C7" s="7" t="str">
        <f>'Pivot - &lt;Just to refresh&gt;'!C10</f>
        <v>06/Apr/2020</v>
      </c>
      <c r="D7" s="36" t="str">
        <f>'Pivot - &lt;Just to refresh&gt;'!D10</f>
        <v>FY-2019-20/04/IF-01</v>
      </c>
      <c r="E7" s="8">
        <f>'Pivot - &lt;Just to refresh&gt;'!E10</f>
        <v>11800</v>
      </c>
      <c r="F7" s="8">
        <f>'Pivot - &lt;Just to refresh&gt;'!F10</f>
        <v>10000</v>
      </c>
      <c r="G7" s="8">
        <f>'Pivot - &lt;Just to refresh&gt;'!G10</f>
        <v>1800</v>
      </c>
      <c r="H7" s="8">
        <f>'Pivot - &lt;Just to refresh&gt;'!H10</f>
        <v>0</v>
      </c>
      <c r="I7" s="8">
        <f>'Pivot - &lt;Just to refresh&gt;'!I10</f>
        <v>0</v>
      </c>
      <c r="J7" s="8">
        <f>'Pivot - &lt;Just to refresh&gt;'!J10</f>
        <v>0</v>
      </c>
      <c r="K7" s="8">
        <f t="shared" si="0"/>
        <v>11800</v>
      </c>
      <c r="L7" s="8">
        <f t="shared" si="1"/>
        <v>10000</v>
      </c>
      <c r="M7" s="8">
        <f t="shared" si="2"/>
        <v>1800</v>
      </c>
      <c r="N7" s="8" t="str">
        <f t="shared" si="3"/>
        <v>27AARFK8608H1ZT06/Apr/2020FY-2019-20/04/IF-01</v>
      </c>
      <c r="O7" s="37" t="str">
        <f>IF(SUM(E7:J7)=0,"",IF('Pivot - &lt;Just to refresh&gt;'!A10="Match","Match - Full GSTN",IF('Pivot - &lt;Just to refresh&gt;'!A10="Match -Rounding off","Match - GSTN - Round",IF(M7=0,"Match - Invoice",IF(G7=0,"Not in Books",IF(J7=0,"Not in 2A",IF(ROUND(M7,0)=0,"Match - Invoice Round","In Both but Not Match")))))))</f>
        <v>Match - Full GSTN</v>
      </c>
      <c r="P7" s="7" t="str">
        <f t="shared" si="4"/>
        <v>Match</v>
      </c>
      <c r="AO7" t="str" cm="1">
        <f t="array" ref="AO7">IFERROR(INDEX(Dump!$A$2:$A$1296, MATCH(0, INDEX(COUNTIF($AO$3:AO6, Dump!$A$2:$A$1296), 0, 0), 0)), "")</f>
        <v/>
      </c>
      <c r="AP7">
        <f>ABS(SUMIFS('Calculation - &lt;Ignore&gt;'!G:G,'Calculation - &lt;Ignore&gt;'!A:A,AO7)-SUMIFS('Calculation - &lt;Ignore&gt;'!J:J,'Calculation - &lt;Ignore&gt;'!A:A,AO7))</f>
        <v>0</v>
      </c>
      <c r="AR7" t="str">
        <v/>
      </c>
      <c r="AS7">
        <v>0</v>
      </c>
      <c r="BC7" t="s">
        <v>43</v>
      </c>
      <c r="BD7" t="s">
        <v>43</v>
      </c>
    </row>
    <row r="8" spans="1:56" x14ac:dyDescent="0.3">
      <c r="A8" s="7" t="str">
        <f>'Pivot - &lt;Just to refresh&gt;'!B11</f>
        <v>27AARFK8608H1ZT</v>
      </c>
      <c r="B8" s="7" t="str">
        <f>'Pivot - &lt;Just to refresh&gt;'!N11</f>
        <v/>
      </c>
      <c r="C8" s="7" t="str">
        <f>'Pivot - &lt;Just to refresh&gt;'!C11</f>
        <v>11/May/2020</v>
      </c>
      <c r="D8" s="36" t="str">
        <f>'Pivot - &lt;Just to refresh&gt;'!D11</f>
        <v>FY-2020-21/05/IF-05</v>
      </c>
      <c r="E8" s="8">
        <f>'Pivot - &lt;Just to refresh&gt;'!E11</f>
        <v>11800</v>
      </c>
      <c r="F8" s="8">
        <f>'Pivot - &lt;Just to refresh&gt;'!F11</f>
        <v>10000</v>
      </c>
      <c r="G8" s="8">
        <f>'Pivot - &lt;Just to refresh&gt;'!G11</f>
        <v>1800</v>
      </c>
      <c r="H8" s="8">
        <f>'Pivot - &lt;Just to refresh&gt;'!H11</f>
        <v>0</v>
      </c>
      <c r="I8" s="8">
        <f>'Pivot - &lt;Just to refresh&gt;'!I11</f>
        <v>0</v>
      </c>
      <c r="J8" s="8">
        <f>'Pivot - &lt;Just to refresh&gt;'!J11</f>
        <v>0</v>
      </c>
      <c r="K8" s="8">
        <f t="shared" si="0"/>
        <v>11800</v>
      </c>
      <c r="L8" s="8">
        <f t="shared" si="1"/>
        <v>10000</v>
      </c>
      <c r="M8" s="8">
        <f t="shared" si="2"/>
        <v>1800</v>
      </c>
      <c r="N8" s="8" t="str">
        <f t="shared" si="3"/>
        <v>27AARFK8608H1ZT11/May/2020FY-2020-21/05/IF-05</v>
      </c>
      <c r="O8" s="37" t="str">
        <f>IF(SUM(E8:J8)=0,"",IF('Pivot - &lt;Just to refresh&gt;'!A11="Match","Match - Full GSTN",IF('Pivot - &lt;Just to refresh&gt;'!A11="Match -Rounding off","Match - GSTN - Round",IF(M8=0,"Match - Invoice",IF(G8=0,"Not in Books",IF(J8=0,"Not in 2A",IF(ROUND(M8,0)=0,"Match - Invoice Round","In Both but Not Match")))))))</f>
        <v>Match - Full GSTN</v>
      </c>
      <c r="P8" s="7" t="str">
        <f t="shared" si="4"/>
        <v>Match</v>
      </c>
      <c r="AO8" t="str" cm="1">
        <f t="array" ref="AO8">IFERROR(INDEX(Dump!$A$2:$A$1296, MATCH(0, INDEX(COUNTIF($AO$3:AO7, Dump!$A$2:$A$1296), 0, 0), 0)), "")</f>
        <v/>
      </c>
      <c r="AP8">
        <f>ABS(SUMIFS('Calculation - &lt;Ignore&gt;'!G:G,'Calculation - &lt;Ignore&gt;'!A:A,AO8)-SUMIFS('Calculation - &lt;Ignore&gt;'!J:J,'Calculation - &lt;Ignore&gt;'!A:A,AO8))</f>
        <v>0</v>
      </c>
      <c r="AR8" t="str">
        <v/>
      </c>
      <c r="AS8">
        <v>0</v>
      </c>
      <c r="BC8" t="s">
        <v>44</v>
      </c>
      <c r="BD8" t="s">
        <v>44</v>
      </c>
    </row>
    <row r="9" spans="1:56" x14ac:dyDescent="0.3">
      <c r="A9" s="7" t="str">
        <f>'Pivot - &lt;Just to refresh&gt;'!B12</f>
        <v>27AARFK8608H1ZT</v>
      </c>
      <c r="B9" s="7" t="str">
        <f>'Pivot - &lt;Just to refresh&gt;'!N12</f>
        <v/>
      </c>
      <c r="C9" s="7" t="str">
        <f>'Pivot - &lt;Just to refresh&gt;'!C12</f>
        <v>04/Jun/2020</v>
      </c>
      <c r="D9" s="36" t="str">
        <f>'Pivot - &lt;Just to refresh&gt;'!D12</f>
        <v>FY-2020-21/06/IF-07</v>
      </c>
      <c r="E9" s="8">
        <f>'Pivot - &lt;Just to refresh&gt;'!E12</f>
        <v>11800</v>
      </c>
      <c r="F9" s="8">
        <f>'Pivot - &lt;Just to refresh&gt;'!F12</f>
        <v>10000</v>
      </c>
      <c r="G9" s="8">
        <f>'Pivot - &lt;Just to refresh&gt;'!G12</f>
        <v>1800</v>
      </c>
      <c r="H9" s="8">
        <f>'Pivot - &lt;Just to refresh&gt;'!H12</f>
        <v>0</v>
      </c>
      <c r="I9" s="8">
        <f>'Pivot - &lt;Just to refresh&gt;'!I12</f>
        <v>0</v>
      </c>
      <c r="J9" s="8">
        <f>'Pivot - &lt;Just to refresh&gt;'!J12</f>
        <v>0</v>
      </c>
      <c r="K9" s="8">
        <f t="shared" si="0"/>
        <v>11800</v>
      </c>
      <c r="L9" s="8">
        <f t="shared" si="1"/>
        <v>10000</v>
      </c>
      <c r="M9" s="8">
        <f t="shared" si="2"/>
        <v>1800</v>
      </c>
      <c r="N9" s="8" t="str">
        <f t="shared" si="3"/>
        <v>27AARFK8608H1ZT04/Jun/2020FY-2020-21/06/IF-07</v>
      </c>
      <c r="O9" s="37" t="str">
        <f>IF(SUM(E9:J9)=0,"",IF('Pivot - &lt;Just to refresh&gt;'!A12="Match","Match - Full GSTN",IF('Pivot - &lt;Just to refresh&gt;'!A12="Match -Rounding off","Match - GSTN - Round",IF(M9=0,"Match - Invoice",IF(G9=0,"Not in Books",IF(J9=0,"Not in 2A",IF(ROUND(M9,0)=0,"Match - Invoice Round","In Both but Not Match")))))))</f>
        <v>Match - Full GSTN</v>
      </c>
      <c r="P9" s="7" t="str">
        <f t="shared" si="4"/>
        <v>Match</v>
      </c>
      <c r="AO9" t="str" cm="1">
        <f t="array" ref="AO9">IFERROR(INDEX(Dump!$A$2:$A$1296, MATCH(0, INDEX(COUNTIF($AO$3:AO8, Dump!$A$2:$A$1296), 0, 0), 0)), "")</f>
        <v/>
      </c>
      <c r="AP9">
        <f>ABS(SUMIFS('Calculation - &lt;Ignore&gt;'!G:G,'Calculation - &lt;Ignore&gt;'!A:A,AO9)-SUMIFS('Calculation - &lt;Ignore&gt;'!J:J,'Calculation - &lt;Ignore&gt;'!A:A,AO9))</f>
        <v>0</v>
      </c>
      <c r="AR9" t="str">
        <v/>
      </c>
      <c r="AS9">
        <v>0</v>
      </c>
      <c r="BC9" t="s">
        <v>48</v>
      </c>
      <c r="BD9" t="s">
        <v>48</v>
      </c>
    </row>
    <row r="10" spans="1:56" x14ac:dyDescent="0.3">
      <c r="A10" s="7" t="str">
        <f>'Pivot - &lt;Just to refresh&gt;'!B13</f>
        <v>27AARFK8608H1ZT</v>
      </c>
      <c r="B10" s="7" t="str">
        <f>'Pivot - &lt;Just to refresh&gt;'!N13</f>
        <v/>
      </c>
      <c r="C10" s="7" t="str">
        <f>'Pivot - &lt;Just to refresh&gt;'!C13</f>
        <v>04/Jun/2020</v>
      </c>
      <c r="D10" s="36" t="str">
        <f>'Pivot - &lt;Just to refresh&gt;'!D13</f>
        <v>FY2020-21/JUN/08</v>
      </c>
      <c r="E10" s="8">
        <f>'Pivot - &lt;Just to refresh&gt;'!E13</f>
        <v>0</v>
      </c>
      <c r="F10" s="8">
        <f>'Pivot - &lt;Just to refresh&gt;'!F13</f>
        <v>0</v>
      </c>
      <c r="G10" s="8">
        <f>'Pivot - &lt;Just to refresh&gt;'!G13</f>
        <v>0</v>
      </c>
      <c r="H10" s="8">
        <f>'Pivot - &lt;Just to refresh&gt;'!H13</f>
        <v>11800</v>
      </c>
      <c r="I10" s="8">
        <f>'Pivot - &lt;Just to refresh&gt;'!I13</f>
        <v>10000</v>
      </c>
      <c r="J10" s="8">
        <f>'Pivot - &lt;Just to refresh&gt;'!J13</f>
        <v>1800</v>
      </c>
      <c r="K10" s="8">
        <f t="shared" si="0"/>
        <v>-11800</v>
      </c>
      <c r="L10" s="8">
        <f t="shared" si="1"/>
        <v>-10000</v>
      </c>
      <c r="M10" s="8">
        <f t="shared" si="2"/>
        <v>-1800</v>
      </c>
      <c r="N10" s="8" t="str">
        <f t="shared" si="3"/>
        <v>27AARFK8608H1ZT04/Jun/2020FY2020-21/JUN/08</v>
      </c>
      <c r="O10" s="37" t="str">
        <f>IF(SUM(E10:J10)=0,"",IF('Pivot - &lt;Just to refresh&gt;'!A13="Match","Match - Full GSTN",IF('Pivot - &lt;Just to refresh&gt;'!A13="Match -Rounding off","Match - GSTN - Round",IF(M10=0,"Match - Invoice",IF(G10=0,"Not in Books",IF(J10=0,"Not in 2A",IF(ROUND(M10,0)=0,"Match - Invoice Round","In Both but Not Match")))))))</f>
        <v>Match - Full GSTN</v>
      </c>
      <c r="P10" s="7" t="str">
        <f t="shared" si="4"/>
        <v>Match</v>
      </c>
      <c r="AO10" t="str" cm="1">
        <f t="array" ref="AO10">IFERROR(INDEX(Dump!$A$2:$A$1296, MATCH(0, INDEX(COUNTIF($AO$3:AO9, Dump!$A$2:$A$1296), 0, 0), 0)), "")</f>
        <v/>
      </c>
      <c r="AP10">
        <f>ABS(SUMIFS('Calculation - &lt;Ignore&gt;'!G:G,'Calculation - &lt;Ignore&gt;'!A:A,AO10)-SUMIFS('Calculation - &lt;Ignore&gt;'!J:J,'Calculation - &lt;Ignore&gt;'!A:A,AO10))</f>
        <v>0</v>
      </c>
      <c r="AR10" t="str">
        <v/>
      </c>
      <c r="AS10">
        <v>0</v>
      </c>
    </row>
    <row r="11" spans="1:56" x14ac:dyDescent="0.3">
      <c r="A11" s="7" t="str">
        <f>'Pivot - &lt;Just to refresh&gt;'!B14</f>
        <v>27AARFK8608H1ZT</v>
      </c>
      <c r="B11" s="7" t="str">
        <f>'Pivot - &lt;Just to refresh&gt;'!N14</f>
        <v/>
      </c>
      <c r="C11" s="7" t="str">
        <f>'Pivot - &lt;Just to refresh&gt;'!C14</f>
        <v>02/Jul/2020</v>
      </c>
      <c r="D11" s="36" t="str">
        <f>'Pivot - &lt;Just to refresh&gt;'!D14</f>
        <v>FY-2020-21/07/IF-09</v>
      </c>
      <c r="E11" s="8">
        <f>'Pivot - &lt;Just to refresh&gt;'!E14</f>
        <v>11800</v>
      </c>
      <c r="F11" s="8">
        <f>'Pivot - &lt;Just to refresh&gt;'!F14</f>
        <v>10000</v>
      </c>
      <c r="G11" s="8">
        <f>'Pivot - &lt;Just to refresh&gt;'!G14</f>
        <v>1800</v>
      </c>
      <c r="H11" s="8">
        <f>'Pivot - &lt;Just to refresh&gt;'!H14</f>
        <v>0</v>
      </c>
      <c r="I11" s="8">
        <f>'Pivot - &lt;Just to refresh&gt;'!I14</f>
        <v>0</v>
      </c>
      <c r="J11" s="8">
        <f>'Pivot - &lt;Just to refresh&gt;'!J14</f>
        <v>0</v>
      </c>
      <c r="K11" s="8">
        <f t="shared" si="0"/>
        <v>11800</v>
      </c>
      <c r="L11" s="8">
        <f t="shared" si="1"/>
        <v>10000</v>
      </c>
      <c r="M11" s="8">
        <f t="shared" si="2"/>
        <v>1800</v>
      </c>
      <c r="N11" s="8" t="str">
        <f t="shared" si="3"/>
        <v>27AARFK8608H1ZT02/Jul/2020FY-2020-21/07/IF-09</v>
      </c>
      <c r="O11" s="37" t="str">
        <f>IF(SUM(E11:J11)=0,"",IF('Pivot - &lt;Just to refresh&gt;'!A14="Match","Match - Full GSTN",IF('Pivot - &lt;Just to refresh&gt;'!A14="Match -Rounding off","Match - GSTN - Round",IF(M11=0,"Match - Invoice",IF(G11=0,"Not in Books",IF(J11=0,"Not in 2A",IF(ROUND(M11,0)=0,"Match - Invoice Round","In Both but Not Match")))))))</f>
        <v>Match - Full GSTN</v>
      </c>
      <c r="P11" s="7" t="str">
        <f t="shared" si="4"/>
        <v>Match</v>
      </c>
      <c r="AO11" t="str" cm="1">
        <f t="array" ref="AO11">IFERROR(INDEX(Dump!$A$2:$A$1296, MATCH(0, INDEX(COUNTIF($AO$3:AO10, Dump!$A$2:$A$1296), 0, 0), 0)), "")</f>
        <v/>
      </c>
      <c r="AP11">
        <f>ABS(SUMIFS('Calculation - &lt;Ignore&gt;'!G:G,'Calculation - &lt;Ignore&gt;'!A:A,AO11)-SUMIFS('Calculation - &lt;Ignore&gt;'!J:J,'Calculation - &lt;Ignore&gt;'!A:A,AO11))</f>
        <v>0</v>
      </c>
      <c r="AR11" t="str">
        <v/>
      </c>
      <c r="AS11">
        <v>0</v>
      </c>
    </row>
    <row r="12" spans="1:56" x14ac:dyDescent="0.3">
      <c r="A12" s="7" t="str">
        <f>'Pivot - &lt;Just to refresh&gt;'!B15</f>
        <v>27AARFK8608H1ZT</v>
      </c>
      <c r="B12" s="7" t="str">
        <f>'Pivot - &lt;Just to refresh&gt;'!N15</f>
        <v/>
      </c>
      <c r="C12" s="7" t="str">
        <f>'Pivot - &lt;Just to refresh&gt;'!C15</f>
        <v>06/Aug/2020</v>
      </c>
      <c r="D12" s="36" t="str">
        <f>'Pivot - &lt;Just to refresh&gt;'!D15</f>
        <v>FY-2020-21/Aug/05</v>
      </c>
      <c r="E12" s="8">
        <f>'Pivot - &lt;Just to refresh&gt;'!E15</f>
        <v>11800</v>
      </c>
      <c r="F12" s="8">
        <f>'Pivot - &lt;Just to refresh&gt;'!F15</f>
        <v>10000</v>
      </c>
      <c r="G12" s="8">
        <f>'Pivot - &lt;Just to refresh&gt;'!G15</f>
        <v>1800</v>
      </c>
      <c r="H12" s="8">
        <f>'Pivot - &lt;Just to refresh&gt;'!H15</f>
        <v>0</v>
      </c>
      <c r="I12" s="8">
        <f>'Pivot - &lt;Just to refresh&gt;'!I15</f>
        <v>0</v>
      </c>
      <c r="J12" s="8">
        <f>'Pivot - &lt;Just to refresh&gt;'!J15</f>
        <v>0</v>
      </c>
      <c r="K12" s="8">
        <f t="shared" si="0"/>
        <v>11800</v>
      </c>
      <c r="L12" s="8">
        <f t="shared" si="1"/>
        <v>10000</v>
      </c>
      <c r="M12" s="8">
        <f t="shared" si="2"/>
        <v>1800</v>
      </c>
      <c r="N12" s="8" t="str">
        <f t="shared" si="3"/>
        <v>27AARFK8608H1ZT06/Aug/2020FY-2020-21/Aug/05</v>
      </c>
      <c r="O12" s="37" t="str">
        <f>IF(SUM(E12:J12)=0,"",IF('Pivot - &lt;Just to refresh&gt;'!A15="Match","Match - Full GSTN",IF('Pivot - &lt;Just to refresh&gt;'!A15="Match -Rounding off","Match - GSTN - Round",IF(M12=0,"Match - Invoice",IF(G12=0,"Not in Books",IF(J12=0,"Not in 2A",IF(ROUND(M12,0)=0,"Match - Invoice Round","In Both but Not Match")))))))</f>
        <v>Match - Full GSTN</v>
      </c>
      <c r="P12" s="7" t="str">
        <f t="shared" si="4"/>
        <v>Match</v>
      </c>
      <c r="AO12" t="str" cm="1">
        <f t="array" ref="AO12">IFERROR(INDEX(Dump!$A$2:$A$1296, MATCH(0, INDEX(COUNTIF($AO$3:AO11, Dump!$A$2:$A$1296), 0, 0), 0)), "")</f>
        <v/>
      </c>
      <c r="AP12">
        <f>ABS(SUMIFS('Calculation - &lt;Ignore&gt;'!G:G,'Calculation - &lt;Ignore&gt;'!A:A,AO12)-SUMIFS('Calculation - &lt;Ignore&gt;'!J:J,'Calculation - &lt;Ignore&gt;'!A:A,AO12))</f>
        <v>0</v>
      </c>
      <c r="AR12" t="str">
        <v/>
      </c>
      <c r="AS12">
        <v>0</v>
      </c>
    </row>
    <row r="13" spans="1:56" x14ac:dyDescent="0.3">
      <c r="A13" s="7" t="str">
        <f>'Pivot - &lt;Just to refresh&gt;'!B16</f>
        <v>27AARFK8608H1ZT</v>
      </c>
      <c r="B13" s="7" t="str">
        <f>'Pivot - &lt;Just to refresh&gt;'!N16</f>
        <v/>
      </c>
      <c r="C13" s="7" t="str">
        <f>'Pivot - &lt;Just to refresh&gt;'!C16</f>
        <v>06/Aug/2020</v>
      </c>
      <c r="D13" s="36" t="str">
        <f>'Pivot - &lt;Just to refresh&gt;'!D16</f>
        <v>FY2020-21/Aug/05</v>
      </c>
      <c r="E13" s="8">
        <f>'Pivot - &lt;Just to refresh&gt;'!E16</f>
        <v>0</v>
      </c>
      <c r="F13" s="8">
        <f>'Pivot - &lt;Just to refresh&gt;'!F16</f>
        <v>0</v>
      </c>
      <c r="G13" s="8">
        <f>'Pivot - &lt;Just to refresh&gt;'!G16</f>
        <v>0</v>
      </c>
      <c r="H13" s="8">
        <f>'Pivot - &lt;Just to refresh&gt;'!H16</f>
        <v>11800</v>
      </c>
      <c r="I13" s="8">
        <f>'Pivot - &lt;Just to refresh&gt;'!I16</f>
        <v>10000</v>
      </c>
      <c r="J13" s="8">
        <f>'Pivot - &lt;Just to refresh&gt;'!J16</f>
        <v>1800</v>
      </c>
      <c r="K13" s="8">
        <f t="shared" si="0"/>
        <v>-11800</v>
      </c>
      <c r="L13" s="8">
        <f t="shared" si="1"/>
        <v>-10000</v>
      </c>
      <c r="M13" s="8">
        <f t="shared" si="2"/>
        <v>-1800</v>
      </c>
      <c r="N13" s="8" t="str">
        <f t="shared" si="3"/>
        <v>27AARFK8608H1ZT06/Aug/2020FY2020-21/Aug/05</v>
      </c>
      <c r="O13" s="37" t="str">
        <f>IF(SUM(E13:J13)=0,"",IF('Pivot - &lt;Just to refresh&gt;'!A16="Match","Match - Full GSTN",IF('Pivot - &lt;Just to refresh&gt;'!A16="Match -Rounding off","Match - GSTN - Round",IF(M13=0,"Match - Invoice",IF(G13=0,"Not in Books",IF(J13=0,"Not in 2A",IF(ROUND(M13,0)=0,"Match - Invoice Round","In Both but Not Match")))))))</f>
        <v>Match - Full GSTN</v>
      </c>
      <c r="P13" s="7" t="str">
        <f t="shared" si="4"/>
        <v>Match</v>
      </c>
      <c r="AO13" t="str" cm="1">
        <f t="array" ref="AO13">IFERROR(INDEX(Dump!$A$2:$A$1296, MATCH(0, INDEX(COUNTIF($AO$3:AO12, Dump!$A$2:$A$1296), 0, 0), 0)), "")</f>
        <v/>
      </c>
      <c r="AP13">
        <f>ABS(SUMIFS('Calculation - &lt;Ignore&gt;'!G:G,'Calculation - &lt;Ignore&gt;'!A:A,AO13)-SUMIFS('Calculation - &lt;Ignore&gt;'!J:J,'Calculation - &lt;Ignore&gt;'!A:A,AO13))</f>
        <v>0</v>
      </c>
      <c r="AR13" t="str">
        <v/>
      </c>
      <c r="AS13">
        <v>0</v>
      </c>
    </row>
    <row r="14" spans="1:56" x14ac:dyDescent="0.3">
      <c r="A14" s="7" t="str">
        <f>'Pivot - &lt;Just to refresh&gt;'!B17</f>
        <v>27AARFK8608H1ZT</v>
      </c>
      <c r="B14" s="7" t="str">
        <f>'Pivot - &lt;Just to refresh&gt;'!N17</f>
        <v/>
      </c>
      <c r="C14" s="7" t="str">
        <f>'Pivot - &lt;Just to refresh&gt;'!C17</f>
        <v>18/Aug/2020</v>
      </c>
      <c r="D14" s="36" t="str">
        <f>'Pivot - &lt;Just to refresh&gt;'!D17</f>
        <v>FY2020-21/Aug/14</v>
      </c>
      <c r="E14" s="8">
        <f>'Pivot - &lt;Just to refresh&gt;'!E17</f>
        <v>0</v>
      </c>
      <c r="F14" s="8">
        <f>'Pivot - &lt;Just to refresh&gt;'!F17</f>
        <v>0</v>
      </c>
      <c r="G14" s="8">
        <f>'Pivot - &lt;Just to refresh&gt;'!G17</f>
        <v>0</v>
      </c>
      <c r="H14" s="8">
        <f>'Pivot - &lt;Just to refresh&gt;'!H17</f>
        <v>11800</v>
      </c>
      <c r="I14" s="8">
        <f>'Pivot - &lt;Just to refresh&gt;'!I17</f>
        <v>10000</v>
      </c>
      <c r="J14" s="8">
        <f>'Pivot - &lt;Just to refresh&gt;'!J17</f>
        <v>1800</v>
      </c>
      <c r="K14" s="8">
        <f t="shared" si="0"/>
        <v>-11800</v>
      </c>
      <c r="L14" s="8">
        <f t="shared" si="1"/>
        <v>-10000</v>
      </c>
      <c r="M14" s="8">
        <f t="shared" si="2"/>
        <v>-1800</v>
      </c>
      <c r="N14" s="8" t="str">
        <f t="shared" si="3"/>
        <v>27AARFK8608H1ZT18/Aug/2020FY2020-21/Aug/14</v>
      </c>
      <c r="O14" s="37" t="str">
        <f>IF(SUM(E14:J14)=0,"",IF('Pivot - &lt;Just to refresh&gt;'!A17="Match","Match - Full GSTN",IF('Pivot - &lt;Just to refresh&gt;'!A17="Match -Rounding off","Match - GSTN - Round",IF(M14=0,"Match - Invoice",IF(G14=0,"Not in Books",IF(J14=0,"Not in 2A",IF(ROUND(M14,0)=0,"Match - Invoice Round","In Both but Not Match")))))))</f>
        <v>Match - Full GSTN</v>
      </c>
      <c r="P14" s="7" t="str">
        <f t="shared" si="4"/>
        <v>Match</v>
      </c>
      <c r="AO14" t="str" cm="1">
        <f t="array" ref="AO14">IFERROR(INDEX(Dump!$A$2:$A$1296, MATCH(0, INDEX(COUNTIF($AO$3:AO13, Dump!$A$2:$A$1296), 0, 0), 0)), "")</f>
        <v/>
      </c>
      <c r="AP14">
        <f>ABS(SUMIFS('Calculation - &lt;Ignore&gt;'!G:G,'Calculation - &lt;Ignore&gt;'!A:A,AO14)-SUMIFS('Calculation - &lt;Ignore&gt;'!J:J,'Calculation - &lt;Ignore&gt;'!A:A,AO14))</f>
        <v>0</v>
      </c>
      <c r="AR14" t="str">
        <v/>
      </c>
      <c r="AS14">
        <v>0</v>
      </c>
    </row>
    <row r="15" spans="1:56" x14ac:dyDescent="0.3">
      <c r="A15" s="7" t="str">
        <f>'Pivot - &lt;Just to refresh&gt;'!B18</f>
        <v>27AARFK8608H1ZT</v>
      </c>
      <c r="B15" s="7" t="str">
        <f>'Pivot - &lt;Just to refresh&gt;'!N18</f>
        <v/>
      </c>
      <c r="C15" s="7" t="str">
        <f>'Pivot - &lt;Just to refresh&gt;'!C18</f>
        <v>02/Sep/2020</v>
      </c>
      <c r="D15" s="36" t="str">
        <f>'Pivot - &lt;Just to refresh&gt;'!D18</f>
        <v>FY-2020-21/Aug/07</v>
      </c>
      <c r="E15" s="8">
        <f>'Pivot - &lt;Just to refresh&gt;'!E18</f>
        <v>11800</v>
      </c>
      <c r="F15" s="8">
        <f>'Pivot - &lt;Just to refresh&gt;'!F18</f>
        <v>10000</v>
      </c>
      <c r="G15" s="8">
        <f>'Pivot - &lt;Just to refresh&gt;'!G18</f>
        <v>1800</v>
      </c>
      <c r="H15" s="8">
        <f>'Pivot - &lt;Just to refresh&gt;'!H18</f>
        <v>0</v>
      </c>
      <c r="I15" s="8">
        <f>'Pivot - &lt;Just to refresh&gt;'!I18</f>
        <v>0</v>
      </c>
      <c r="J15" s="8">
        <f>'Pivot - &lt;Just to refresh&gt;'!J18</f>
        <v>0</v>
      </c>
      <c r="K15" s="8">
        <f t="shared" si="0"/>
        <v>11800</v>
      </c>
      <c r="L15" s="8">
        <f t="shared" si="1"/>
        <v>10000</v>
      </c>
      <c r="M15" s="8">
        <f t="shared" si="2"/>
        <v>1800</v>
      </c>
      <c r="N15" s="8" t="str">
        <f t="shared" si="3"/>
        <v>27AARFK8608H1ZT02/Sep/2020FY-2020-21/Aug/07</v>
      </c>
      <c r="O15" s="37" t="str">
        <f>IF(SUM(E15:J15)=0,"",IF('Pivot - &lt;Just to refresh&gt;'!A18="Match","Match - Full GSTN",IF('Pivot - &lt;Just to refresh&gt;'!A18="Match -Rounding off","Match - GSTN - Round",IF(M15=0,"Match - Invoice",IF(G15=0,"Not in Books",IF(J15=0,"Not in 2A",IF(ROUND(M15,0)=0,"Match - Invoice Round","In Both but Not Match")))))))</f>
        <v>Match - Full GSTN</v>
      </c>
      <c r="P15" s="7" t="str">
        <f t="shared" si="4"/>
        <v>Match</v>
      </c>
      <c r="AO15" t="str" cm="1">
        <f t="array" ref="AO15">IFERROR(INDEX(Dump!$A$2:$A$1296, MATCH(0, INDEX(COUNTIF($AO$3:AO14, Dump!$A$2:$A$1296), 0, 0), 0)), "")</f>
        <v/>
      </c>
      <c r="AP15">
        <f>ABS(SUMIFS('Calculation - &lt;Ignore&gt;'!G:G,'Calculation - &lt;Ignore&gt;'!A:A,AO15)-SUMIFS('Calculation - &lt;Ignore&gt;'!J:J,'Calculation - &lt;Ignore&gt;'!A:A,AO15))</f>
        <v>0</v>
      </c>
      <c r="AR15" t="str">
        <v/>
      </c>
      <c r="AS15">
        <v>0</v>
      </c>
    </row>
    <row r="16" spans="1:56" x14ac:dyDescent="0.3">
      <c r="A16" s="7" t="str">
        <f>'Pivot - &lt;Just to refresh&gt;'!B19</f>
        <v>27AARFK8608H1ZT</v>
      </c>
      <c r="B16" s="7" t="str">
        <f>'Pivot - &lt;Just to refresh&gt;'!N19</f>
        <v/>
      </c>
      <c r="C16" s="7" t="str">
        <f>'Pivot - &lt;Just to refresh&gt;'!C19</f>
        <v>12/Sep/2020</v>
      </c>
      <c r="D16" s="36" t="str">
        <f>'Pivot - &lt;Just to refresh&gt;'!D19</f>
        <v>FY2020-21/Sep/08</v>
      </c>
      <c r="E16" s="8">
        <f>'Pivot - &lt;Just to refresh&gt;'!E19</f>
        <v>0</v>
      </c>
      <c r="F16" s="8">
        <f>'Pivot - &lt;Just to refresh&gt;'!F19</f>
        <v>0</v>
      </c>
      <c r="G16" s="8">
        <f>'Pivot - &lt;Just to refresh&gt;'!G19</f>
        <v>0</v>
      </c>
      <c r="H16" s="8">
        <f>'Pivot - &lt;Just to refresh&gt;'!H19</f>
        <v>11800</v>
      </c>
      <c r="I16" s="8">
        <f>'Pivot - &lt;Just to refresh&gt;'!I19</f>
        <v>10000</v>
      </c>
      <c r="J16" s="8">
        <f>'Pivot - &lt;Just to refresh&gt;'!J19</f>
        <v>1800</v>
      </c>
      <c r="K16" s="8">
        <f t="shared" si="0"/>
        <v>-11800</v>
      </c>
      <c r="L16" s="8">
        <f t="shared" si="1"/>
        <v>-10000</v>
      </c>
      <c r="M16" s="8">
        <f t="shared" si="2"/>
        <v>-1800</v>
      </c>
      <c r="N16" s="8" t="str">
        <f t="shared" si="3"/>
        <v>27AARFK8608H1ZT12/Sep/2020FY2020-21/Sep/08</v>
      </c>
      <c r="O16" s="37" t="str">
        <f>IF(SUM(E16:J16)=0,"",IF('Pivot - &lt;Just to refresh&gt;'!A19="Match","Match - Full GSTN",IF('Pivot - &lt;Just to refresh&gt;'!A19="Match -Rounding off","Match - GSTN - Round",IF(M16=0,"Match - Invoice",IF(G16=0,"Not in Books",IF(J16=0,"Not in 2A",IF(ROUND(M16,0)=0,"Match - Invoice Round","In Both but Not Match")))))))</f>
        <v>Match - Full GSTN</v>
      </c>
      <c r="P16" s="7" t="str">
        <f t="shared" si="4"/>
        <v>Match</v>
      </c>
      <c r="AO16" t="str" cm="1">
        <f t="array" ref="AO16">IFERROR(INDEX(Dump!$A$2:$A$1296, MATCH(0, INDEX(COUNTIF($AO$3:AO15, Dump!$A$2:$A$1296), 0, 0), 0)), "")</f>
        <v/>
      </c>
      <c r="AP16">
        <f>ABS(SUMIFS('Calculation - &lt;Ignore&gt;'!G:G,'Calculation - &lt;Ignore&gt;'!A:A,AO16)-SUMIFS('Calculation - &lt;Ignore&gt;'!J:J,'Calculation - &lt;Ignore&gt;'!A:A,AO16))</f>
        <v>0</v>
      </c>
      <c r="AR16" t="str">
        <v/>
      </c>
      <c r="AS16">
        <v>0</v>
      </c>
    </row>
    <row r="17" spans="1:45" x14ac:dyDescent="0.3">
      <c r="A17" s="7" t="str">
        <f>'Pivot - &lt;Just to refresh&gt;'!B20</f>
        <v>27AARFK8608H1ZT</v>
      </c>
      <c r="B17" s="7" t="str">
        <f>'Pivot - &lt;Just to refresh&gt;'!N20</f>
        <v/>
      </c>
      <c r="C17" s="7" t="str">
        <f>'Pivot - &lt;Just to refresh&gt;'!C20</f>
        <v>25/Apr/2020</v>
      </c>
      <c r="D17" s="36" t="str">
        <f>'Pivot - &lt;Just to refresh&gt;'!D20</f>
        <v>FY2020-21/APR/20</v>
      </c>
      <c r="E17" s="8">
        <f>'Pivot - &lt;Just to refresh&gt;'!E20</f>
        <v>0</v>
      </c>
      <c r="F17" s="8">
        <f>'Pivot - &lt;Just to refresh&gt;'!F20</f>
        <v>0</v>
      </c>
      <c r="G17" s="8">
        <f>'Pivot - &lt;Just to refresh&gt;'!G20</f>
        <v>0</v>
      </c>
      <c r="H17" s="8">
        <f>'Pivot - &lt;Just to refresh&gt;'!H20</f>
        <v>11800</v>
      </c>
      <c r="I17" s="8">
        <f>'Pivot - &lt;Just to refresh&gt;'!I20</f>
        <v>10000</v>
      </c>
      <c r="J17" s="8">
        <f>'Pivot - &lt;Just to refresh&gt;'!J20</f>
        <v>1800</v>
      </c>
      <c r="K17" s="8">
        <f t="shared" si="0"/>
        <v>-11800</v>
      </c>
      <c r="L17" s="8">
        <f t="shared" si="1"/>
        <v>-10000</v>
      </c>
      <c r="M17" s="8">
        <f t="shared" si="2"/>
        <v>-1800</v>
      </c>
      <c r="N17" s="8" t="str">
        <f t="shared" si="3"/>
        <v>27AARFK8608H1ZT25/Apr/2020FY2020-21/APR/20</v>
      </c>
      <c r="O17" s="37" t="str">
        <f>IF(SUM(E17:J17)=0,"",IF('Pivot - &lt;Just to refresh&gt;'!A20="Match","Match - Full GSTN",IF('Pivot - &lt;Just to refresh&gt;'!A20="Match -Rounding off","Match - GSTN - Round",IF(M17=0,"Match - Invoice",IF(G17=0,"Not in Books",IF(J17=0,"Not in 2A",IF(ROUND(M17,0)=0,"Match - Invoice Round","In Both but Not Match")))))))</f>
        <v>Match - Full GSTN</v>
      </c>
      <c r="P17" s="7" t="str">
        <f t="shared" si="4"/>
        <v>Match</v>
      </c>
      <c r="AO17" t="str" cm="1">
        <f t="array" ref="AO17">IFERROR(INDEX(Dump!$A$2:$A$1296, MATCH(0, INDEX(COUNTIF($AO$3:AO16, Dump!$A$2:$A$1296), 0, 0), 0)), "")</f>
        <v/>
      </c>
      <c r="AP17">
        <f>ABS(SUMIFS('Calculation - &lt;Ignore&gt;'!G:G,'Calculation - &lt;Ignore&gt;'!A:A,AO17)-SUMIFS('Calculation - &lt;Ignore&gt;'!J:J,'Calculation - &lt;Ignore&gt;'!A:A,AO17))</f>
        <v>0</v>
      </c>
      <c r="AR17" t="str">
        <v/>
      </c>
      <c r="AS17">
        <v>0</v>
      </c>
    </row>
    <row r="18" spans="1:45" x14ac:dyDescent="0.3">
      <c r="A18" s="7" t="str">
        <f>'Pivot - &lt;Just to refresh&gt;'!B21</f>
        <v>27AARFK8608H1ZT</v>
      </c>
      <c r="B18" s="7" t="str">
        <f>'Pivot - &lt;Just to refresh&gt;'!N21</f>
        <v/>
      </c>
      <c r="C18" s="7" t="str">
        <f>'Pivot - &lt;Just to refresh&gt;'!C21</f>
        <v>15/May/2020</v>
      </c>
      <c r="D18" s="36" t="str">
        <f>'Pivot - &lt;Just to refresh&gt;'!D21</f>
        <v>FY2020-21/MAY/08</v>
      </c>
      <c r="E18" s="8">
        <f>'Pivot - &lt;Just to refresh&gt;'!E21</f>
        <v>0</v>
      </c>
      <c r="F18" s="8">
        <f>'Pivot - &lt;Just to refresh&gt;'!F21</f>
        <v>0</v>
      </c>
      <c r="G18" s="8">
        <f>'Pivot - &lt;Just to refresh&gt;'!G21</f>
        <v>0</v>
      </c>
      <c r="H18" s="8">
        <f>'Pivot - &lt;Just to refresh&gt;'!H21</f>
        <v>11800</v>
      </c>
      <c r="I18" s="8">
        <f>'Pivot - &lt;Just to refresh&gt;'!I21</f>
        <v>10000</v>
      </c>
      <c r="J18" s="8">
        <f>'Pivot - &lt;Just to refresh&gt;'!J21</f>
        <v>1800</v>
      </c>
      <c r="K18" s="8">
        <f t="shared" si="0"/>
        <v>-11800</v>
      </c>
      <c r="L18" s="8">
        <f t="shared" si="1"/>
        <v>-10000</v>
      </c>
      <c r="M18" s="8">
        <f t="shared" si="2"/>
        <v>-1800</v>
      </c>
      <c r="N18" s="8" t="str">
        <f t="shared" si="3"/>
        <v>27AARFK8608H1ZT15/May/2020FY2020-21/MAY/08</v>
      </c>
      <c r="O18" s="37" t="str">
        <f>IF(SUM(E18:J18)=0,"",IF('Pivot - &lt;Just to refresh&gt;'!A21="Match","Match - Full GSTN",IF('Pivot - &lt;Just to refresh&gt;'!A21="Match -Rounding off","Match - GSTN - Round",IF(M18=0,"Match - Invoice",IF(G18=0,"Not in Books",IF(J18=0,"Not in 2A",IF(ROUND(M18,0)=0,"Match - Invoice Round","In Both but Not Match")))))))</f>
        <v>Match - Full GSTN</v>
      </c>
      <c r="P18" s="7" t="str">
        <f t="shared" si="4"/>
        <v>Match</v>
      </c>
      <c r="AO18" t="str" cm="1">
        <f t="array" ref="AO18">IFERROR(INDEX(Dump!$A$2:$A$1296, MATCH(0, INDEX(COUNTIF($AO$3:AO17, Dump!$A$2:$A$1296), 0, 0), 0)), "")</f>
        <v/>
      </c>
      <c r="AP18">
        <f>ABS(SUMIFS('Calculation - &lt;Ignore&gt;'!G:G,'Calculation - &lt;Ignore&gt;'!A:A,AO18)-SUMIFS('Calculation - &lt;Ignore&gt;'!J:J,'Calculation - &lt;Ignore&gt;'!A:A,AO18))</f>
        <v>0</v>
      </c>
      <c r="AR18" t="str">
        <v/>
      </c>
      <c r="AS18">
        <v>0</v>
      </c>
    </row>
    <row r="19" spans="1:45" x14ac:dyDescent="0.3">
      <c r="A19" s="7" t="str">
        <f>'Pivot - &lt;Just to refresh&gt;'!B22</f>
        <v>06AADCG3938P1Z5</v>
      </c>
      <c r="B19" s="7" t="str">
        <f>'Pivot - &lt;Just to refresh&gt;'!N22</f>
        <v/>
      </c>
      <c r="C19" s="7" t="str">
        <f>'Pivot - &lt;Just to refresh&gt;'!C22</f>
        <v>28/Jan/2020</v>
      </c>
      <c r="D19" s="36" t="str">
        <f>'Pivot - &lt;Just to refresh&gt;'!D22</f>
        <v>2020-005</v>
      </c>
      <c r="E19" s="8">
        <f>'Pivot - &lt;Just to refresh&gt;'!E22</f>
        <v>16520</v>
      </c>
      <c r="F19" s="8">
        <f>'Pivot - &lt;Just to refresh&gt;'!F22</f>
        <v>14000</v>
      </c>
      <c r="G19" s="8">
        <f>'Pivot - &lt;Just to refresh&gt;'!G22</f>
        <v>2520</v>
      </c>
      <c r="H19" s="8">
        <f>'Pivot - &lt;Just to refresh&gt;'!H22</f>
        <v>0</v>
      </c>
      <c r="I19" s="8">
        <f>'Pivot - &lt;Just to refresh&gt;'!I22</f>
        <v>0</v>
      </c>
      <c r="J19" s="8">
        <f>'Pivot - &lt;Just to refresh&gt;'!J22</f>
        <v>0</v>
      </c>
      <c r="K19" s="8">
        <f t="shared" si="0"/>
        <v>16520</v>
      </c>
      <c r="L19" s="8">
        <f t="shared" si="1"/>
        <v>14000</v>
      </c>
      <c r="M19" s="8">
        <f t="shared" si="2"/>
        <v>2520</v>
      </c>
      <c r="N19" s="8" t="str">
        <f t="shared" si="3"/>
        <v>06AADCG3938P1Z528/Jan/20202020-005</v>
      </c>
      <c r="O19" s="37" t="str">
        <f>IF(SUM(E19:J19)=0,"",IF('Pivot - &lt;Just to refresh&gt;'!A22="Match","Match - Full GSTN",IF('Pivot - &lt;Just to refresh&gt;'!A22="Match -Rounding off","Match - GSTN - Round",IF(M19=0,"Match - Invoice",IF(G19=0,"Not in Books",IF(J19=0,"Not in 2A",IF(ROUND(M19,0)=0,"Match - Invoice Round","In Both but Not Match")))))))</f>
        <v>Not in 2A</v>
      </c>
      <c r="P19" s="7" t="str">
        <f t="shared" si="4"/>
        <v>Not in 2A</v>
      </c>
      <c r="AO19" t="str" cm="1">
        <f t="array" ref="AO19">IFERROR(INDEX(Dump!$A$2:$A$1296, MATCH(0, INDEX(COUNTIF($AO$3:AO18, Dump!$A$2:$A$1296), 0, 0), 0)), "")</f>
        <v/>
      </c>
      <c r="AP19">
        <f>ABS(SUMIFS('Calculation - &lt;Ignore&gt;'!G:G,'Calculation - &lt;Ignore&gt;'!A:A,AO19)-SUMIFS('Calculation - &lt;Ignore&gt;'!J:J,'Calculation - &lt;Ignore&gt;'!A:A,AO19))</f>
        <v>0</v>
      </c>
      <c r="AR19" t="str">
        <v/>
      </c>
      <c r="AS19">
        <v>0</v>
      </c>
    </row>
    <row r="20" spans="1:45" x14ac:dyDescent="0.3">
      <c r="A20" s="7" t="str">
        <f>'Pivot - &lt;Just to refresh&gt;'!B23</f>
        <v>06AADCG3938P1Z5</v>
      </c>
      <c r="B20" s="7" t="str">
        <f>'Pivot - &lt;Just to refresh&gt;'!N23</f>
        <v/>
      </c>
      <c r="C20" s="7" t="str">
        <f>'Pivot - &lt;Just to refresh&gt;'!C23</f>
        <v>06/Jul/2020</v>
      </c>
      <c r="D20" s="36" t="str">
        <f>'Pivot - &lt;Just to refresh&gt;'!D23</f>
        <v>2020-008</v>
      </c>
      <c r="E20" s="8">
        <f>'Pivot - &lt;Just to refresh&gt;'!E23</f>
        <v>16520</v>
      </c>
      <c r="F20" s="8">
        <f>'Pivot - &lt;Just to refresh&gt;'!F23</f>
        <v>14000</v>
      </c>
      <c r="G20" s="8">
        <f>'Pivot - &lt;Just to refresh&gt;'!G23</f>
        <v>2520</v>
      </c>
      <c r="H20" s="8">
        <f>'Pivot - &lt;Just to refresh&gt;'!H23</f>
        <v>0</v>
      </c>
      <c r="I20" s="8">
        <f>'Pivot - &lt;Just to refresh&gt;'!I23</f>
        <v>0</v>
      </c>
      <c r="J20" s="8">
        <f>'Pivot - &lt;Just to refresh&gt;'!J23</f>
        <v>0</v>
      </c>
      <c r="K20" s="8">
        <f t="shared" si="0"/>
        <v>16520</v>
      </c>
      <c r="L20" s="8">
        <f t="shared" si="1"/>
        <v>14000</v>
      </c>
      <c r="M20" s="8">
        <f t="shared" si="2"/>
        <v>2520</v>
      </c>
      <c r="N20" s="8" t="str">
        <f t="shared" si="3"/>
        <v>06AADCG3938P1Z506/Jul/20202020-008</v>
      </c>
      <c r="O20" s="37" t="str">
        <f>IF(SUM(E20:J20)=0,"",IF('Pivot - &lt;Just to refresh&gt;'!A23="Match","Match - Full GSTN",IF('Pivot - &lt;Just to refresh&gt;'!A23="Match -Rounding off","Match - GSTN - Round",IF(M20=0,"Match - Invoice",IF(G20=0,"Not in Books",IF(J20=0,"Not in 2A",IF(ROUND(M20,0)=0,"Match - Invoice Round","In Both but Not Match")))))))</f>
        <v>Not in 2A</v>
      </c>
      <c r="P20" s="7" t="str">
        <f t="shared" si="4"/>
        <v>Not in 2A</v>
      </c>
      <c r="AO20" t="str" cm="1">
        <f t="array" ref="AO20">IFERROR(INDEX(Dump!$A$2:$A$1296, MATCH(0, INDEX(COUNTIF($AO$3:AO19, Dump!$A$2:$A$1296), 0, 0), 0)), "")</f>
        <v/>
      </c>
      <c r="AP20">
        <f>ABS(SUMIFS('Calculation - &lt;Ignore&gt;'!G:G,'Calculation - &lt;Ignore&gt;'!A:A,AO20)-SUMIFS('Calculation - &lt;Ignore&gt;'!J:J,'Calculation - &lt;Ignore&gt;'!A:A,AO20))</f>
        <v>0</v>
      </c>
      <c r="AR20" t="str">
        <v/>
      </c>
      <c r="AS20">
        <v>0</v>
      </c>
    </row>
    <row r="21" spans="1:45" x14ac:dyDescent="0.3">
      <c r="A21" s="7" t="str">
        <f>'Pivot - &lt;Just to refresh&gt;'!B24</f>
        <v>06AADCG3938P1Z5</v>
      </c>
      <c r="B21" s="7" t="str">
        <f>'Pivot - &lt;Just to refresh&gt;'!N24</f>
        <v/>
      </c>
      <c r="C21" s="7" t="str">
        <f>'Pivot - &lt;Just to refresh&gt;'!C24</f>
        <v>06/Jul/2020</v>
      </c>
      <c r="D21" s="36" t="str">
        <f>'Pivot - &lt;Just to refresh&gt;'!D24</f>
        <v>2020-016</v>
      </c>
      <c r="E21" s="8">
        <f>'Pivot - &lt;Just to refresh&gt;'!E24</f>
        <v>16520</v>
      </c>
      <c r="F21" s="8">
        <f>'Pivot - &lt;Just to refresh&gt;'!F24</f>
        <v>14000</v>
      </c>
      <c r="G21" s="8">
        <f>'Pivot - &lt;Just to refresh&gt;'!G24</f>
        <v>2520</v>
      </c>
      <c r="H21" s="8">
        <f>'Pivot - &lt;Just to refresh&gt;'!H24</f>
        <v>0</v>
      </c>
      <c r="I21" s="8">
        <f>'Pivot - &lt;Just to refresh&gt;'!I24</f>
        <v>0</v>
      </c>
      <c r="J21" s="8">
        <f>'Pivot - &lt;Just to refresh&gt;'!J24</f>
        <v>0</v>
      </c>
      <c r="K21" s="8">
        <f t="shared" si="0"/>
        <v>16520</v>
      </c>
      <c r="L21" s="8">
        <f t="shared" si="1"/>
        <v>14000</v>
      </c>
      <c r="M21" s="8">
        <f t="shared" si="2"/>
        <v>2520</v>
      </c>
      <c r="N21" s="8" t="str">
        <f t="shared" si="3"/>
        <v>06AADCG3938P1Z506/Jul/20202020-016</v>
      </c>
      <c r="O21" s="37" t="str">
        <f>IF(SUM(E21:J21)=0,"",IF('Pivot - &lt;Just to refresh&gt;'!A24="Match","Match - Full GSTN",IF('Pivot - &lt;Just to refresh&gt;'!A24="Match -Rounding off","Match - GSTN - Round",IF(M21=0,"Match - Invoice",IF(G21=0,"Not in Books",IF(J21=0,"Not in 2A",IF(ROUND(M21,0)=0,"Match - Invoice Round","In Both but Not Match")))))))</f>
        <v>Not in 2A</v>
      </c>
      <c r="P21" s="7" t="str">
        <f t="shared" si="4"/>
        <v>Not in 2A</v>
      </c>
      <c r="AO21" t="str" cm="1">
        <f t="array" ref="AO21">IFERROR(INDEX(Dump!$A$2:$A$1296, MATCH(0, INDEX(COUNTIF($AO$3:AO20, Dump!$A$2:$A$1296), 0, 0), 0)), "")</f>
        <v/>
      </c>
      <c r="AP21">
        <f>ABS(SUMIFS('Calculation - &lt;Ignore&gt;'!G:G,'Calculation - &lt;Ignore&gt;'!A:A,AO21)-SUMIFS('Calculation - &lt;Ignore&gt;'!J:J,'Calculation - &lt;Ignore&gt;'!A:A,AO21))</f>
        <v>0</v>
      </c>
      <c r="AR21" t="str">
        <v/>
      </c>
      <c r="AS21">
        <v>0</v>
      </c>
    </row>
    <row r="22" spans="1:45" x14ac:dyDescent="0.3">
      <c r="A22" s="7" t="str">
        <f>'Pivot - &lt;Just to refresh&gt;'!B25</f>
        <v>06AADCG3938P1Z5</v>
      </c>
      <c r="B22" s="7" t="str">
        <f>'Pivot - &lt;Just to refresh&gt;'!N25</f>
        <v/>
      </c>
      <c r="C22" s="7" t="str">
        <f>'Pivot - &lt;Just to refresh&gt;'!C25</f>
        <v>06/Jul/2020</v>
      </c>
      <c r="D22" s="36" t="str">
        <f>'Pivot - &lt;Just to refresh&gt;'!D25</f>
        <v>2020-009</v>
      </c>
      <c r="E22" s="8">
        <f>'Pivot - &lt;Just to refresh&gt;'!E25</f>
        <v>23600</v>
      </c>
      <c r="F22" s="8">
        <f>'Pivot - &lt;Just to refresh&gt;'!F25</f>
        <v>20000</v>
      </c>
      <c r="G22" s="8">
        <f>'Pivot - &lt;Just to refresh&gt;'!G25</f>
        <v>3600</v>
      </c>
      <c r="H22" s="8">
        <f>'Pivot - &lt;Just to refresh&gt;'!H25</f>
        <v>0</v>
      </c>
      <c r="I22" s="8">
        <f>'Pivot - &lt;Just to refresh&gt;'!I25</f>
        <v>0</v>
      </c>
      <c r="J22" s="8">
        <f>'Pivot - &lt;Just to refresh&gt;'!J25</f>
        <v>0</v>
      </c>
      <c r="K22" s="8">
        <f t="shared" si="0"/>
        <v>23600</v>
      </c>
      <c r="L22" s="8">
        <f t="shared" si="1"/>
        <v>20000</v>
      </c>
      <c r="M22" s="8">
        <f t="shared" si="2"/>
        <v>3600</v>
      </c>
      <c r="N22" s="8" t="str">
        <f t="shared" si="3"/>
        <v>06AADCG3938P1Z506/Jul/20202020-009</v>
      </c>
      <c r="O22" s="37" t="str">
        <f>IF(SUM(E22:J22)=0,"",IF('Pivot - &lt;Just to refresh&gt;'!A25="Match","Match - Full GSTN",IF('Pivot - &lt;Just to refresh&gt;'!A25="Match -Rounding off","Match - GSTN - Round",IF(M22=0,"Match - Invoice",IF(G22=0,"Not in Books",IF(J22=0,"Not in 2A",IF(ROUND(M22,0)=0,"Match - Invoice Round","In Both but Not Match")))))))</f>
        <v>Not in 2A</v>
      </c>
      <c r="P22" s="7" t="str">
        <f t="shared" si="4"/>
        <v>Not in 2A</v>
      </c>
      <c r="AO22" t="str" cm="1">
        <f t="array" ref="AO22">IFERROR(INDEX(Dump!$A$2:$A$1296, MATCH(0, INDEX(COUNTIF($AO$3:AO21, Dump!$A$2:$A$1296), 0, 0), 0)), "")</f>
        <v/>
      </c>
      <c r="AP22">
        <f>ABS(SUMIFS('Calculation - &lt;Ignore&gt;'!G:G,'Calculation - &lt;Ignore&gt;'!A:A,AO22)-SUMIFS('Calculation - &lt;Ignore&gt;'!J:J,'Calculation - &lt;Ignore&gt;'!A:A,AO22))</f>
        <v>0</v>
      </c>
      <c r="AR22" t="str">
        <v/>
      </c>
      <c r="AS22">
        <v>0</v>
      </c>
    </row>
    <row r="23" spans="1:45" x14ac:dyDescent="0.3">
      <c r="A23" s="7" t="str">
        <f>'Pivot - &lt;Just to refresh&gt;'!B26</f>
        <v>06AADCG3938P1Z5</v>
      </c>
      <c r="B23" s="7" t="str">
        <f>'Pivot - &lt;Just to refresh&gt;'!N26</f>
        <v/>
      </c>
      <c r="C23" s="7" t="str">
        <f>'Pivot - &lt;Just to refresh&gt;'!C26</f>
        <v>06/Jul/2020</v>
      </c>
      <c r="D23" s="36" t="str">
        <f>'Pivot - &lt;Just to refresh&gt;'!D26</f>
        <v>2020-010</v>
      </c>
      <c r="E23" s="8">
        <f>'Pivot - &lt;Just to refresh&gt;'!E26</f>
        <v>9440</v>
      </c>
      <c r="F23" s="8">
        <f>'Pivot - &lt;Just to refresh&gt;'!F26</f>
        <v>8000</v>
      </c>
      <c r="G23" s="8">
        <f>'Pivot - &lt;Just to refresh&gt;'!G26</f>
        <v>1440</v>
      </c>
      <c r="H23" s="8">
        <f>'Pivot - &lt;Just to refresh&gt;'!H26</f>
        <v>0</v>
      </c>
      <c r="I23" s="8">
        <f>'Pivot - &lt;Just to refresh&gt;'!I26</f>
        <v>0</v>
      </c>
      <c r="J23" s="8">
        <f>'Pivot - &lt;Just to refresh&gt;'!J26</f>
        <v>0</v>
      </c>
      <c r="K23" s="8">
        <f t="shared" si="0"/>
        <v>9440</v>
      </c>
      <c r="L23" s="8">
        <f t="shared" si="1"/>
        <v>8000</v>
      </c>
      <c r="M23" s="8">
        <f t="shared" si="2"/>
        <v>1440</v>
      </c>
      <c r="N23" s="8" t="str">
        <f t="shared" si="3"/>
        <v>06AADCG3938P1Z506/Jul/20202020-010</v>
      </c>
      <c r="O23" s="37" t="str">
        <f>IF(SUM(E23:J23)=0,"",IF('Pivot - &lt;Just to refresh&gt;'!A26="Match","Match - Full GSTN",IF('Pivot - &lt;Just to refresh&gt;'!A26="Match -Rounding off","Match - GSTN - Round",IF(M23=0,"Match - Invoice",IF(G23=0,"Not in Books",IF(J23=0,"Not in 2A",IF(ROUND(M23,0)=0,"Match - Invoice Round","In Both but Not Match")))))))</f>
        <v>Not in 2A</v>
      </c>
      <c r="P23" s="7" t="str">
        <f t="shared" si="4"/>
        <v>Not in 2A</v>
      </c>
      <c r="AO23" t="str" cm="1">
        <f t="array" ref="AO23">IFERROR(INDEX(Dump!$A$2:$A$1296, MATCH(0, INDEX(COUNTIF($AO$3:AO22, Dump!$A$2:$A$1296), 0, 0), 0)), "")</f>
        <v/>
      </c>
      <c r="AP23">
        <f>ABS(SUMIFS('Calculation - &lt;Ignore&gt;'!G:G,'Calculation - &lt;Ignore&gt;'!A:A,AO23)-SUMIFS('Calculation - &lt;Ignore&gt;'!J:J,'Calculation - &lt;Ignore&gt;'!A:A,AO23))</f>
        <v>0</v>
      </c>
      <c r="AR23" t="str">
        <v/>
      </c>
      <c r="AS23">
        <v>0</v>
      </c>
    </row>
    <row r="24" spans="1:45" x14ac:dyDescent="0.3">
      <c r="A24" s="7" t="str">
        <f>'Pivot - &lt;Just to refresh&gt;'!B27</f>
        <v>06AADCG3938P1Z5</v>
      </c>
      <c r="B24" s="7" t="str">
        <f>'Pivot - &lt;Just to refresh&gt;'!N27</f>
        <v/>
      </c>
      <c r="C24" s="7" t="str">
        <f>'Pivot - &lt;Just to refresh&gt;'!C27</f>
        <v>06/Jul/2020</v>
      </c>
      <c r="D24" s="36" t="str">
        <f>'Pivot - &lt;Just to refresh&gt;'!D27</f>
        <v>2020-017</v>
      </c>
      <c r="E24" s="8">
        <f>'Pivot - &lt;Just to refresh&gt;'!E27</f>
        <v>23600</v>
      </c>
      <c r="F24" s="8">
        <f>'Pivot - &lt;Just to refresh&gt;'!F27</f>
        <v>20000</v>
      </c>
      <c r="G24" s="8">
        <f>'Pivot - &lt;Just to refresh&gt;'!G27</f>
        <v>3600</v>
      </c>
      <c r="H24" s="8">
        <f>'Pivot - &lt;Just to refresh&gt;'!H27</f>
        <v>0</v>
      </c>
      <c r="I24" s="8">
        <f>'Pivot - &lt;Just to refresh&gt;'!I27</f>
        <v>0</v>
      </c>
      <c r="J24" s="8">
        <f>'Pivot - &lt;Just to refresh&gt;'!J27</f>
        <v>0</v>
      </c>
      <c r="K24" s="8">
        <f t="shared" si="0"/>
        <v>23600</v>
      </c>
      <c r="L24" s="8">
        <f t="shared" si="1"/>
        <v>20000</v>
      </c>
      <c r="M24" s="8">
        <f t="shared" si="2"/>
        <v>3600</v>
      </c>
      <c r="N24" s="8" t="str">
        <f t="shared" si="3"/>
        <v>06AADCG3938P1Z506/Jul/20202020-017</v>
      </c>
      <c r="O24" s="37" t="str">
        <f>IF(SUM(E24:J24)=0,"",IF('Pivot - &lt;Just to refresh&gt;'!A27="Match","Match - Full GSTN",IF('Pivot - &lt;Just to refresh&gt;'!A27="Match -Rounding off","Match - GSTN - Round",IF(M24=0,"Match - Invoice",IF(G24=0,"Not in Books",IF(J24=0,"Not in 2A",IF(ROUND(M24,0)=0,"Match - Invoice Round","In Both but Not Match")))))))</f>
        <v>Not in 2A</v>
      </c>
      <c r="P24" s="7" t="str">
        <f t="shared" si="4"/>
        <v>Not in 2A</v>
      </c>
      <c r="AO24" t="str" cm="1">
        <f t="array" ref="AO24">IFERROR(INDEX(Dump!$A$2:$A$1296, MATCH(0, INDEX(COUNTIF($AO$3:AO23, Dump!$A$2:$A$1296), 0, 0), 0)), "")</f>
        <v/>
      </c>
      <c r="AP24">
        <f>ABS(SUMIFS('Calculation - &lt;Ignore&gt;'!G:G,'Calculation - &lt;Ignore&gt;'!A:A,AO24)-SUMIFS('Calculation - &lt;Ignore&gt;'!J:J,'Calculation - &lt;Ignore&gt;'!A:A,AO24))</f>
        <v>0</v>
      </c>
      <c r="AR24" t="str">
        <v/>
      </c>
      <c r="AS24">
        <v>0</v>
      </c>
    </row>
    <row r="25" spans="1:45" x14ac:dyDescent="0.3">
      <c r="A25" s="7" t="str">
        <f>'Pivot - &lt;Just to refresh&gt;'!B28</f>
        <v>06AADCG3938P1Z5</v>
      </c>
      <c r="B25" s="7" t="str">
        <f>'Pivot - &lt;Just to refresh&gt;'!N28</f>
        <v/>
      </c>
      <c r="C25" s="7" t="str">
        <f>'Pivot - &lt;Just to refresh&gt;'!C28</f>
        <v>06/Jul/2020</v>
      </c>
      <c r="D25" s="36" t="str">
        <f>'Pivot - &lt;Just to refresh&gt;'!D28</f>
        <v>2020-018</v>
      </c>
      <c r="E25" s="8">
        <f>'Pivot - &lt;Just to refresh&gt;'!E28</f>
        <v>9440</v>
      </c>
      <c r="F25" s="8">
        <f>'Pivot - &lt;Just to refresh&gt;'!F28</f>
        <v>8000</v>
      </c>
      <c r="G25" s="8">
        <f>'Pivot - &lt;Just to refresh&gt;'!G28</f>
        <v>1440</v>
      </c>
      <c r="H25" s="8">
        <f>'Pivot - &lt;Just to refresh&gt;'!H28</f>
        <v>0</v>
      </c>
      <c r="I25" s="8">
        <f>'Pivot - &lt;Just to refresh&gt;'!I28</f>
        <v>0</v>
      </c>
      <c r="J25" s="8">
        <f>'Pivot - &lt;Just to refresh&gt;'!J28</f>
        <v>0</v>
      </c>
      <c r="K25" s="8">
        <f t="shared" si="0"/>
        <v>9440</v>
      </c>
      <c r="L25" s="8">
        <f t="shared" si="1"/>
        <v>8000</v>
      </c>
      <c r="M25" s="8">
        <f t="shared" si="2"/>
        <v>1440</v>
      </c>
      <c r="N25" s="8" t="str">
        <f t="shared" si="3"/>
        <v>06AADCG3938P1Z506/Jul/20202020-018</v>
      </c>
      <c r="O25" s="37" t="str">
        <f>IF(SUM(E25:J25)=0,"",IF('Pivot - &lt;Just to refresh&gt;'!A28="Match","Match - Full GSTN",IF('Pivot - &lt;Just to refresh&gt;'!A28="Match -Rounding off","Match - GSTN - Round",IF(M25=0,"Match - Invoice",IF(G25=0,"Not in Books",IF(J25=0,"Not in 2A",IF(ROUND(M25,0)=0,"Match - Invoice Round","In Both but Not Match")))))))</f>
        <v>Not in 2A</v>
      </c>
      <c r="P25" s="7" t="str">
        <f t="shared" si="4"/>
        <v>Not in 2A</v>
      </c>
      <c r="AO25" t="str" cm="1">
        <f t="array" ref="AO25">IFERROR(INDEX(Dump!$A$2:$A$1296, MATCH(0, INDEX(COUNTIF($AO$3:AO24, Dump!$A$2:$A$1296), 0, 0), 0)), "")</f>
        <v/>
      </c>
      <c r="AP25">
        <f>ABS(SUMIFS('Calculation - &lt;Ignore&gt;'!G:G,'Calculation - &lt;Ignore&gt;'!A:A,AO25)-SUMIFS('Calculation - &lt;Ignore&gt;'!J:J,'Calculation - &lt;Ignore&gt;'!A:A,AO25))</f>
        <v>0</v>
      </c>
      <c r="AR25" t="str">
        <v/>
      </c>
      <c r="AS25">
        <v>0</v>
      </c>
    </row>
    <row r="26" spans="1:45" x14ac:dyDescent="0.3">
      <c r="A26" s="7" t="str">
        <f>'Pivot - &lt;Just to refresh&gt;'!B29</f>
        <v>06AADCG3938P1Z5</v>
      </c>
      <c r="B26" s="7" t="str">
        <f>'Pivot - &lt;Just to refresh&gt;'!N29</f>
        <v/>
      </c>
      <c r="C26" s="7" t="str">
        <f>'Pivot - &lt;Just to refresh&gt;'!C29</f>
        <v>06/Jul/2020</v>
      </c>
      <c r="D26" s="36" t="str">
        <f>'Pivot - &lt;Just to refresh&gt;'!D29</f>
        <v>2020-020</v>
      </c>
      <c r="E26" s="8">
        <f>'Pivot - &lt;Just to refresh&gt;'!E29</f>
        <v>25960</v>
      </c>
      <c r="F26" s="8">
        <f>'Pivot - &lt;Just to refresh&gt;'!F29</f>
        <v>22000</v>
      </c>
      <c r="G26" s="8">
        <f>'Pivot - &lt;Just to refresh&gt;'!G29</f>
        <v>3960</v>
      </c>
      <c r="H26" s="8">
        <f>'Pivot - &lt;Just to refresh&gt;'!H29</f>
        <v>0</v>
      </c>
      <c r="I26" s="8">
        <f>'Pivot - &lt;Just to refresh&gt;'!I29</f>
        <v>0</v>
      </c>
      <c r="J26" s="8">
        <f>'Pivot - &lt;Just to refresh&gt;'!J29</f>
        <v>0</v>
      </c>
      <c r="K26" s="8">
        <f t="shared" si="0"/>
        <v>25960</v>
      </c>
      <c r="L26" s="8">
        <f t="shared" si="1"/>
        <v>22000</v>
      </c>
      <c r="M26" s="8">
        <f t="shared" si="2"/>
        <v>3960</v>
      </c>
      <c r="N26" s="8" t="str">
        <f t="shared" si="3"/>
        <v>06AADCG3938P1Z506/Jul/20202020-020</v>
      </c>
      <c r="O26" s="37" t="str">
        <f>IF(SUM(E26:J26)=0,"",IF('Pivot - &lt;Just to refresh&gt;'!A29="Match","Match - Full GSTN",IF('Pivot - &lt;Just to refresh&gt;'!A29="Match -Rounding off","Match - GSTN - Round",IF(M26=0,"Match - Invoice",IF(G26=0,"Not in Books",IF(J26=0,"Not in 2A",IF(ROUND(M26,0)=0,"Match - Invoice Round","In Both but Not Match")))))))</f>
        <v>Not in 2A</v>
      </c>
      <c r="P26" s="7" t="str">
        <f t="shared" si="4"/>
        <v>Not in 2A</v>
      </c>
      <c r="AO26" t="str" cm="1">
        <f t="array" ref="AO26">IFERROR(INDEX(Dump!$A$2:$A$1296, MATCH(0, INDEX(COUNTIF($AO$3:AO25, Dump!$A$2:$A$1296), 0, 0), 0)), "")</f>
        <v/>
      </c>
      <c r="AP26">
        <f>ABS(SUMIFS('Calculation - &lt;Ignore&gt;'!G:G,'Calculation - &lt;Ignore&gt;'!A:A,AO26)-SUMIFS('Calculation - &lt;Ignore&gt;'!J:J,'Calculation - &lt;Ignore&gt;'!A:A,AO26))</f>
        <v>0</v>
      </c>
      <c r="AR26" t="str">
        <v/>
      </c>
      <c r="AS26">
        <v>0</v>
      </c>
    </row>
    <row r="27" spans="1:45" x14ac:dyDescent="0.3">
      <c r="A27" s="7" t="str">
        <f>'Pivot - &lt;Just to refresh&gt;'!B30</f>
        <v>06AADCG3938P1Z5</v>
      </c>
      <c r="B27" s="7" t="str">
        <f>'Pivot - &lt;Just to refresh&gt;'!N30</f>
        <v/>
      </c>
      <c r="C27" s="7" t="str">
        <f>'Pivot - &lt;Just to refresh&gt;'!C30</f>
        <v>06/Jul/2020</v>
      </c>
      <c r="D27" s="36" t="str">
        <f>'Pivot - &lt;Just to refresh&gt;'!D30</f>
        <v>2020-023</v>
      </c>
      <c r="E27" s="8">
        <f>'Pivot - &lt;Just to refresh&gt;'!E30</f>
        <v>9440</v>
      </c>
      <c r="F27" s="8">
        <f>'Pivot - &lt;Just to refresh&gt;'!F30</f>
        <v>8000</v>
      </c>
      <c r="G27" s="8">
        <f>'Pivot - &lt;Just to refresh&gt;'!G30</f>
        <v>1440</v>
      </c>
      <c r="H27" s="8">
        <f>'Pivot - &lt;Just to refresh&gt;'!H30</f>
        <v>0</v>
      </c>
      <c r="I27" s="8">
        <f>'Pivot - &lt;Just to refresh&gt;'!I30</f>
        <v>0</v>
      </c>
      <c r="J27" s="8">
        <f>'Pivot - &lt;Just to refresh&gt;'!J30</f>
        <v>0</v>
      </c>
      <c r="K27" s="8">
        <f t="shared" si="0"/>
        <v>9440</v>
      </c>
      <c r="L27" s="8">
        <f t="shared" si="1"/>
        <v>8000</v>
      </c>
      <c r="M27" s="8">
        <f t="shared" si="2"/>
        <v>1440</v>
      </c>
      <c r="N27" s="8" t="str">
        <f t="shared" si="3"/>
        <v>06AADCG3938P1Z506/Jul/20202020-023</v>
      </c>
      <c r="O27" s="37" t="str">
        <f>IF(SUM(E27:J27)=0,"",IF('Pivot - &lt;Just to refresh&gt;'!A30="Match","Match - Full GSTN",IF('Pivot - &lt;Just to refresh&gt;'!A30="Match -Rounding off","Match - GSTN - Round",IF(M27=0,"Match - Invoice",IF(G27=0,"Not in Books",IF(J27=0,"Not in 2A",IF(ROUND(M27,0)=0,"Match - Invoice Round","In Both but Not Match")))))))</f>
        <v>Not in 2A</v>
      </c>
      <c r="P27" s="7" t="str">
        <f t="shared" si="4"/>
        <v>Not in 2A</v>
      </c>
      <c r="AO27" t="str" cm="1">
        <f t="array" ref="AO27">IFERROR(INDEX(Dump!$A$2:$A$1296, MATCH(0, INDEX(COUNTIF($AO$3:AO26, Dump!$A$2:$A$1296), 0, 0), 0)), "")</f>
        <v/>
      </c>
      <c r="AP27">
        <f>ABS(SUMIFS('Calculation - &lt;Ignore&gt;'!G:G,'Calculation - &lt;Ignore&gt;'!A:A,AO27)-SUMIFS('Calculation - &lt;Ignore&gt;'!J:J,'Calculation - &lt;Ignore&gt;'!A:A,AO27))</f>
        <v>0</v>
      </c>
      <c r="AR27" t="str">
        <v/>
      </c>
      <c r="AS27">
        <v>0</v>
      </c>
    </row>
    <row r="28" spans="1:45" x14ac:dyDescent="0.3">
      <c r="A28" s="7" t="str">
        <f>'Pivot - &lt;Just to refresh&gt;'!B31</f>
        <v>06AADCG3938P1Z5</v>
      </c>
      <c r="B28" s="7" t="str">
        <f>'Pivot - &lt;Just to refresh&gt;'!N31</f>
        <v/>
      </c>
      <c r="C28" s="7" t="str">
        <f>'Pivot - &lt;Just to refresh&gt;'!C31</f>
        <v>06/Jul/2020</v>
      </c>
      <c r="D28" s="36" t="str">
        <f>'Pivot - &lt;Just to refresh&gt;'!D31</f>
        <v>2020-027</v>
      </c>
      <c r="E28" s="8">
        <f>'Pivot - &lt;Just to refresh&gt;'!E31</f>
        <v>9440</v>
      </c>
      <c r="F28" s="8">
        <f>'Pivot - &lt;Just to refresh&gt;'!F31</f>
        <v>8000</v>
      </c>
      <c r="G28" s="8">
        <f>'Pivot - &lt;Just to refresh&gt;'!G31</f>
        <v>1440</v>
      </c>
      <c r="H28" s="8">
        <f>'Pivot - &lt;Just to refresh&gt;'!H31</f>
        <v>0</v>
      </c>
      <c r="I28" s="8">
        <f>'Pivot - &lt;Just to refresh&gt;'!I31</f>
        <v>0</v>
      </c>
      <c r="J28" s="8">
        <f>'Pivot - &lt;Just to refresh&gt;'!J31</f>
        <v>0</v>
      </c>
      <c r="K28" s="8">
        <f t="shared" si="0"/>
        <v>9440</v>
      </c>
      <c r="L28" s="8">
        <f t="shared" si="1"/>
        <v>8000</v>
      </c>
      <c r="M28" s="8">
        <f t="shared" si="2"/>
        <v>1440</v>
      </c>
      <c r="N28" s="8" t="str">
        <f t="shared" si="3"/>
        <v>06AADCG3938P1Z506/Jul/20202020-027</v>
      </c>
      <c r="O28" s="37" t="str">
        <f>IF(SUM(E28:J28)=0,"",IF('Pivot - &lt;Just to refresh&gt;'!A31="Match","Match - Full GSTN",IF('Pivot - &lt;Just to refresh&gt;'!A31="Match -Rounding off","Match - GSTN - Round",IF(M28=0,"Match - Invoice",IF(G28=0,"Not in Books",IF(J28=0,"Not in 2A",IF(ROUND(M28,0)=0,"Match - Invoice Round","In Both but Not Match")))))))</f>
        <v>Not in 2A</v>
      </c>
      <c r="P28" s="7" t="str">
        <f t="shared" si="4"/>
        <v>Not in 2A</v>
      </c>
      <c r="AO28" t="str" cm="1">
        <f t="array" ref="AO28">IFERROR(INDEX(Dump!$A$2:$A$1296, MATCH(0, INDEX(COUNTIF($AO$3:AO27, Dump!$A$2:$A$1296), 0, 0), 0)), "")</f>
        <v/>
      </c>
      <c r="AP28">
        <f>ABS(SUMIFS('Calculation - &lt;Ignore&gt;'!G:G,'Calculation - &lt;Ignore&gt;'!A:A,AO28)-SUMIFS('Calculation - &lt;Ignore&gt;'!J:J,'Calculation - &lt;Ignore&gt;'!A:A,AO28))</f>
        <v>0</v>
      </c>
      <c r="AR28" t="str">
        <v/>
      </c>
      <c r="AS28">
        <v>0</v>
      </c>
    </row>
    <row r="29" spans="1:45" x14ac:dyDescent="0.3">
      <c r="A29" s="7" t="str">
        <f>'Pivot - &lt;Just to refresh&gt;'!B32</f>
        <v>06AADCG3938P1Z5</v>
      </c>
      <c r="B29" s="7" t="str">
        <f>'Pivot - &lt;Just to refresh&gt;'!N32</f>
        <v/>
      </c>
      <c r="C29" s="7" t="str">
        <f>'Pivot - &lt;Just to refresh&gt;'!C32</f>
        <v>06/Jul/2020</v>
      </c>
      <c r="D29" s="36" t="str">
        <f>'Pivot - &lt;Just to refresh&gt;'!D32</f>
        <v>2020-031</v>
      </c>
      <c r="E29" s="8">
        <f>'Pivot - &lt;Just to refresh&gt;'!E32</f>
        <v>9440</v>
      </c>
      <c r="F29" s="8">
        <f>'Pivot - &lt;Just to refresh&gt;'!F32</f>
        <v>8000</v>
      </c>
      <c r="G29" s="8">
        <f>'Pivot - &lt;Just to refresh&gt;'!G32</f>
        <v>1440</v>
      </c>
      <c r="H29" s="8">
        <f>'Pivot - &lt;Just to refresh&gt;'!H32</f>
        <v>0</v>
      </c>
      <c r="I29" s="8">
        <f>'Pivot - &lt;Just to refresh&gt;'!I32</f>
        <v>0</v>
      </c>
      <c r="J29" s="8">
        <f>'Pivot - &lt;Just to refresh&gt;'!J32</f>
        <v>0</v>
      </c>
      <c r="K29" s="8">
        <f t="shared" si="0"/>
        <v>9440</v>
      </c>
      <c r="L29" s="8">
        <f t="shared" si="1"/>
        <v>8000</v>
      </c>
      <c r="M29" s="8">
        <f t="shared" si="2"/>
        <v>1440</v>
      </c>
      <c r="N29" s="8" t="str">
        <f t="shared" si="3"/>
        <v>06AADCG3938P1Z506/Jul/20202020-031</v>
      </c>
      <c r="O29" s="37" t="str">
        <f>IF(SUM(E29:J29)=0,"",IF('Pivot - &lt;Just to refresh&gt;'!A32="Match","Match - Full GSTN",IF('Pivot - &lt;Just to refresh&gt;'!A32="Match -Rounding off","Match - GSTN - Round",IF(M29=0,"Match - Invoice",IF(G29=0,"Not in Books",IF(J29=0,"Not in 2A",IF(ROUND(M29,0)=0,"Match - Invoice Round","In Both but Not Match")))))))</f>
        <v>Not in 2A</v>
      </c>
      <c r="P29" s="7" t="str">
        <f t="shared" si="4"/>
        <v>Not in 2A</v>
      </c>
      <c r="AO29" t="str" cm="1">
        <f t="array" ref="AO29">IFERROR(INDEX(Dump!$A$2:$A$1296, MATCH(0, INDEX(COUNTIF($AO$3:AO28, Dump!$A$2:$A$1296), 0, 0), 0)), "")</f>
        <v/>
      </c>
      <c r="AP29">
        <f>ABS(SUMIFS('Calculation - &lt;Ignore&gt;'!G:G,'Calculation - &lt;Ignore&gt;'!A:A,AO29)-SUMIFS('Calculation - &lt;Ignore&gt;'!J:J,'Calculation - &lt;Ignore&gt;'!A:A,AO29))</f>
        <v>0</v>
      </c>
      <c r="AR29" t="str">
        <v/>
      </c>
      <c r="AS29">
        <v>0</v>
      </c>
    </row>
    <row r="30" spans="1:45" x14ac:dyDescent="0.3">
      <c r="A30" s="7" t="str">
        <f>'Pivot - &lt;Just to refresh&gt;'!B33</f>
        <v>06AADCG3938P1Z5</v>
      </c>
      <c r="B30" s="7" t="str">
        <f>'Pivot - &lt;Just to refresh&gt;'!N33</f>
        <v/>
      </c>
      <c r="C30" s="7" t="str">
        <f>'Pivot - &lt;Just to refresh&gt;'!C33</f>
        <v>06/Jul/2020</v>
      </c>
      <c r="D30" s="36" t="str">
        <f>'Pivot - &lt;Just to refresh&gt;'!D33</f>
        <v>2020-025</v>
      </c>
      <c r="E30" s="8">
        <f>'Pivot - &lt;Just to refresh&gt;'!E33</f>
        <v>9440</v>
      </c>
      <c r="F30" s="8">
        <f>'Pivot - &lt;Just to refresh&gt;'!F33</f>
        <v>8000</v>
      </c>
      <c r="G30" s="8">
        <f>'Pivot - &lt;Just to refresh&gt;'!G33</f>
        <v>1440</v>
      </c>
      <c r="H30" s="8">
        <f>'Pivot - &lt;Just to refresh&gt;'!H33</f>
        <v>0</v>
      </c>
      <c r="I30" s="8">
        <f>'Pivot - &lt;Just to refresh&gt;'!I33</f>
        <v>0</v>
      </c>
      <c r="J30" s="8">
        <f>'Pivot - &lt;Just to refresh&gt;'!J33</f>
        <v>0</v>
      </c>
      <c r="K30" s="8">
        <f t="shared" si="0"/>
        <v>9440</v>
      </c>
      <c r="L30" s="8">
        <f t="shared" si="1"/>
        <v>8000</v>
      </c>
      <c r="M30" s="8">
        <f t="shared" si="2"/>
        <v>1440</v>
      </c>
      <c r="N30" s="8" t="str">
        <f t="shared" si="3"/>
        <v>06AADCG3938P1Z506/Jul/20202020-025</v>
      </c>
      <c r="O30" s="37" t="str">
        <f>IF(SUM(E30:J30)=0,"",IF('Pivot - &lt;Just to refresh&gt;'!A33="Match","Match - Full GSTN",IF('Pivot - &lt;Just to refresh&gt;'!A33="Match -Rounding off","Match - GSTN - Round",IF(M30=0,"Match - Invoice",IF(G30=0,"Not in Books",IF(J30=0,"Not in 2A",IF(ROUND(M30,0)=0,"Match - Invoice Round","In Both but Not Match")))))))</f>
        <v>Not in 2A</v>
      </c>
      <c r="P30" s="7" t="str">
        <f t="shared" si="4"/>
        <v>Not in 2A</v>
      </c>
      <c r="AO30" t="str" cm="1">
        <f t="array" ref="AO30">IFERROR(INDEX(Dump!$A$2:$A$1296, MATCH(0, INDEX(COUNTIF($AO$3:AO29, Dump!$A$2:$A$1296), 0, 0), 0)), "")</f>
        <v/>
      </c>
      <c r="AP30">
        <f>ABS(SUMIFS('Calculation - &lt;Ignore&gt;'!G:G,'Calculation - &lt;Ignore&gt;'!A:A,AO30)-SUMIFS('Calculation - &lt;Ignore&gt;'!J:J,'Calculation - &lt;Ignore&gt;'!A:A,AO30))</f>
        <v>0</v>
      </c>
      <c r="AR30" t="str">
        <v/>
      </c>
      <c r="AS30">
        <v>0</v>
      </c>
    </row>
    <row r="31" spans="1:45" x14ac:dyDescent="0.3">
      <c r="A31" s="7" t="str">
        <f>'Pivot - &lt;Just to refresh&gt;'!B34</f>
        <v>06AADCG3938P1Z5</v>
      </c>
      <c r="B31" s="7" t="str">
        <f>'Pivot - &lt;Just to refresh&gt;'!N34</f>
        <v/>
      </c>
      <c r="C31" s="7" t="str">
        <f>'Pivot - &lt;Just to refresh&gt;'!C34</f>
        <v>06/Jul/2020</v>
      </c>
      <c r="D31" s="36" t="str">
        <f>'Pivot - &lt;Just to refresh&gt;'!D34</f>
        <v>2020-019</v>
      </c>
      <c r="E31" s="8">
        <f>'Pivot - &lt;Just to refresh&gt;'!E34</f>
        <v>9440</v>
      </c>
      <c r="F31" s="8">
        <f>'Pivot - &lt;Just to refresh&gt;'!F34</f>
        <v>8000</v>
      </c>
      <c r="G31" s="8">
        <f>'Pivot - &lt;Just to refresh&gt;'!G34</f>
        <v>1440</v>
      </c>
      <c r="H31" s="8">
        <f>'Pivot - &lt;Just to refresh&gt;'!H34</f>
        <v>0</v>
      </c>
      <c r="I31" s="8">
        <f>'Pivot - &lt;Just to refresh&gt;'!I34</f>
        <v>0</v>
      </c>
      <c r="J31" s="8">
        <f>'Pivot - &lt;Just to refresh&gt;'!J34</f>
        <v>0</v>
      </c>
      <c r="K31" s="8">
        <f t="shared" si="0"/>
        <v>9440</v>
      </c>
      <c r="L31" s="8">
        <f t="shared" si="1"/>
        <v>8000</v>
      </c>
      <c r="M31" s="8">
        <f t="shared" si="2"/>
        <v>1440</v>
      </c>
      <c r="N31" s="8" t="str">
        <f t="shared" si="3"/>
        <v>06AADCG3938P1Z506/Jul/20202020-019</v>
      </c>
      <c r="O31" s="37" t="str">
        <f>IF(SUM(E31:J31)=0,"",IF('Pivot - &lt;Just to refresh&gt;'!A34="Match","Match - Full GSTN",IF('Pivot - &lt;Just to refresh&gt;'!A34="Match -Rounding off","Match - GSTN - Round",IF(M31=0,"Match - Invoice",IF(G31=0,"Not in Books",IF(J31=0,"Not in 2A",IF(ROUND(M31,0)=0,"Match - Invoice Round","In Both but Not Match")))))))</f>
        <v>Not in 2A</v>
      </c>
      <c r="P31" s="7" t="str">
        <f t="shared" si="4"/>
        <v>Not in 2A</v>
      </c>
      <c r="AO31" t="str" cm="1">
        <f t="array" ref="AO31">IFERROR(INDEX(Dump!$A$2:$A$1296, MATCH(0, INDEX(COUNTIF($AO$3:AO30, Dump!$A$2:$A$1296), 0, 0), 0)), "")</f>
        <v/>
      </c>
      <c r="AP31">
        <f>ABS(SUMIFS('Calculation - &lt;Ignore&gt;'!G:G,'Calculation - &lt;Ignore&gt;'!A:A,AO31)-SUMIFS('Calculation - &lt;Ignore&gt;'!J:J,'Calculation - &lt;Ignore&gt;'!A:A,AO31))</f>
        <v>0</v>
      </c>
      <c r="AR31" t="str">
        <v/>
      </c>
      <c r="AS31">
        <v>0</v>
      </c>
    </row>
    <row r="32" spans="1:45" x14ac:dyDescent="0.3">
      <c r="A32" s="7" t="str">
        <f>'Pivot - &lt;Just to refresh&gt;'!B35</f>
        <v>06AADCG3938P1Z5</v>
      </c>
      <c r="B32" s="7" t="str">
        <f>'Pivot - &lt;Just to refresh&gt;'!N35</f>
        <v/>
      </c>
      <c r="C32" s="7" t="str">
        <f>'Pivot - &lt;Just to refresh&gt;'!C35</f>
        <v>06/Jul/2020</v>
      </c>
      <c r="D32" s="36" t="str">
        <f>'Pivot - &lt;Just to refresh&gt;'!D35</f>
        <v>2020-030</v>
      </c>
      <c r="E32" s="8">
        <f>'Pivot - &lt;Just to refresh&gt;'!E35</f>
        <v>16520</v>
      </c>
      <c r="F32" s="8">
        <f>'Pivot - &lt;Just to refresh&gt;'!F35</f>
        <v>14000</v>
      </c>
      <c r="G32" s="8">
        <f>'Pivot - &lt;Just to refresh&gt;'!G35</f>
        <v>2520</v>
      </c>
      <c r="H32" s="8">
        <f>'Pivot - &lt;Just to refresh&gt;'!H35</f>
        <v>0</v>
      </c>
      <c r="I32" s="8">
        <f>'Pivot - &lt;Just to refresh&gt;'!I35</f>
        <v>0</v>
      </c>
      <c r="J32" s="8">
        <f>'Pivot - &lt;Just to refresh&gt;'!J35</f>
        <v>0</v>
      </c>
      <c r="K32" s="8">
        <f t="shared" si="0"/>
        <v>16520</v>
      </c>
      <c r="L32" s="8">
        <f t="shared" si="1"/>
        <v>14000</v>
      </c>
      <c r="M32" s="8">
        <f t="shared" si="2"/>
        <v>2520</v>
      </c>
      <c r="N32" s="8" t="str">
        <f t="shared" si="3"/>
        <v>06AADCG3938P1Z506/Jul/20202020-030</v>
      </c>
      <c r="O32" s="37" t="str">
        <f>IF(SUM(E32:J32)=0,"",IF('Pivot - &lt;Just to refresh&gt;'!A35="Match","Match - Full GSTN",IF('Pivot - &lt;Just to refresh&gt;'!A35="Match -Rounding off","Match - GSTN - Round",IF(M32=0,"Match - Invoice",IF(G32=0,"Not in Books",IF(J32=0,"Not in 2A",IF(ROUND(M32,0)=0,"Match - Invoice Round","In Both but Not Match")))))))</f>
        <v>Not in 2A</v>
      </c>
      <c r="P32" s="7" t="str">
        <f t="shared" si="4"/>
        <v>Not in 2A</v>
      </c>
      <c r="AO32" t="str" cm="1">
        <f t="array" ref="AO32">IFERROR(INDEX(Dump!$A$2:$A$1296, MATCH(0, INDEX(COUNTIF($AO$3:AO31, Dump!$A$2:$A$1296), 0, 0), 0)), "")</f>
        <v/>
      </c>
      <c r="AP32">
        <f>ABS(SUMIFS('Calculation - &lt;Ignore&gt;'!G:G,'Calculation - &lt;Ignore&gt;'!A:A,AO32)-SUMIFS('Calculation - &lt;Ignore&gt;'!J:J,'Calculation - &lt;Ignore&gt;'!A:A,AO32))</f>
        <v>0</v>
      </c>
      <c r="AR32" t="str">
        <v/>
      </c>
      <c r="AS32">
        <v>0</v>
      </c>
    </row>
    <row r="33" spans="1:45" x14ac:dyDescent="0.3">
      <c r="A33" s="7" t="str">
        <f>'Pivot - &lt;Just to refresh&gt;'!B36</f>
        <v>06AADCG3938P1Z5</v>
      </c>
      <c r="B33" s="7" t="str">
        <f>'Pivot - &lt;Just to refresh&gt;'!N36</f>
        <v/>
      </c>
      <c r="C33" s="7" t="str">
        <f>'Pivot - &lt;Just to refresh&gt;'!C36</f>
        <v>06/Jul/2020</v>
      </c>
      <c r="D33" s="36" t="str">
        <f>'Pivot - &lt;Just to refresh&gt;'!D36</f>
        <v>2020-021</v>
      </c>
      <c r="E33" s="8">
        <f>'Pivot - &lt;Just to refresh&gt;'!E36</f>
        <v>23600</v>
      </c>
      <c r="F33" s="8">
        <f>'Pivot - &lt;Just to refresh&gt;'!F36</f>
        <v>20000</v>
      </c>
      <c r="G33" s="8">
        <f>'Pivot - &lt;Just to refresh&gt;'!G36</f>
        <v>3600</v>
      </c>
      <c r="H33" s="8">
        <f>'Pivot - &lt;Just to refresh&gt;'!H36</f>
        <v>0</v>
      </c>
      <c r="I33" s="8">
        <f>'Pivot - &lt;Just to refresh&gt;'!I36</f>
        <v>0</v>
      </c>
      <c r="J33" s="8">
        <f>'Pivot - &lt;Just to refresh&gt;'!J36</f>
        <v>0</v>
      </c>
      <c r="K33" s="8">
        <f t="shared" si="0"/>
        <v>23600</v>
      </c>
      <c r="L33" s="8">
        <f t="shared" si="1"/>
        <v>20000</v>
      </c>
      <c r="M33" s="8">
        <f t="shared" si="2"/>
        <v>3600</v>
      </c>
      <c r="N33" s="8" t="str">
        <f t="shared" si="3"/>
        <v>06AADCG3938P1Z506/Jul/20202020-021</v>
      </c>
      <c r="O33" s="37" t="str">
        <f>IF(SUM(E33:J33)=0,"",IF('Pivot - &lt;Just to refresh&gt;'!A36="Match","Match - Full GSTN",IF('Pivot - &lt;Just to refresh&gt;'!A36="Match -Rounding off","Match - GSTN - Round",IF(M33=0,"Match - Invoice",IF(G33=0,"Not in Books",IF(J33=0,"Not in 2A",IF(ROUND(M33,0)=0,"Match - Invoice Round","In Both but Not Match")))))))</f>
        <v>Not in 2A</v>
      </c>
      <c r="P33" s="7" t="str">
        <f t="shared" si="4"/>
        <v>Not in 2A</v>
      </c>
      <c r="AO33" t="str" cm="1">
        <f t="array" ref="AO33">IFERROR(INDEX(Dump!$A$2:$A$1296, MATCH(0, INDEX(COUNTIF($AO$3:AO32, Dump!$A$2:$A$1296), 0, 0), 0)), "")</f>
        <v/>
      </c>
      <c r="AP33">
        <f>ABS(SUMIFS('Calculation - &lt;Ignore&gt;'!G:G,'Calculation - &lt;Ignore&gt;'!A:A,AO33)-SUMIFS('Calculation - &lt;Ignore&gt;'!J:J,'Calculation - &lt;Ignore&gt;'!A:A,AO33))</f>
        <v>0</v>
      </c>
      <c r="AR33" t="str">
        <v/>
      </c>
      <c r="AS33">
        <v>0</v>
      </c>
    </row>
    <row r="34" spans="1:45" x14ac:dyDescent="0.3">
      <c r="A34" s="7" t="str">
        <f>'Pivot - &lt;Just to refresh&gt;'!B37</f>
        <v>06AADCG3938P1Z5</v>
      </c>
      <c r="B34" s="7" t="str">
        <f>'Pivot - &lt;Just to refresh&gt;'!N37</f>
        <v/>
      </c>
      <c r="C34" s="7" t="str">
        <f>'Pivot - &lt;Just to refresh&gt;'!C37</f>
        <v>06/Jul/2020</v>
      </c>
      <c r="D34" s="36" t="str">
        <f>'Pivot - &lt;Just to refresh&gt;'!D37</f>
        <v>2020-024</v>
      </c>
      <c r="E34" s="8">
        <f>'Pivot - &lt;Just to refresh&gt;'!E37</f>
        <v>23600</v>
      </c>
      <c r="F34" s="8">
        <f>'Pivot - &lt;Just to refresh&gt;'!F37</f>
        <v>20000</v>
      </c>
      <c r="G34" s="8">
        <f>'Pivot - &lt;Just to refresh&gt;'!G37</f>
        <v>3600</v>
      </c>
      <c r="H34" s="8">
        <f>'Pivot - &lt;Just to refresh&gt;'!H37</f>
        <v>0</v>
      </c>
      <c r="I34" s="8">
        <f>'Pivot - &lt;Just to refresh&gt;'!I37</f>
        <v>0</v>
      </c>
      <c r="J34" s="8">
        <f>'Pivot - &lt;Just to refresh&gt;'!J37</f>
        <v>0</v>
      </c>
      <c r="K34" s="8">
        <f t="shared" si="0"/>
        <v>23600</v>
      </c>
      <c r="L34" s="8">
        <f t="shared" si="1"/>
        <v>20000</v>
      </c>
      <c r="M34" s="8">
        <f t="shared" si="2"/>
        <v>3600</v>
      </c>
      <c r="N34" s="8" t="str">
        <f t="shared" si="3"/>
        <v>06AADCG3938P1Z506/Jul/20202020-024</v>
      </c>
      <c r="O34" s="37" t="str">
        <f>IF(SUM(E34:J34)=0,"",IF('Pivot - &lt;Just to refresh&gt;'!A37="Match","Match - Full GSTN",IF('Pivot - &lt;Just to refresh&gt;'!A37="Match -Rounding off","Match - GSTN - Round",IF(M34=0,"Match - Invoice",IF(G34=0,"Not in Books",IF(J34=0,"Not in 2A",IF(ROUND(M34,0)=0,"Match - Invoice Round","In Both but Not Match")))))))</f>
        <v>Not in 2A</v>
      </c>
      <c r="P34" s="7" t="str">
        <f t="shared" si="4"/>
        <v>Not in 2A</v>
      </c>
      <c r="AO34" t="str" cm="1">
        <f t="array" ref="AO34">IFERROR(INDEX(Dump!$A$2:$A$1296, MATCH(0, INDEX(COUNTIF($AO$3:AO33, Dump!$A$2:$A$1296), 0, 0), 0)), "")</f>
        <v/>
      </c>
      <c r="AP34">
        <f>ABS(SUMIFS('Calculation - &lt;Ignore&gt;'!G:G,'Calculation - &lt;Ignore&gt;'!A:A,AO34)-SUMIFS('Calculation - &lt;Ignore&gt;'!J:J,'Calculation - &lt;Ignore&gt;'!A:A,AO34))</f>
        <v>0</v>
      </c>
      <c r="AR34" t="str">
        <v/>
      </c>
      <c r="AS34">
        <v>0</v>
      </c>
    </row>
    <row r="35" spans="1:45" x14ac:dyDescent="0.3">
      <c r="A35" s="7" t="str">
        <f>'Pivot - &lt;Just to refresh&gt;'!B38</f>
        <v>06AADCG3938P1Z5</v>
      </c>
      <c r="B35" s="7" t="str">
        <f>'Pivot - &lt;Just to refresh&gt;'!N38</f>
        <v/>
      </c>
      <c r="C35" s="7" t="str">
        <f>'Pivot - &lt;Just to refresh&gt;'!C38</f>
        <v>06/Jul/2020</v>
      </c>
      <c r="D35" s="36" t="str">
        <f>'Pivot - &lt;Just to refresh&gt;'!D38</f>
        <v>2020-028</v>
      </c>
      <c r="E35" s="8">
        <f>'Pivot - &lt;Just to refresh&gt;'!E38</f>
        <v>23600</v>
      </c>
      <c r="F35" s="8">
        <f>'Pivot - &lt;Just to refresh&gt;'!F38</f>
        <v>20000</v>
      </c>
      <c r="G35" s="8">
        <f>'Pivot - &lt;Just to refresh&gt;'!G38</f>
        <v>3600</v>
      </c>
      <c r="H35" s="8">
        <f>'Pivot - &lt;Just to refresh&gt;'!H38</f>
        <v>0</v>
      </c>
      <c r="I35" s="8">
        <f>'Pivot - &lt;Just to refresh&gt;'!I38</f>
        <v>0</v>
      </c>
      <c r="J35" s="8">
        <f>'Pivot - &lt;Just to refresh&gt;'!J38</f>
        <v>0</v>
      </c>
      <c r="K35" s="8">
        <f t="shared" si="0"/>
        <v>23600</v>
      </c>
      <c r="L35" s="8">
        <f t="shared" si="1"/>
        <v>20000</v>
      </c>
      <c r="M35" s="8">
        <f t="shared" si="2"/>
        <v>3600</v>
      </c>
      <c r="N35" s="8" t="str">
        <f t="shared" si="3"/>
        <v>06AADCG3938P1Z506/Jul/20202020-028</v>
      </c>
      <c r="O35" s="37" t="str">
        <f>IF(SUM(E35:J35)=0,"",IF('Pivot - &lt;Just to refresh&gt;'!A38="Match","Match - Full GSTN",IF('Pivot - &lt;Just to refresh&gt;'!A38="Match -Rounding off","Match - GSTN - Round",IF(M35=0,"Match - Invoice",IF(G35=0,"Not in Books",IF(J35=0,"Not in 2A",IF(ROUND(M35,0)=0,"Match - Invoice Round","In Both but Not Match")))))))</f>
        <v>Not in 2A</v>
      </c>
      <c r="P35" s="7" t="str">
        <f t="shared" si="4"/>
        <v>Not in 2A</v>
      </c>
      <c r="AO35" t="str" cm="1">
        <f t="array" ref="AO35">IFERROR(INDEX(Dump!$A$2:$A$1296, MATCH(0, INDEX(COUNTIF($AO$3:AO34, Dump!$A$2:$A$1296), 0, 0), 0)), "")</f>
        <v/>
      </c>
      <c r="AP35">
        <f>ABS(SUMIFS('Calculation - &lt;Ignore&gt;'!G:G,'Calculation - &lt;Ignore&gt;'!A:A,AO35)-SUMIFS('Calculation - &lt;Ignore&gt;'!J:J,'Calculation - &lt;Ignore&gt;'!A:A,AO35))</f>
        <v>0</v>
      </c>
      <c r="AR35" t="str">
        <v/>
      </c>
      <c r="AS35">
        <v>0</v>
      </c>
    </row>
    <row r="36" spans="1:45" x14ac:dyDescent="0.3">
      <c r="A36" s="7" t="str">
        <f>'Pivot - &lt;Just to refresh&gt;'!B39</f>
        <v>06AADCG3938P1Z5</v>
      </c>
      <c r="B36" s="7" t="str">
        <f>'Pivot - &lt;Just to refresh&gt;'!N39</f>
        <v/>
      </c>
      <c r="C36" s="7" t="str">
        <f>'Pivot - &lt;Just to refresh&gt;'!C39</f>
        <v>06/Jul/2020</v>
      </c>
      <c r="D36" s="36" t="str">
        <f>'Pivot - &lt;Just to refresh&gt;'!D39</f>
        <v>2020-026</v>
      </c>
      <c r="E36" s="8">
        <f>'Pivot - &lt;Just to refresh&gt;'!E39</f>
        <v>16520</v>
      </c>
      <c r="F36" s="8">
        <f>'Pivot - &lt;Just to refresh&gt;'!F39</f>
        <v>14000</v>
      </c>
      <c r="G36" s="8">
        <f>'Pivot - &lt;Just to refresh&gt;'!G39</f>
        <v>2520</v>
      </c>
      <c r="H36" s="8">
        <f>'Pivot - &lt;Just to refresh&gt;'!H39</f>
        <v>0</v>
      </c>
      <c r="I36" s="8">
        <f>'Pivot - &lt;Just to refresh&gt;'!I39</f>
        <v>0</v>
      </c>
      <c r="J36" s="8">
        <f>'Pivot - &lt;Just to refresh&gt;'!J39</f>
        <v>0</v>
      </c>
      <c r="K36" s="8">
        <f t="shared" si="0"/>
        <v>16520</v>
      </c>
      <c r="L36" s="8">
        <f t="shared" si="1"/>
        <v>14000</v>
      </c>
      <c r="M36" s="8">
        <f t="shared" si="2"/>
        <v>2520</v>
      </c>
      <c r="N36" s="8" t="str">
        <f t="shared" si="3"/>
        <v>06AADCG3938P1Z506/Jul/20202020-026</v>
      </c>
      <c r="O36" s="37" t="str">
        <f>IF(SUM(E36:J36)=0,"",IF('Pivot - &lt;Just to refresh&gt;'!A39="Match","Match - Full GSTN",IF('Pivot - &lt;Just to refresh&gt;'!A39="Match -Rounding off","Match - GSTN - Round",IF(M36=0,"Match - Invoice",IF(G36=0,"Not in Books",IF(J36=0,"Not in 2A",IF(ROUND(M36,0)=0,"Match - Invoice Round","In Both but Not Match")))))))</f>
        <v>Not in 2A</v>
      </c>
      <c r="P36" s="7" t="str">
        <f t="shared" si="4"/>
        <v>Not in 2A</v>
      </c>
      <c r="AO36" t="str" cm="1">
        <f t="array" ref="AO36">IFERROR(INDEX(Dump!$A$2:$A$1296, MATCH(0, INDEX(COUNTIF($AO$3:AO35, Dump!$A$2:$A$1296), 0, 0), 0)), "")</f>
        <v/>
      </c>
      <c r="AP36">
        <f>ABS(SUMIFS('Calculation - &lt;Ignore&gt;'!G:G,'Calculation - &lt;Ignore&gt;'!A:A,AO36)-SUMIFS('Calculation - &lt;Ignore&gt;'!J:J,'Calculation - &lt;Ignore&gt;'!A:A,AO36))</f>
        <v>0</v>
      </c>
      <c r="AR36" t="str">
        <v/>
      </c>
      <c r="AS36">
        <v>0</v>
      </c>
    </row>
    <row r="37" spans="1:45" x14ac:dyDescent="0.3">
      <c r="A37" s="7" t="str">
        <f>'Pivot - &lt;Just to refresh&gt;'!B40</f>
        <v>06AADCG3938P1Z5</v>
      </c>
      <c r="B37" s="7" t="str">
        <f>'Pivot - &lt;Just to refresh&gt;'!N40</f>
        <v/>
      </c>
      <c r="C37" s="7" t="str">
        <f>'Pivot - &lt;Just to refresh&gt;'!C40</f>
        <v>27/Jul/2020</v>
      </c>
      <c r="D37" s="36" t="str">
        <f>'Pivot - &lt;Just to refresh&gt;'!D40</f>
        <v>2020-009</v>
      </c>
      <c r="E37" s="8">
        <f>'Pivot - &lt;Just to refresh&gt;'!E40</f>
        <v>0</v>
      </c>
      <c r="F37" s="8">
        <f>'Pivot - &lt;Just to refresh&gt;'!F40</f>
        <v>0</v>
      </c>
      <c r="G37" s="8">
        <f>'Pivot - &lt;Just to refresh&gt;'!G40</f>
        <v>0</v>
      </c>
      <c r="H37" s="8">
        <f>'Pivot - &lt;Just to refresh&gt;'!H40</f>
        <v>23600</v>
      </c>
      <c r="I37" s="8">
        <f>'Pivot - &lt;Just to refresh&gt;'!I40</f>
        <v>20000</v>
      </c>
      <c r="J37" s="8">
        <f>'Pivot - &lt;Just to refresh&gt;'!J40</f>
        <v>3600</v>
      </c>
      <c r="K37" s="8">
        <f t="shared" si="0"/>
        <v>-23600</v>
      </c>
      <c r="L37" s="8">
        <f t="shared" si="1"/>
        <v>-20000</v>
      </c>
      <c r="M37" s="8">
        <f t="shared" si="2"/>
        <v>-3600</v>
      </c>
      <c r="N37" s="8" t="str">
        <f t="shared" si="3"/>
        <v>06AADCG3938P1Z527/Jul/20202020-009</v>
      </c>
      <c r="O37" s="37" t="str">
        <f>IF(SUM(E37:J37)=0,"",IF('Pivot - &lt;Just to refresh&gt;'!A40="Match","Match - Full GSTN",IF('Pivot - &lt;Just to refresh&gt;'!A40="Match -Rounding off","Match - GSTN - Round",IF(M37=0,"Match - Invoice",IF(G37=0,"Not in Books",IF(J37=0,"Not in 2A",IF(ROUND(M37,0)=0,"Match - Invoice Round","In Both but Not Match")))))))</f>
        <v>Not in Books</v>
      </c>
      <c r="P37" s="7" t="str">
        <f t="shared" si="4"/>
        <v>Not in Books</v>
      </c>
      <c r="AO37" t="str" cm="1">
        <f t="array" ref="AO37">IFERROR(INDEX(Dump!$A$2:$A$1296, MATCH(0, INDEX(COUNTIF($AO$3:AO36, Dump!$A$2:$A$1296), 0, 0), 0)), "")</f>
        <v/>
      </c>
      <c r="AP37">
        <f>ABS(SUMIFS('Calculation - &lt;Ignore&gt;'!G:G,'Calculation - &lt;Ignore&gt;'!A:A,AO37)-SUMIFS('Calculation - &lt;Ignore&gt;'!J:J,'Calculation - &lt;Ignore&gt;'!A:A,AO37))</f>
        <v>0</v>
      </c>
      <c r="AR37" t="str">
        <v/>
      </c>
      <c r="AS37">
        <v>0</v>
      </c>
    </row>
    <row r="38" spans="1:45" x14ac:dyDescent="0.3">
      <c r="A38" s="7" t="str">
        <f>'Pivot - &lt;Just to refresh&gt;'!B41</f>
        <v>06AADCG3938P1Z5</v>
      </c>
      <c r="B38" s="7" t="str">
        <f>'Pivot - &lt;Just to refresh&gt;'!N41</f>
        <v/>
      </c>
      <c r="C38" s="7" t="str">
        <f>'Pivot - &lt;Just to refresh&gt;'!C41</f>
        <v>27/Jul/2020</v>
      </c>
      <c r="D38" s="36" t="str">
        <f>'Pivot - &lt;Just to refresh&gt;'!D41</f>
        <v>2020-010</v>
      </c>
      <c r="E38" s="8">
        <f>'Pivot - &lt;Just to refresh&gt;'!E41</f>
        <v>0</v>
      </c>
      <c r="F38" s="8">
        <f>'Pivot - &lt;Just to refresh&gt;'!F41</f>
        <v>0</v>
      </c>
      <c r="G38" s="8">
        <f>'Pivot - &lt;Just to refresh&gt;'!G41</f>
        <v>0</v>
      </c>
      <c r="H38" s="8">
        <f>'Pivot - &lt;Just to refresh&gt;'!H41</f>
        <v>9440</v>
      </c>
      <c r="I38" s="8">
        <f>'Pivot - &lt;Just to refresh&gt;'!I41</f>
        <v>8000</v>
      </c>
      <c r="J38" s="8">
        <f>'Pivot - &lt;Just to refresh&gt;'!J41</f>
        <v>1440</v>
      </c>
      <c r="K38" s="8">
        <f t="shared" si="0"/>
        <v>-9440</v>
      </c>
      <c r="L38" s="8">
        <f t="shared" si="1"/>
        <v>-8000</v>
      </c>
      <c r="M38" s="8">
        <f t="shared" si="2"/>
        <v>-1440</v>
      </c>
      <c r="N38" s="8" t="str">
        <f t="shared" si="3"/>
        <v>06AADCG3938P1Z527/Jul/20202020-010</v>
      </c>
      <c r="O38" s="37" t="str">
        <f>IF(SUM(E38:J38)=0,"",IF('Pivot - &lt;Just to refresh&gt;'!A41="Match","Match - Full GSTN",IF('Pivot - &lt;Just to refresh&gt;'!A41="Match -Rounding off","Match - GSTN - Round",IF(M38=0,"Match - Invoice",IF(G38=0,"Not in Books",IF(J38=0,"Not in 2A",IF(ROUND(M38,0)=0,"Match - Invoice Round","In Both but Not Match")))))))</f>
        <v>Not in Books</v>
      </c>
      <c r="P38" s="7" t="str">
        <f t="shared" si="4"/>
        <v>Not in Books</v>
      </c>
      <c r="AO38" t="str" cm="1">
        <f t="array" ref="AO38">IFERROR(INDEX(Dump!$A$2:$A$1296, MATCH(0, INDEX(COUNTIF($AO$3:AO37, Dump!$A$2:$A$1296), 0, 0), 0)), "")</f>
        <v/>
      </c>
      <c r="AP38">
        <f>ABS(SUMIFS('Calculation - &lt;Ignore&gt;'!G:G,'Calculation - &lt;Ignore&gt;'!A:A,AO38)-SUMIFS('Calculation - &lt;Ignore&gt;'!J:J,'Calculation - &lt;Ignore&gt;'!A:A,AO38))</f>
        <v>0</v>
      </c>
      <c r="AR38" t="str">
        <v/>
      </c>
      <c r="AS38">
        <v>0</v>
      </c>
    </row>
    <row r="39" spans="1:45" x14ac:dyDescent="0.3">
      <c r="A39" s="7" t="str">
        <f>'Pivot - &lt;Just to refresh&gt;'!B42</f>
        <v>06AADCG3938P1Z5</v>
      </c>
      <c r="B39" s="7" t="str">
        <f>'Pivot - &lt;Just to refresh&gt;'!N42</f>
        <v/>
      </c>
      <c r="C39" s="7" t="str">
        <f>'Pivot - &lt;Just to refresh&gt;'!C42</f>
        <v>27/Jul/2020</v>
      </c>
      <c r="D39" s="36" t="str">
        <f>'Pivot - &lt;Just to refresh&gt;'!D42</f>
        <v>2020-017</v>
      </c>
      <c r="E39" s="8">
        <f>'Pivot - &lt;Just to refresh&gt;'!E42</f>
        <v>0</v>
      </c>
      <c r="F39" s="8">
        <f>'Pivot - &lt;Just to refresh&gt;'!F42</f>
        <v>0</v>
      </c>
      <c r="G39" s="8">
        <f>'Pivot - &lt;Just to refresh&gt;'!G42</f>
        <v>0</v>
      </c>
      <c r="H39" s="8">
        <f>'Pivot - &lt;Just to refresh&gt;'!H42</f>
        <v>23600</v>
      </c>
      <c r="I39" s="8">
        <f>'Pivot - &lt;Just to refresh&gt;'!I42</f>
        <v>20000</v>
      </c>
      <c r="J39" s="8">
        <f>'Pivot - &lt;Just to refresh&gt;'!J42</f>
        <v>3600</v>
      </c>
      <c r="K39" s="8">
        <f t="shared" si="0"/>
        <v>-23600</v>
      </c>
      <c r="L39" s="8">
        <f t="shared" si="1"/>
        <v>-20000</v>
      </c>
      <c r="M39" s="8">
        <f t="shared" si="2"/>
        <v>-3600</v>
      </c>
      <c r="N39" s="8" t="str">
        <f t="shared" si="3"/>
        <v>06AADCG3938P1Z527/Jul/20202020-017</v>
      </c>
      <c r="O39" s="37" t="str">
        <f>IF(SUM(E39:J39)=0,"",IF('Pivot - &lt;Just to refresh&gt;'!A42="Match","Match - Full GSTN",IF('Pivot - &lt;Just to refresh&gt;'!A42="Match -Rounding off","Match - GSTN - Round",IF(M39=0,"Match - Invoice",IF(G39=0,"Not in Books",IF(J39=0,"Not in 2A",IF(ROUND(M39,0)=0,"Match - Invoice Round","In Both but Not Match")))))))</f>
        <v>Not in Books</v>
      </c>
      <c r="P39" s="7" t="str">
        <f t="shared" si="4"/>
        <v>Not in Books</v>
      </c>
      <c r="AO39" t="str" cm="1">
        <f t="array" ref="AO39">IFERROR(INDEX(Dump!$A$2:$A$1296, MATCH(0, INDEX(COUNTIF($AO$3:AO38, Dump!$A$2:$A$1296), 0, 0), 0)), "")</f>
        <v/>
      </c>
      <c r="AP39">
        <f>ABS(SUMIFS('Calculation - &lt;Ignore&gt;'!G:G,'Calculation - &lt;Ignore&gt;'!A:A,AO39)-SUMIFS('Calculation - &lt;Ignore&gt;'!J:J,'Calculation - &lt;Ignore&gt;'!A:A,AO39))</f>
        <v>0</v>
      </c>
      <c r="AR39" t="str">
        <v/>
      </c>
      <c r="AS39">
        <v>0</v>
      </c>
    </row>
    <row r="40" spans="1:45" x14ac:dyDescent="0.3">
      <c r="A40" s="7" t="str">
        <f>'Pivot - &lt;Just to refresh&gt;'!B43</f>
        <v>06AADCG3938P1Z5</v>
      </c>
      <c r="B40" s="7" t="str">
        <f>'Pivot - &lt;Just to refresh&gt;'!N43</f>
        <v/>
      </c>
      <c r="C40" s="7" t="str">
        <f>'Pivot - &lt;Just to refresh&gt;'!C43</f>
        <v>27/Jul/2020</v>
      </c>
      <c r="D40" s="36" t="str">
        <f>'Pivot - &lt;Just to refresh&gt;'!D43</f>
        <v>2020-018</v>
      </c>
      <c r="E40" s="8">
        <f>'Pivot - &lt;Just to refresh&gt;'!E43</f>
        <v>0</v>
      </c>
      <c r="F40" s="8">
        <f>'Pivot - &lt;Just to refresh&gt;'!F43</f>
        <v>0</v>
      </c>
      <c r="G40" s="8">
        <f>'Pivot - &lt;Just to refresh&gt;'!G43</f>
        <v>0</v>
      </c>
      <c r="H40" s="8">
        <f>'Pivot - &lt;Just to refresh&gt;'!H43</f>
        <v>9440</v>
      </c>
      <c r="I40" s="8">
        <f>'Pivot - &lt;Just to refresh&gt;'!I43</f>
        <v>8000</v>
      </c>
      <c r="J40" s="8">
        <f>'Pivot - &lt;Just to refresh&gt;'!J43</f>
        <v>1440</v>
      </c>
      <c r="K40" s="8">
        <f t="shared" si="0"/>
        <v>-9440</v>
      </c>
      <c r="L40" s="8">
        <f t="shared" si="1"/>
        <v>-8000</v>
      </c>
      <c r="M40" s="8">
        <f t="shared" si="2"/>
        <v>-1440</v>
      </c>
      <c r="N40" s="8" t="str">
        <f t="shared" si="3"/>
        <v>06AADCG3938P1Z527/Jul/20202020-018</v>
      </c>
      <c r="O40" s="37" t="str">
        <f>IF(SUM(E40:J40)=0,"",IF('Pivot - &lt;Just to refresh&gt;'!A43="Match","Match - Full GSTN",IF('Pivot - &lt;Just to refresh&gt;'!A43="Match -Rounding off","Match - GSTN - Round",IF(M40=0,"Match - Invoice",IF(G40=0,"Not in Books",IF(J40=0,"Not in 2A",IF(ROUND(M40,0)=0,"Match - Invoice Round","In Both but Not Match")))))))</f>
        <v>Not in Books</v>
      </c>
      <c r="P40" s="7" t="str">
        <f t="shared" si="4"/>
        <v>Not in Books</v>
      </c>
      <c r="AO40" t="str" cm="1">
        <f t="array" ref="AO40">IFERROR(INDEX(Dump!$A$2:$A$1296, MATCH(0, INDEX(COUNTIF($AO$3:AO39, Dump!$A$2:$A$1296), 0, 0), 0)), "")</f>
        <v/>
      </c>
      <c r="AP40">
        <f>ABS(SUMIFS('Calculation - &lt;Ignore&gt;'!G:G,'Calculation - &lt;Ignore&gt;'!A:A,AO40)-SUMIFS('Calculation - &lt;Ignore&gt;'!J:J,'Calculation - &lt;Ignore&gt;'!A:A,AO40))</f>
        <v>0</v>
      </c>
      <c r="AR40" t="str">
        <v/>
      </c>
      <c r="AS40">
        <v>0</v>
      </c>
    </row>
    <row r="41" spans="1:45" x14ac:dyDescent="0.3">
      <c r="A41" s="7" t="str">
        <f>'Pivot - &lt;Just to refresh&gt;'!B44</f>
        <v>06AADCG3938P1Z5</v>
      </c>
      <c r="B41" s="7" t="str">
        <f>'Pivot - &lt;Just to refresh&gt;'!N44</f>
        <v/>
      </c>
      <c r="C41" s="7" t="str">
        <f>'Pivot - &lt;Just to refresh&gt;'!C44</f>
        <v>27/Jul/2020</v>
      </c>
      <c r="D41" s="36" t="str">
        <f>'Pivot - &lt;Just to refresh&gt;'!D44</f>
        <v>2020-020</v>
      </c>
      <c r="E41" s="8">
        <f>'Pivot - &lt;Just to refresh&gt;'!E44</f>
        <v>0</v>
      </c>
      <c r="F41" s="8">
        <f>'Pivot - &lt;Just to refresh&gt;'!F44</f>
        <v>0</v>
      </c>
      <c r="G41" s="8">
        <f>'Pivot - &lt;Just to refresh&gt;'!G44</f>
        <v>0</v>
      </c>
      <c r="H41" s="8">
        <f>'Pivot - &lt;Just to refresh&gt;'!H44</f>
        <v>9440</v>
      </c>
      <c r="I41" s="8">
        <f>'Pivot - &lt;Just to refresh&gt;'!I44</f>
        <v>8000</v>
      </c>
      <c r="J41" s="8">
        <f>'Pivot - &lt;Just to refresh&gt;'!J44</f>
        <v>1440</v>
      </c>
      <c r="K41" s="8">
        <f t="shared" si="0"/>
        <v>-9440</v>
      </c>
      <c r="L41" s="8">
        <f t="shared" si="1"/>
        <v>-8000</v>
      </c>
      <c r="M41" s="8">
        <f t="shared" si="2"/>
        <v>-1440</v>
      </c>
      <c r="N41" s="8" t="str">
        <f t="shared" si="3"/>
        <v>06AADCG3938P1Z527/Jul/20202020-020</v>
      </c>
      <c r="O41" s="37" t="str">
        <f>IF(SUM(E41:J41)=0,"",IF('Pivot - &lt;Just to refresh&gt;'!A44="Match","Match - Full GSTN",IF('Pivot - &lt;Just to refresh&gt;'!A44="Match -Rounding off","Match - GSTN - Round",IF(M41=0,"Match - Invoice",IF(G41=0,"Not in Books",IF(J41=0,"Not in 2A",IF(ROUND(M41,0)=0,"Match - Invoice Round","In Both but Not Match")))))))</f>
        <v>Not in Books</v>
      </c>
      <c r="P41" s="7" t="str">
        <f t="shared" si="4"/>
        <v>Not in Books</v>
      </c>
      <c r="AO41" t="str" cm="1">
        <f t="array" ref="AO41">IFERROR(INDEX(Dump!$A$2:$A$1296, MATCH(0, INDEX(COUNTIF($AO$3:AO40, Dump!$A$2:$A$1296), 0, 0), 0)), "")</f>
        <v/>
      </c>
      <c r="AP41">
        <f>ABS(SUMIFS('Calculation - &lt;Ignore&gt;'!G:G,'Calculation - &lt;Ignore&gt;'!A:A,AO41)-SUMIFS('Calculation - &lt;Ignore&gt;'!J:J,'Calculation - &lt;Ignore&gt;'!A:A,AO41))</f>
        <v>0</v>
      </c>
      <c r="AR41" t="str">
        <v/>
      </c>
      <c r="AS41">
        <v>0</v>
      </c>
    </row>
    <row r="42" spans="1:45" x14ac:dyDescent="0.3">
      <c r="A42" s="7" t="str">
        <f>'Pivot - &lt;Just to refresh&gt;'!B45</f>
        <v>06AADCG3938P1Z5</v>
      </c>
      <c r="B42" s="7" t="str">
        <f>'Pivot - &lt;Just to refresh&gt;'!N45</f>
        <v/>
      </c>
      <c r="C42" s="7" t="str">
        <f>'Pivot - &lt;Just to refresh&gt;'!C45</f>
        <v>27/Jul/2020</v>
      </c>
      <c r="D42" s="36" t="str">
        <f>'Pivot - &lt;Just to refresh&gt;'!D45</f>
        <v>2020-023</v>
      </c>
      <c r="E42" s="8">
        <f>'Pivot - &lt;Just to refresh&gt;'!E45</f>
        <v>0</v>
      </c>
      <c r="F42" s="8">
        <f>'Pivot - &lt;Just to refresh&gt;'!F45</f>
        <v>0</v>
      </c>
      <c r="G42" s="8">
        <f>'Pivot - &lt;Just to refresh&gt;'!G45</f>
        <v>0</v>
      </c>
      <c r="H42" s="8">
        <f>'Pivot - &lt;Just to refresh&gt;'!H45</f>
        <v>9440</v>
      </c>
      <c r="I42" s="8">
        <f>'Pivot - &lt;Just to refresh&gt;'!I45</f>
        <v>8000</v>
      </c>
      <c r="J42" s="8">
        <f>'Pivot - &lt;Just to refresh&gt;'!J45</f>
        <v>1440</v>
      </c>
      <c r="K42" s="8">
        <f t="shared" si="0"/>
        <v>-9440</v>
      </c>
      <c r="L42" s="8">
        <f t="shared" si="1"/>
        <v>-8000</v>
      </c>
      <c r="M42" s="8">
        <f t="shared" si="2"/>
        <v>-1440</v>
      </c>
      <c r="N42" s="8" t="str">
        <f t="shared" si="3"/>
        <v>06AADCG3938P1Z527/Jul/20202020-023</v>
      </c>
      <c r="O42" s="37" t="str">
        <f>IF(SUM(E42:J42)=0,"",IF('Pivot - &lt;Just to refresh&gt;'!A45="Match","Match - Full GSTN",IF('Pivot - &lt;Just to refresh&gt;'!A45="Match -Rounding off","Match - GSTN - Round",IF(M42=0,"Match - Invoice",IF(G42=0,"Not in Books",IF(J42=0,"Not in 2A",IF(ROUND(M42,0)=0,"Match - Invoice Round","In Both but Not Match")))))))</f>
        <v>Not in Books</v>
      </c>
      <c r="P42" s="7" t="str">
        <f t="shared" si="4"/>
        <v>Not in Books</v>
      </c>
      <c r="AO42" t="str" cm="1">
        <f t="array" ref="AO42">IFERROR(INDEX(Dump!$A$2:$A$1296, MATCH(0, INDEX(COUNTIF($AO$3:AO41, Dump!$A$2:$A$1296), 0, 0), 0)), "")</f>
        <v/>
      </c>
      <c r="AP42">
        <f>ABS(SUMIFS('Calculation - &lt;Ignore&gt;'!G:G,'Calculation - &lt;Ignore&gt;'!A:A,AO42)-SUMIFS('Calculation - &lt;Ignore&gt;'!J:J,'Calculation - &lt;Ignore&gt;'!A:A,AO42))</f>
        <v>0</v>
      </c>
      <c r="AR42" t="str">
        <v/>
      </c>
      <c r="AS42">
        <v>0</v>
      </c>
    </row>
    <row r="43" spans="1:45" x14ac:dyDescent="0.3">
      <c r="A43" s="7" t="str">
        <f>'Pivot - &lt;Just to refresh&gt;'!B46</f>
        <v>06AADCG3938P1Z5</v>
      </c>
      <c r="B43" s="7" t="str">
        <f>'Pivot - &lt;Just to refresh&gt;'!N46</f>
        <v/>
      </c>
      <c r="C43" s="7" t="str">
        <f>'Pivot - &lt;Just to refresh&gt;'!C46</f>
        <v>27/Jul/2020</v>
      </c>
      <c r="D43" s="36" t="str">
        <f>'Pivot - &lt;Just to refresh&gt;'!D46</f>
        <v>2020-027</v>
      </c>
      <c r="E43" s="8">
        <f>'Pivot - &lt;Just to refresh&gt;'!E46</f>
        <v>0</v>
      </c>
      <c r="F43" s="8">
        <f>'Pivot - &lt;Just to refresh&gt;'!F46</f>
        <v>0</v>
      </c>
      <c r="G43" s="8">
        <f>'Pivot - &lt;Just to refresh&gt;'!G46</f>
        <v>0</v>
      </c>
      <c r="H43" s="8">
        <f>'Pivot - &lt;Just to refresh&gt;'!H46</f>
        <v>9440</v>
      </c>
      <c r="I43" s="8">
        <f>'Pivot - &lt;Just to refresh&gt;'!I46</f>
        <v>8000</v>
      </c>
      <c r="J43" s="8">
        <f>'Pivot - &lt;Just to refresh&gt;'!J46</f>
        <v>1440</v>
      </c>
      <c r="K43" s="8">
        <f t="shared" si="0"/>
        <v>-9440</v>
      </c>
      <c r="L43" s="8">
        <f t="shared" si="1"/>
        <v>-8000</v>
      </c>
      <c r="M43" s="8">
        <f t="shared" si="2"/>
        <v>-1440</v>
      </c>
      <c r="N43" s="8" t="str">
        <f t="shared" si="3"/>
        <v>06AADCG3938P1Z527/Jul/20202020-027</v>
      </c>
      <c r="O43" s="37" t="str">
        <f>IF(SUM(E43:J43)=0,"",IF('Pivot - &lt;Just to refresh&gt;'!A46="Match","Match - Full GSTN",IF('Pivot - &lt;Just to refresh&gt;'!A46="Match -Rounding off","Match - GSTN - Round",IF(M43=0,"Match - Invoice",IF(G43=0,"Not in Books",IF(J43=0,"Not in 2A",IF(ROUND(M43,0)=0,"Match - Invoice Round","In Both but Not Match")))))))</f>
        <v>Not in Books</v>
      </c>
      <c r="P43" s="7" t="str">
        <f t="shared" si="4"/>
        <v>Not in Books</v>
      </c>
      <c r="AO43" t="str" cm="1">
        <f t="array" ref="AO43">IFERROR(INDEX(Dump!$A$2:$A$1296, MATCH(0, INDEX(COUNTIF($AO$3:AO42, Dump!$A$2:$A$1296), 0, 0), 0)), "")</f>
        <v/>
      </c>
      <c r="AP43">
        <f>ABS(SUMIFS('Calculation - &lt;Ignore&gt;'!G:G,'Calculation - &lt;Ignore&gt;'!A:A,AO43)-SUMIFS('Calculation - &lt;Ignore&gt;'!J:J,'Calculation - &lt;Ignore&gt;'!A:A,AO43))</f>
        <v>0</v>
      </c>
      <c r="AR43" t="str">
        <v/>
      </c>
      <c r="AS43">
        <v>0</v>
      </c>
    </row>
    <row r="44" spans="1:45" x14ac:dyDescent="0.3">
      <c r="A44" s="7" t="str">
        <f>'Pivot - &lt;Just to refresh&gt;'!B47</f>
        <v>06AADCG3938P1Z5</v>
      </c>
      <c r="B44" s="7" t="str">
        <f>'Pivot - &lt;Just to refresh&gt;'!N47</f>
        <v/>
      </c>
      <c r="C44" s="7" t="str">
        <f>'Pivot - &lt;Just to refresh&gt;'!C47</f>
        <v>27/Jul/2020</v>
      </c>
      <c r="D44" s="36" t="str">
        <f>'Pivot - &lt;Just to refresh&gt;'!D47</f>
        <v>2020-025</v>
      </c>
      <c r="E44" s="8">
        <f>'Pivot - &lt;Just to refresh&gt;'!E47</f>
        <v>0</v>
      </c>
      <c r="F44" s="8">
        <f>'Pivot - &lt;Just to refresh&gt;'!F47</f>
        <v>0</v>
      </c>
      <c r="G44" s="8">
        <f>'Pivot - &lt;Just to refresh&gt;'!G47</f>
        <v>0</v>
      </c>
      <c r="H44" s="8">
        <f>'Pivot - &lt;Just to refresh&gt;'!H47</f>
        <v>9440</v>
      </c>
      <c r="I44" s="8">
        <f>'Pivot - &lt;Just to refresh&gt;'!I47</f>
        <v>8000</v>
      </c>
      <c r="J44" s="8">
        <f>'Pivot - &lt;Just to refresh&gt;'!J47</f>
        <v>1440</v>
      </c>
      <c r="K44" s="8">
        <f t="shared" si="0"/>
        <v>-9440</v>
      </c>
      <c r="L44" s="8">
        <f t="shared" si="1"/>
        <v>-8000</v>
      </c>
      <c r="M44" s="8">
        <f t="shared" si="2"/>
        <v>-1440</v>
      </c>
      <c r="N44" s="8" t="str">
        <f t="shared" si="3"/>
        <v>06AADCG3938P1Z527/Jul/20202020-025</v>
      </c>
      <c r="O44" s="37" t="str">
        <f>IF(SUM(E44:J44)=0,"",IF('Pivot - &lt;Just to refresh&gt;'!A47="Match","Match - Full GSTN",IF('Pivot - &lt;Just to refresh&gt;'!A47="Match -Rounding off","Match - GSTN - Round",IF(M44=0,"Match - Invoice",IF(G44=0,"Not in Books",IF(J44=0,"Not in 2A",IF(ROUND(M44,0)=0,"Match - Invoice Round","In Both but Not Match")))))))</f>
        <v>Not in Books</v>
      </c>
      <c r="P44" s="7" t="str">
        <f t="shared" si="4"/>
        <v>Not in Books</v>
      </c>
      <c r="AO44" t="str" cm="1">
        <f t="array" ref="AO44">IFERROR(INDEX(Dump!$A$2:$A$1296, MATCH(0, INDEX(COUNTIF($AO$3:AO43, Dump!$A$2:$A$1296), 0, 0), 0)), "")</f>
        <v/>
      </c>
      <c r="AP44">
        <f>ABS(SUMIFS('Calculation - &lt;Ignore&gt;'!G:G,'Calculation - &lt;Ignore&gt;'!A:A,AO44)-SUMIFS('Calculation - &lt;Ignore&gt;'!J:J,'Calculation - &lt;Ignore&gt;'!A:A,AO44))</f>
        <v>0</v>
      </c>
      <c r="AR44" t="str">
        <v/>
      </c>
      <c r="AS44">
        <v>0</v>
      </c>
    </row>
    <row r="45" spans="1:45" x14ac:dyDescent="0.3">
      <c r="A45" s="7" t="str">
        <f>'Pivot - &lt;Just to refresh&gt;'!B48</f>
        <v>06AADCG3938P1Z5</v>
      </c>
      <c r="B45" s="7" t="str">
        <f>'Pivot - &lt;Just to refresh&gt;'!N48</f>
        <v/>
      </c>
      <c r="C45" s="7" t="str">
        <f>'Pivot - &lt;Just to refresh&gt;'!C48</f>
        <v>27/Jul/2020</v>
      </c>
      <c r="D45" s="36" t="str">
        <f>'Pivot - &lt;Just to refresh&gt;'!D48</f>
        <v>2020-021</v>
      </c>
      <c r="E45" s="8">
        <f>'Pivot - &lt;Just to refresh&gt;'!E48</f>
        <v>0</v>
      </c>
      <c r="F45" s="8">
        <f>'Pivot - &lt;Just to refresh&gt;'!F48</f>
        <v>0</v>
      </c>
      <c r="G45" s="8">
        <f>'Pivot - &lt;Just to refresh&gt;'!G48</f>
        <v>0</v>
      </c>
      <c r="H45" s="8">
        <f>'Pivot - &lt;Just to refresh&gt;'!H48</f>
        <v>23600</v>
      </c>
      <c r="I45" s="8">
        <f>'Pivot - &lt;Just to refresh&gt;'!I48</f>
        <v>20000</v>
      </c>
      <c r="J45" s="8">
        <f>'Pivot - &lt;Just to refresh&gt;'!J48</f>
        <v>3600</v>
      </c>
      <c r="K45" s="8">
        <f t="shared" si="0"/>
        <v>-23600</v>
      </c>
      <c r="L45" s="8">
        <f t="shared" si="1"/>
        <v>-20000</v>
      </c>
      <c r="M45" s="8">
        <f t="shared" si="2"/>
        <v>-3600</v>
      </c>
      <c r="N45" s="8" t="str">
        <f t="shared" si="3"/>
        <v>06AADCG3938P1Z527/Jul/20202020-021</v>
      </c>
      <c r="O45" s="37" t="str">
        <f>IF(SUM(E45:J45)=0,"",IF('Pivot - &lt;Just to refresh&gt;'!A48="Match","Match - Full GSTN",IF('Pivot - &lt;Just to refresh&gt;'!A48="Match -Rounding off","Match - GSTN - Round",IF(M45=0,"Match - Invoice",IF(G45=0,"Not in Books",IF(J45=0,"Not in 2A",IF(ROUND(M45,0)=0,"Match - Invoice Round","In Both but Not Match")))))))</f>
        <v>Not in Books</v>
      </c>
      <c r="P45" s="7" t="str">
        <f t="shared" si="4"/>
        <v>Not in Books</v>
      </c>
      <c r="AO45" t="str" cm="1">
        <f t="array" ref="AO45">IFERROR(INDEX(Dump!$A$2:$A$1296, MATCH(0, INDEX(COUNTIF($AO$3:AO44, Dump!$A$2:$A$1296), 0, 0), 0)), "")</f>
        <v/>
      </c>
      <c r="AP45">
        <f>ABS(SUMIFS('Calculation - &lt;Ignore&gt;'!G:G,'Calculation - &lt;Ignore&gt;'!A:A,AO45)-SUMIFS('Calculation - &lt;Ignore&gt;'!J:J,'Calculation - &lt;Ignore&gt;'!A:A,AO45))</f>
        <v>0</v>
      </c>
      <c r="AR45" t="str">
        <v/>
      </c>
      <c r="AS45">
        <v>0</v>
      </c>
    </row>
    <row r="46" spans="1:45" x14ac:dyDescent="0.3">
      <c r="A46" s="7" t="str">
        <f>'Pivot - &lt;Just to refresh&gt;'!B49</f>
        <v>06AADCG3938P1Z5</v>
      </c>
      <c r="B46" s="7" t="str">
        <f>'Pivot - &lt;Just to refresh&gt;'!N49</f>
        <v/>
      </c>
      <c r="C46" s="7" t="str">
        <f>'Pivot - &lt;Just to refresh&gt;'!C49</f>
        <v>27/Jul/2020</v>
      </c>
      <c r="D46" s="36" t="str">
        <f>'Pivot - &lt;Just to refresh&gt;'!D49</f>
        <v>2020-024</v>
      </c>
      <c r="E46" s="8">
        <f>'Pivot - &lt;Just to refresh&gt;'!E49</f>
        <v>0</v>
      </c>
      <c r="F46" s="8">
        <f>'Pivot - &lt;Just to refresh&gt;'!F49</f>
        <v>0</v>
      </c>
      <c r="G46" s="8">
        <f>'Pivot - &lt;Just to refresh&gt;'!G49</f>
        <v>0</v>
      </c>
      <c r="H46" s="8">
        <f>'Pivot - &lt;Just to refresh&gt;'!H49</f>
        <v>23600</v>
      </c>
      <c r="I46" s="8">
        <f>'Pivot - &lt;Just to refresh&gt;'!I49</f>
        <v>20000</v>
      </c>
      <c r="J46" s="8">
        <f>'Pivot - &lt;Just to refresh&gt;'!J49</f>
        <v>3600</v>
      </c>
      <c r="K46" s="8">
        <f t="shared" si="0"/>
        <v>-23600</v>
      </c>
      <c r="L46" s="8">
        <f t="shared" si="1"/>
        <v>-20000</v>
      </c>
      <c r="M46" s="8">
        <f t="shared" si="2"/>
        <v>-3600</v>
      </c>
      <c r="N46" s="8" t="str">
        <f t="shared" si="3"/>
        <v>06AADCG3938P1Z527/Jul/20202020-024</v>
      </c>
      <c r="O46" s="37" t="str">
        <f>IF(SUM(E46:J46)=0,"",IF('Pivot - &lt;Just to refresh&gt;'!A49="Match","Match - Full GSTN",IF('Pivot - &lt;Just to refresh&gt;'!A49="Match -Rounding off","Match - GSTN - Round",IF(M46=0,"Match - Invoice",IF(G46=0,"Not in Books",IF(J46=0,"Not in 2A",IF(ROUND(M46,0)=0,"Match - Invoice Round","In Both but Not Match")))))))</f>
        <v>Not in Books</v>
      </c>
      <c r="P46" s="7" t="str">
        <f t="shared" si="4"/>
        <v>Not in Books</v>
      </c>
      <c r="AO46" t="str" cm="1">
        <f t="array" ref="AO46">IFERROR(INDEX(Dump!$A$2:$A$1296, MATCH(0, INDEX(COUNTIF($AO$3:AO45, Dump!$A$2:$A$1296), 0, 0), 0)), "")</f>
        <v/>
      </c>
      <c r="AP46">
        <f>ABS(SUMIFS('Calculation - &lt;Ignore&gt;'!G:G,'Calculation - &lt;Ignore&gt;'!A:A,AO46)-SUMIFS('Calculation - &lt;Ignore&gt;'!J:J,'Calculation - &lt;Ignore&gt;'!A:A,AO46))</f>
        <v>0</v>
      </c>
      <c r="AR46" t="str">
        <v/>
      </c>
      <c r="AS46">
        <v>0</v>
      </c>
    </row>
    <row r="47" spans="1:45" x14ac:dyDescent="0.3">
      <c r="A47" s="7" t="str">
        <f>'Pivot - &lt;Just to refresh&gt;'!B50</f>
        <v>06AADCG3938P1Z5</v>
      </c>
      <c r="B47" s="7" t="str">
        <f>'Pivot - &lt;Just to refresh&gt;'!N50</f>
        <v/>
      </c>
      <c r="C47" s="7" t="str">
        <f>'Pivot - &lt;Just to refresh&gt;'!C50</f>
        <v>27/Jul/2020</v>
      </c>
      <c r="D47" s="36" t="str">
        <f>'Pivot - &lt;Just to refresh&gt;'!D50</f>
        <v>2020-026</v>
      </c>
      <c r="E47" s="8">
        <f>'Pivot - &lt;Just to refresh&gt;'!E50</f>
        <v>0</v>
      </c>
      <c r="F47" s="8">
        <f>'Pivot - &lt;Just to refresh&gt;'!F50</f>
        <v>0</v>
      </c>
      <c r="G47" s="8">
        <f>'Pivot - &lt;Just to refresh&gt;'!G50</f>
        <v>0</v>
      </c>
      <c r="H47" s="8">
        <f>'Pivot - &lt;Just to refresh&gt;'!H50</f>
        <v>16520</v>
      </c>
      <c r="I47" s="8">
        <f>'Pivot - &lt;Just to refresh&gt;'!I50</f>
        <v>14000</v>
      </c>
      <c r="J47" s="8">
        <f>'Pivot - &lt;Just to refresh&gt;'!J50</f>
        <v>2520</v>
      </c>
      <c r="K47" s="8">
        <f t="shared" si="0"/>
        <v>-16520</v>
      </c>
      <c r="L47" s="8">
        <f t="shared" si="1"/>
        <v>-14000</v>
      </c>
      <c r="M47" s="8">
        <f t="shared" si="2"/>
        <v>-2520</v>
      </c>
      <c r="N47" s="8" t="str">
        <f t="shared" si="3"/>
        <v>06AADCG3938P1Z527/Jul/20202020-026</v>
      </c>
      <c r="O47" s="37" t="str">
        <f>IF(SUM(E47:J47)=0,"",IF('Pivot - &lt;Just to refresh&gt;'!A50="Match","Match - Full GSTN",IF('Pivot - &lt;Just to refresh&gt;'!A50="Match -Rounding off","Match - GSTN - Round",IF(M47=0,"Match - Invoice",IF(G47=0,"Not in Books",IF(J47=0,"Not in 2A",IF(ROUND(M47,0)=0,"Match - Invoice Round","In Both but Not Match")))))))</f>
        <v>Not in Books</v>
      </c>
      <c r="P47" s="7" t="str">
        <f t="shared" si="4"/>
        <v>Not in Books</v>
      </c>
      <c r="AO47" t="str" cm="1">
        <f t="array" ref="AO47">IFERROR(INDEX(Dump!$A$2:$A$1296, MATCH(0, INDEX(COUNTIF($AO$3:AO46, Dump!$A$2:$A$1296), 0, 0), 0)), "")</f>
        <v/>
      </c>
      <c r="AP47">
        <f>ABS(SUMIFS('Calculation - &lt;Ignore&gt;'!G:G,'Calculation - &lt;Ignore&gt;'!A:A,AO47)-SUMIFS('Calculation - &lt;Ignore&gt;'!J:J,'Calculation - &lt;Ignore&gt;'!A:A,AO47))</f>
        <v>0</v>
      </c>
      <c r="AR47" t="str">
        <v/>
      </c>
      <c r="AS47">
        <v>0</v>
      </c>
    </row>
    <row r="48" spans="1:45" x14ac:dyDescent="0.3">
      <c r="A48" s="7" t="str">
        <f>'Pivot - &lt;Just to refresh&gt;'!B51</f>
        <v>06AADCG3938P1Z5</v>
      </c>
      <c r="B48" s="7" t="str">
        <f>'Pivot - &lt;Just to refresh&gt;'!N51</f>
        <v/>
      </c>
      <c r="C48" s="7" t="str">
        <f>'Pivot - &lt;Just to refresh&gt;'!C51</f>
        <v>27/Jul/2020</v>
      </c>
      <c r="D48" s="36" t="str">
        <f>'Pivot - &lt;Just to refresh&gt;'!D51</f>
        <v>2020-022</v>
      </c>
      <c r="E48" s="8">
        <f>'Pivot - &lt;Just to refresh&gt;'!E51</f>
        <v>0</v>
      </c>
      <c r="F48" s="8">
        <f>'Pivot - &lt;Just to refresh&gt;'!F51</f>
        <v>0</v>
      </c>
      <c r="G48" s="8">
        <f>'Pivot - &lt;Just to refresh&gt;'!G51</f>
        <v>0</v>
      </c>
      <c r="H48" s="8">
        <f>'Pivot - &lt;Just to refresh&gt;'!H51</f>
        <v>16520</v>
      </c>
      <c r="I48" s="8">
        <f>'Pivot - &lt;Just to refresh&gt;'!I51</f>
        <v>14000</v>
      </c>
      <c r="J48" s="8">
        <f>'Pivot - &lt;Just to refresh&gt;'!J51</f>
        <v>2520</v>
      </c>
      <c r="K48" s="8">
        <f t="shared" si="0"/>
        <v>-16520</v>
      </c>
      <c r="L48" s="8">
        <f t="shared" si="1"/>
        <v>-14000</v>
      </c>
      <c r="M48" s="8">
        <f t="shared" si="2"/>
        <v>-2520</v>
      </c>
      <c r="N48" s="8" t="str">
        <f t="shared" si="3"/>
        <v>06AADCG3938P1Z527/Jul/20202020-022</v>
      </c>
      <c r="O48" s="37" t="str">
        <f>IF(SUM(E48:J48)=0,"",IF('Pivot - &lt;Just to refresh&gt;'!A51="Match","Match - Full GSTN",IF('Pivot - &lt;Just to refresh&gt;'!A51="Match -Rounding off","Match - GSTN - Round",IF(M48=0,"Match - Invoice",IF(G48=0,"Not in Books",IF(J48=0,"Not in 2A",IF(ROUND(M48,0)=0,"Match - Invoice Round","In Both but Not Match")))))))</f>
        <v>Not in Books</v>
      </c>
      <c r="P48" s="7" t="str">
        <f t="shared" si="4"/>
        <v>Not in Books</v>
      </c>
      <c r="AO48" t="str" cm="1">
        <f t="array" ref="AO48">IFERROR(INDEX(Dump!$A$2:$A$1296, MATCH(0, INDEX(COUNTIF($AO$3:AO47, Dump!$A$2:$A$1296), 0, 0), 0)), "")</f>
        <v/>
      </c>
      <c r="AP48">
        <f>ABS(SUMIFS('Calculation - &lt;Ignore&gt;'!G:G,'Calculation - &lt;Ignore&gt;'!A:A,AO48)-SUMIFS('Calculation - &lt;Ignore&gt;'!J:J,'Calculation - &lt;Ignore&gt;'!A:A,AO48))</f>
        <v>0</v>
      </c>
      <c r="AR48" t="str">
        <v/>
      </c>
      <c r="AS48">
        <v>0</v>
      </c>
    </row>
    <row r="49" spans="1:45" x14ac:dyDescent="0.3">
      <c r="A49" s="7" t="str">
        <f>'Pivot - &lt;Just to refresh&gt;'!B52</f>
        <v>06AADCG3938P1Z5</v>
      </c>
      <c r="B49" s="7" t="str">
        <f>'Pivot - &lt;Just to refresh&gt;'!N52</f>
        <v/>
      </c>
      <c r="C49" s="7" t="str">
        <f>'Pivot - &lt;Just to refresh&gt;'!C52</f>
        <v>06/Aug/2020</v>
      </c>
      <c r="D49" s="36" t="str">
        <f>'Pivot - &lt;Just to refresh&gt;'!D52</f>
        <v>2020-008</v>
      </c>
      <c r="E49" s="8">
        <f>'Pivot - &lt;Just to refresh&gt;'!E52</f>
        <v>0</v>
      </c>
      <c r="F49" s="8">
        <f>'Pivot - &lt;Just to refresh&gt;'!F52</f>
        <v>0</v>
      </c>
      <c r="G49" s="8">
        <f>'Pivot - &lt;Just to refresh&gt;'!G52</f>
        <v>0</v>
      </c>
      <c r="H49" s="8">
        <f>'Pivot - &lt;Just to refresh&gt;'!H52</f>
        <v>16520</v>
      </c>
      <c r="I49" s="8">
        <f>'Pivot - &lt;Just to refresh&gt;'!I52</f>
        <v>14000</v>
      </c>
      <c r="J49" s="8">
        <f>'Pivot - &lt;Just to refresh&gt;'!J52</f>
        <v>2520</v>
      </c>
      <c r="K49" s="8">
        <f t="shared" si="0"/>
        <v>-16520</v>
      </c>
      <c r="L49" s="8">
        <f t="shared" si="1"/>
        <v>-14000</v>
      </c>
      <c r="M49" s="8">
        <f t="shared" si="2"/>
        <v>-2520</v>
      </c>
      <c r="N49" s="8" t="str">
        <f t="shared" si="3"/>
        <v>06AADCG3938P1Z506/Aug/20202020-008</v>
      </c>
      <c r="O49" s="37" t="str">
        <f>IF(SUM(E49:J49)=0,"",IF('Pivot - &lt;Just to refresh&gt;'!A52="Match","Match - Full GSTN",IF('Pivot - &lt;Just to refresh&gt;'!A52="Match -Rounding off","Match - GSTN - Round",IF(M49=0,"Match - Invoice",IF(G49=0,"Not in Books",IF(J49=0,"Not in 2A",IF(ROUND(M49,0)=0,"Match - Invoice Round","In Both but Not Match")))))))</f>
        <v>Not in Books</v>
      </c>
      <c r="P49" s="7" t="str">
        <f t="shared" si="4"/>
        <v>Not in Books</v>
      </c>
      <c r="AO49" t="str" cm="1">
        <f t="array" ref="AO49">IFERROR(INDEX(Dump!$A$2:$A$1296, MATCH(0, INDEX(COUNTIF($AO$3:AO48, Dump!$A$2:$A$1296), 0, 0), 0)), "")</f>
        <v/>
      </c>
      <c r="AP49">
        <f>ABS(SUMIFS('Calculation - &lt;Ignore&gt;'!G:G,'Calculation - &lt;Ignore&gt;'!A:A,AO49)-SUMIFS('Calculation - &lt;Ignore&gt;'!J:J,'Calculation - &lt;Ignore&gt;'!A:A,AO49))</f>
        <v>0</v>
      </c>
      <c r="AR49" t="str">
        <v/>
      </c>
      <c r="AS49">
        <v>0</v>
      </c>
    </row>
    <row r="50" spans="1:45" x14ac:dyDescent="0.3">
      <c r="A50" s="7" t="str">
        <f>'Pivot - &lt;Just to refresh&gt;'!B53</f>
        <v>06AADCG3938P1Z5</v>
      </c>
      <c r="B50" s="7" t="str">
        <f>'Pivot - &lt;Just to refresh&gt;'!N53</f>
        <v/>
      </c>
      <c r="C50" s="7" t="str">
        <f>'Pivot - &lt;Just to refresh&gt;'!C53</f>
        <v>06/Aug/2020</v>
      </c>
      <c r="D50" s="36" t="str">
        <f>'Pivot - &lt;Just to refresh&gt;'!D53</f>
        <v>2020-016</v>
      </c>
      <c r="E50" s="8">
        <f>'Pivot - &lt;Just to refresh&gt;'!E53</f>
        <v>0</v>
      </c>
      <c r="F50" s="8">
        <f>'Pivot - &lt;Just to refresh&gt;'!F53</f>
        <v>0</v>
      </c>
      <c r="G50" s="8">
        <f>'Pivot - &lt;Just to refresh&gt;'!G53</f>
        <v>0</v>
      </c>
      <c r="H50" s="8">
        <f>'Pivot - &lt;Just to refresh&gt;'!H53</f>
        <v>16520</v>
      </c>
      <c r="I50" s="8">
        <f>'Pivot - &lt;Just to refresh&gt;'!I53</f>
        <v>14000</v>
      </c>
      <c r="J50" s="8">
        <f>'Pivot - &lt;Just to refresh&gt;'!J53</f>
        <v>2520</v>
      </c>
      <c r="K50" s="8">
        <f t="shared" si="0"/>
        <v>-16520</v>
      </c>
      <c r="L50" s="8">
        <f t="shared" si="1"/>
        <v>-14000</v>
      </c>
      <c r="M50" s="8">
        <f t="shared" si="2"/>
        <v>-2520</v>
      </c>
      <c r="N50" s="8" t="str">
        <f t="shared" si="3"/>
        <v>06AADCG3938P1Z506/Aug/20202020-016</v>
      </c>
      <c r="O50" s="37" t="str">
        <f>IF(SUM(E50:J50)=0,"",IF('Pivot - &lt;Just to refresh&gt;'!A53="Match","Match - Full GSTN",IF('Pivot - &lt;Just to refresh&gt;'!A53="Match -Rounding off","Match - GSTN - Round",IF(M50=0,"Match - Invoice",IF(G50=0,"Not in Books",IF(J50=0,"Not in 2A",IF(ROUND(M50,0)=0,"Match - Invoice Round","In Both but Not Match")))))))</f>
        <v>Not in Books</v>
      </c>
      <c r="P50" s="7" t="str">
        <f t="shared" si="4"/>
        <v>Not in Books</v>
      </c>
      <c r="AO50" t="str" cm="1">
        <f t="array" ref="AO50">IFERROR(INDEX(Dump!$A$2:$A$1296, MATCH(0, INDEX(COUNTIF($AO$3:AO49, Dump!$A$2:$A$1296), 0, 0), 0)), "")</f>
        <v/>
      </c>
      <c r="AP50">
        <f>ABS(SUMIFS('Calculation - &lt;Ignore&gt;'!G:G,'Calculation - &lt;Ignore&gt;'!A:A,AO50)-SUMIFS('Calculation - &lt;Ignore&gt;'!J:J,'Calculation - &lt;Ignore&gt;'!A:A,AO50))</f>
        <v>0</v>
      </c>
      <c r="AR50" t="str">
        <v/>
      </c>
      <c r="AS50">
        <v>0</v>
      </c>
    </row>
    <row r="51" spans="1:45" x14ac:dyDescent="0.3">
      <c r="A51" s="7" t="str">
        <f>'Pivot - &lt;Just to refresh&gt;'!B54</f>
        <v>06AADCG3938P1Z5</v>
      </c>
      <c r="B51" s="7" t="str">
        <f>'Pivot - &lt;Just to refresh&gt;'!N54</f>
        <v/>
      </c>
      <c r="C51" s="7" t="str">
        <f>'Pivot - &lt;Just to refresh&gt;'!C54</f>
        <v>06/Aug/2020</v>
      </c>
      <c r="D51" s="36" t="str">
        <f>'Pivot - &lt;Just to refresh&gt;'!D54</f>
        <v>2020-031</v>
      </c>
      <c r="E51" s="8">
        <f>'Pivot - &lt;Just to refresh&gt;'!E54</f>
        <v>0</v>
      </c>
      <c r="F51" s="8">
        <f>'Pivot - &lt;Just to refresh&gt;'!F54</f>
        <v>0</v>
      </c>
      <c r="G51" s="8">
        <f>'Pivot - &lt;Just to refresh&gt;'!G54</f>
        <v>0</v>
      </c>
      <c r="H51" s="8">
        <f>'Pivot - &lt;Just to refresh&gt;'!H54</f>
        <v>9440</v>
      </c>
      <c r="I51" s="8">
        <f>'Pivot - &lt;Just to refresh&gt;'!I54</f>
        <v>8000</v>
      </c>
      <c r="J51" s="8">
        <f>'Pivot - &lt;Just to refresh&gt;'!J54</f>
        <v>1440</v>
      </c>
      <c r="K51" s="8">
        <f t="shared" si="0"/>
        <v>-9440</v>
      </c>
      <c r="L51" s="8">
        <f t="shared" si="1"/>
        <v>-8000</v>
      </c>
      <c r="M51" s="8">
        <f t="shared" si="2"/>
        <v>-1440</v>
      </c>
      <c r="N51" s="8" t="str">
        <f t="shared" si="3"/>
        <v>06AADCG3938P1Z506/Aug/20202020-031</v>
      </c>
      <c r="O51" s="37" t="str">
        <f>IF(SUM(E51:J51)=0,"",IF('Pivot - &lt;Just to refresh&gt;'!A54="Match","Match - Full GSTN",IF('Pivot - &lt;Just to refresh&gt;'!A54="Match -Rounding off","Match - GSTN - Round",IF(M51=0,"Match - Invoice",IF(G51=0,"Not in Books",IF(J51=0,"Not in 2A",IF(ROUND(M51,0)=0,"Match - Invoice Round","In Both but Not Match")))))))</f>
        <v>Not in Books</v>
      </c>
      <c r="P51" s="7" t="str">
        <f t="shared" si="4"/>
        <v>Not in Books</v>
      </c>
      <c r="AO51" t="str" cm="1">
        <f t="array" ref="AO51">IFERROR(INDEX(Dump!$A$2:$A$1296, MATCH(0, INDEX(COUNTIF($AO$3:AO50, Dump!$A$2:$A$1296), 0, 0), 0)), "")</f>
        <v/>
      </c>
      <c r="AP51">
        <f>ABS(SUMIFS('Calculation - &lt;Ignore&gt;'!G:G,'Calculation - &lt;Ignore&gt;'!A:A,AO51)-SUMIFS('Calculation - &lt;Ignore&gt;'!J:J,'Calculation - &lt;Ignore&gt;'!A:A,AO51))</f>
        <v>0</v>
      </c>
      <c r="AR51" t="str">
        <v/>
      </c>
      <c r="AS51">
        <v>0</v>
      </c>
    </row>
    <row r="52" spans="1:45" x14ac:dyDescent="0.3">
      <c r="A52" s="7" t="str">
        <f>'Pivot - &lt;Just to refresh&gt;'!B55</f>
        <v>06AADCG3938P1Z5</v>
      </c>
      <c r="B52" s="7" t="str">
        <f>'Pivot - &lt;Just to refresh&gt;'!N55</f>
        <v/>
      </c>
      <c r="C52" s="7" t="str">
        <f>'Pivot - &lt;Just to refresh&gt;'!C55</f>
        <v>06/Aug/2020</v>
      </c>
      <c r="D52" s="36" t="str">
        <f>'Pivot - &lt;Just to refresh&gt;'!D55</f>
        <v>2020-028</v>
      </c>
      <c r="E52" s="8">
        <f>'Pivot - &lt;Just to refresh&gt;'!E55</f>
        <v>0</v>
      </c>
      <c r="F52" s="8">
        <f>'Pivot - &lt;Just to refresh&gt;'!F55</f>
        <v>0</v>
      </c>
      <c r="G52" s="8">
        <f>'Pivot - &lt;Just to refresh&gt;'!G55</f>
        <v>0</v>
      </c>
      <c r="H52" s="8">
        <f>'Pivot - &lt;Just to refresh&gt;'!H55</f>
        <v>23600</v>
      </c>
      <c r="I52" s="8">
        <f>'Pivot - &lt;Just to refresh&gt;'!I55</f>
        <v>20000</v>
      </c>
      <c r="J52" s="8">
        <f>'Pivot - &lt;Just to refresh&gt;'!J55</f>
        <v>3600</v>
      </c>
      <c r="K52" s="8">
        <f t="shared" si="0"/>
        <v>-23600</v>
      </c>
      <c r="L52" s="8">
        <f t="shared" si="1"/>
        <v>-20000</v>
      </c>
      <c r="M52" s="8">
        <f t="shared" si="2"/>
        <v>-3600</v>
      </c>
      <c r="N52" s="8" t="str">
        <f t="shared" si="3"/>
        <v>06AADCG3938P1Z506/Aug/20202020-028</v>
      </c>
      <c r="O52" s="37" t="str">
        <f>IF(SUM(E52:J52)=0,"",IF('Pivot - &lt;Just to refresh&gt;'!A55="Match","Match - Full GSTN",IF('Pivot - &lt;Just to refresh&gt;'!A55="Match -Rounding off","Match - GSTN - Round",IF(M52=0,"Match - Invoice",IF(G52=0,"Not in Books",IF(J52=0,"Not in 2A",IF(ROUND(M52,0)=0,"Match - Invoice Round","In Both but Not Match")))))))</f>
        <v>Not in Books</v>
      </c>
      <c r="P52" s="7" t="str">
        <f t="shared" si="4"/>
        <v>Not in Books</v>
      </c>
      <c r="AO52" t="str" cm="1">
        <f t="array" ref="AO52">IFERROR(INDEX(Dump!$A$2:$A$1296, MATCH(0, INDEX(COUNTIF($AO$3:AO51, Dump!$A$2:$A$1296), 0, 0), 0)), "")</f>
        <v/>
      </c>
      <c r="AP52">
        <f>ABS(SUMIFS('Calculation - &lt;Ignore&gt;'!G:G,'Calculation - &lt;Ignore&gt;'!A:A,AO52)-SUMIFS('Calculation - &lt;Ignore&gt;'!J:J,'Calculation - &lt;Ignore&gt;'!A:A,AO52))</f>
        <v>0</v>
      </c>
      <c r="AR52" t="str">
        <v/>
      </c>
      <c r="AS52">
        <v>0</v>
      </c>
    </row>
    <row r="53" spans="1:45" x14ac:dyDescent="0.3">
      <c r="A53" s="7" t="str">
        <f>'Pivot - &lt;Just to refresh&gt;'!B56</f>
        <v>06AADCG3938P1Z5</v>
      </c>
      <c r="B53" s="7" t="str">
        <f>'Pivot - &lt;Just to refresh&gt;'!N56</f>
        <v/>
      </c>
      <c r="C53" s="7" t="str">
        <f>'Pivot - &lt;Just to refresh&gt;'!C56</f>
        <v>06/Aug/2020</v>
      </c>
      <c r="D53" s="36" t="str">
        <f>'Pivot - &lt;Just to refresh&gt;'!D56</f>
        <v>2020-029</v>
      </c>
      <c r="E53" s="8">
        <f>'Pivot - &lt;Just to refresh&gt;'!E56</f>
        <v>0</v>
      </c>
      <c r="F53" s="8">
        <f>'Pivot - &lt;Just to refresh&gt;'!F56</f>
        <v>0</v>
      </c>
      <c r="G53" s="8">
        <f>'Pivot - &lt;Just to refresh&gt;'!G56</f>
        <v>0</v>
      </c>
      <c r="H53" s="8">
        <f>'Pivot - &lt;Just to refresh&gt;'!H56</f>
        <v>9440</v>
      </c>
      <c r="I53" s="8">
        <f>'Pivot - &lt;Just to refresh&gt;'!I56</f>
        <v>8000</v>
      </c>
      <c r="J53" s="8">
        <f>'Pivot - &lt;Just to refresh&gt;'!J56</f>
        <v>1440</v>
      </c>
      <c r="K53" s="8">
        <f t="shared" si="0"/>
        <v>-9440</v>
      </c>
      <c r="L53" s="8">
        <f t="shared" si="1"/>
        <v>-8000</v>
      </c>
      <c r="M53" s="8">
        <f t="shared" si="2"/>
        <v>-1440</v>
      </c>
      <c r="N53" s="8" t="str">
        <f t="shared" si="3"/>
        <v>06AADCG3938P1Z506/Aug/20202020-029</v>
      </c>
      <c r="O53" s="37" t="str">
        <f>IF(SUM(E53:J53)=0,"",IF('Pivot - &lt;Just to refresh&gt;'!A56="Match","Match - Full GSTN",IF('Pivot - &lt;Just to refresh&gt;'!A56="Match -Rounding off","Match - GSTN - Round",IF(M53=0,"Match - Invoice",IF(G53=0,"Not in Books",IF(J53=0,"Not in 2A",IF(ROUND(M53,0)=0,"Match - Invoice Round","In Both but Not Match")))))))</f>
        <v>Not in Books</v>
      </c>
      <c r="P53" s="7" t="str">
        <f t="shared" si="4"/>
        <v>Not in Books</v>
      </c>
      <c r="AO53" t="str" cm="1">
        <f t="array" ref="AO53">IFERROR(INDEX(Dump!$A$2:$A$1296, MATCH(0, INDEX(COUNTIF($AO$3:AO52, Dump!$A$2:$A$1296), 0, 0), 0)), "")</f>
        <v/>
      </c>
      <c r="AP53">
        <f>ABS(SUMIFS('Calculation - &lt;Ignore&gt;'!G:G,'Calculation - &lt;Ignore&gt;'!A:A,AO53)-SUMIFS('Calculation - &lt;Ignore&gt;'!J:J,'Calculation - &lt;Ignore&gt;'!A:A,AO53))</f>
        <v>0</v>
      </c>
      <c r="AR53" t="str">
        <v/>
      </c>
      <c r="AS53">
        <v>0</v>
      </c>
    </row>
    <row r="54" spans="1:45" x14ac:dyDescent="0.3">
      <c r="A54" s="7" t="str">
        <f>'Pivot - &lt;Just to refresh&gt;'!B57</f>
        <v>06AADCG3938P1Z5</v>
      </c>
      <c r="B54" s="7" t="str">
        <f>'Pivot - &lt;Just to refresh&gt;'!N57</f>
        <v/>
      </c>
      <c r="C54" s="7" t="str">
        <f>'Pivot - &lt;Just to refresh&gt;'!C57</f>
        <v>13/Aug/2020</v>
      </c>
      <c r="D54" s="36" t="str">
        <f>'Pivot - &lt;Just to refresh&gt;'!D57</f>
        <v>2020-030</v>
      </c>
      <c r="E54" s="8">
        <f>'Pivot - &lt;Just to refresh&gt;'!E57</f>
        <v>0</v>
      </c>
      <c r="F54" s="8">
        <f>'Pivot - &lt;Just to refresh&gt;'!F57</f>
        <v>0</v>
      </c>
      <c r="G54" s="8">
        <f>'Pivot - &lt;Just to refresh&gt;'!G57</f>
        <v>0</v>
      </c>
      <c r="H54" s="8">
        <f>'Pivot - &lt;Just to refresh&gt;'!H57</f>
        <v>16520</v>
      </c>
      <c r="I54" s="8">
        <f>'Pivot - &lt;Just to refresh&gt;'!I57</f>
        <v>14000</v>
      </c>
      <c r="J54" s="8">
        <f>'Pivot - &lt;Just to refresh&gt;'!J57</f>
        <v>2520</v>
      </c>
      <c r="K54" s="8">
        <f t="shared" si="0"/>
        <v>-16520</v>
      </c>
      <c r="L54" s="8">
        <f t="shared" si="1"/>
        <v>-14000</v>
      </c>
      <c r="M54" s="8">
        <f t="shared" si="2"/>
        <v>-2520</v>
      </c>
      <c r="N54" s="8" t="str">
        <f t="shared" si="3"/>
        <v>06AADCG3938P1Z513/Aug/20202020-030</v>
      </c>
      <c r="O54" s="37" t="str">
        <f>IF(SUM(E54:J54)=0,"",IF('Pivot - &lt;Just to refresh&gt;'!A57="Match","Match - Full GSTN",IF('Pivot - &lt;Just to refresh&gt;'!A57="Match -Rounding off","Match - GSTN - Round",IF(M54=0,"Match - Invoice",IF(G54=0,"Not in Books",IF(J54=0,"Not in 2A",IF(ROUND(M54,0)=0,"Match - Invoice Round","In Both but Not Match")))))))</f>
        <v>Not in Books</v>
      </c>
      <c r="P54" s="7" t="str">
        <f t="shared" si="4"/>
        <v>Not in Books</v>
      </c>
      <c r="AO54" t="str" cm="1">
        <f t="array" ref="AO54">IFERROR(INDEX(Dump!$A$2:$A$1296, MATCH(0, INDEX(COUNTIF($AO$3:AO53, Dump!$A$2:$A$1296), 0, 0), 0)), "")</f>
        <v/>
      </c>
      <c r="AP54">
        <f>ABS(SUMIFS('Calculation - &lt;Ignore&gt;'!G:G,'Calculation - &lt;Ignore&gt;'!A:A,AO54)-SUMIFS('Calculation - &lt;Ignore&gt;'!J:J,'Calculation - &lt;Ignore&gt;'!A:A,AO54))</f>
        <v>0</v>
      </c>
      <c r="AR54" t="str">
        <v/>
      </c>
      <c r="AS54">
        <v>0</v>
      </c>
    </row>
    <row r="55" spans="1:45" x14ac:dyDescent="0.3">
      <c r="A55" s="7" t="str">
        <f>'Pivot - &lt;Just to refresh&gt;'!B58</f>
        <v>06AADCG3938P1Z5</v>
      </c>
      <c r="B55" s="7" t="str">
        <f>'Pivot - &lt;Just to refresh&gt;'!N58</f>
        <v/>
      </c>
      <c r="C55" s="7" t="str">
        <f>'Pivot - &lt;Just to refresh&gt;'!C58</f>
        <v>01/Sep/2020</v>
      </c>
      <c r="D55" s="36" t="str">
        <f>'Pivot - &lt;Just to refresh&gt;'!D58</f>
        <v>2020-032</v>
      </c>
      <c r="E55" s="8">
        <f>'Pivot - &lt;Just to refresh&gt;'!E58</f>
        <v>9440</v>
      </c>
      <c r="F55" s="8">
        <f>'Pivot - &lt;Just to refresh&gt;'!F58</f>
        <v>8000</v>
      </c>
      <c r="G55" s="8">
        <f>'Pivot - &lt;Just to refresh&gt;'!G58</f>
        <v>1440</v>
      </c>
      <c r="H55" s="8">
        <f>'Pivot - &lt;Just to refresh&gt;'!H58</f>
        <v>9440</v>
      </c>
      <c r="I55" s="8">
        <f>'Pivot - &lt;Just to refresh&gt;'!I58</f>
        <v>8000</v>
      </c>
      <c r="J55" s="8">
        <f>'Pivot - &lt;Just to refresh&gt;'!J58</f>
        <v>1440</v>
      </c>
      <c r="K55" s="8">
        <f t="shared" si="0"/>
        <v>0</v>
      </c>
      <c r="L55" s="8">
        <f t="shared" si="1"/>
        <v>0</v>
      </c>
      <c r="M55" s="8">
        <f t="shared" si="2"/>
        <v>0</v>
      </c>
      <c r="N55" s="8" t="str">
        <f t="shared" si="3"/>
        <v>06AADCG3938P1Z501/Sep/20202020-032</v>
      </c>
      <c r="O55" s="37" t="str">
        <f>IF(SUM(E55:J55)=0,"",IF('Pivot - &lt;Just to refresh&gt;'!A58="Match","Match - Full GSTN",IF('Pivot - &lt;Just to refresh&gt;'!A58="Match -Rounding off","Match - GSTN - Round",IF(M55=0,"Match - Invoice",IF(G55=0,"Not in Books",IF(J55=0,"Not in 2A",IF(ROUND(M55,0)=0,"Match - Invoice Round","In Both but Not Match")))))))</f>
        <v>Match - Invoice</v>
      </c>
      <c r="P55" s="7" t="str">
        <f t="shared" si="4"/>
        <v>Match</v>
      </c>
      <c r="AO55" t="str" cm="1">
        <f t="array" ref="AO55">IFERROR(INDEX(Dump!$A$2:$A$1296, MATCH(0, INDEX(COUNTIF($AO$3:AO54, Dump!$A$2:$A$1296), 0, 0), 0)), "")</f>
        <v/>
      </c>
      <c r="AP55">
        <f>ABS(SUMIFS('Calculation - &lt;Ignore&gt;'!G:G,'Calculation - &lt;Ignore&gt;'!A:A,AO55)-SUMIFS('Calculation - &lt;Ignore&gt;'!J:J,'Calculation - &lt;Ignore&gt;'!A:A,AO55))</f>
        <v>0</v>
      </c>
      <c r="AR55" t="str">
        <v/>
      </c>
      <c r="AS55">
        <v>0</v>
      </c>
    </row>
    <row r="56" spans="1:45" x14ac:dyDescent="0.3">
      <c r="A56" s="7" t="str">
        <f>'Pivot - &lt;Just to refresh&gt;'!B59</f>
        <v>06AADCG3938P1Z5</v>
      </c>
      <c r="B56" s="7" t="str">
        <f>'Pivot - &lt;Just to refresh&gt;'!N59</f>
        <v/>
      </c>
      <c r="C56" s="7" t="str">
        <f>'Pivot - &lt;Just to refresh&gt;'!C59</f>
        <v>01/Sep/2020</v>
      </c>
      <c r="D56" s="36" t="str">
        <f>'Pivot - &lt;Just to refresh&gt;'!D59</f>
        <v>2020-033</v>
      </c>
      <c r="E56" s="8">
        <f>'Pivot - &lt;Just to refresh&gt;'!E59</f>
        <v>16520</v>
      </c>
      <c r="F56" s="8">
        <f>'Pivot - &lt;Just to refresh&gt;'!F59</f>
        <v>14000</v>
      </c>
      <c r="G56" s="8">
        <f>'Pivot - &lt;Just to refresh&gt;'!G59</f>
        <v>2520</v>
      </c>
      <c r="H56" s="8">
        <f>'Pivot - &lt;Just to refresh&gt;'!H59</f>
        <v>16520</v>
      </c>
      <c r="I56" s="8">
        <f>'Pivot - &lt;Just to refresh&gt;'!I59</f>
        <v>14000</v>
      </c>
      <c r="J56" s="8">
        <f>'Pivot - &lt;Just to refresh&gt;'!J59</f>
        <v>2520</v>
      </c>
      <c r="K56" s="8">
        <f t="shared" si="0"/>
        <v>0</v>
      </c>
      <c r="L56" s="8">
        <f t="shared" si="1"/>
        <v>0</v>
      </c>
      <c r="M56" s="8">
        <f t="shared" si="2"/>
        <v>0</v>
      </c>
      <c r="N56" s="8" t="str">
        <f t="shared" si="3"/>
        <v>06AADCG3938P1Z501/Sep/20202020-033</v>
      </c>
      <c r="O56" s="37" t="str">
        <f>IF(SUM(E56:J56)=0,"",IF('Pivot - &lt;Just to refresh&gt;'!A59="Match","Match - Full GSTN",IF('Pivot - &lt;Just to refresh&gt;'!A59="Match -Rounding off","Match - GSTN - Round",IF(M56=0,"Match - Invoice",IF(G56=0,"Not in Books",IF(J56=0,"Not in 2A",IF(ROUND(M56,0)=0,"Match - Invoice Round","In Both but Not Match")))))))</f>
        <v>Match - Invoice</v>
      </c>
      <c r="P56" s="7" t="str">
        <f t="shared" si="4"/>
        <v>Match</v>
      </c>
      <c r="AO56" t="str" cm="1">
        <f t="array" ref="AO56">IFERROR(INDEX(Dump!$A$2:$A$1296, MATCH(0, INDEX(COUNTIF($AO$3:AO55, Dump!$A$2:$A$1296), 0, 0), 0)), "")</f>
        <v/>
      </c>
      <c r="AP56">
        <f>ABS(SUMIFS('Calculation - &lt;Ignore&gt;'!G:G,'Calculation - &lt;Ignore&gt;'!A:A,AO56)-SUMIFS('Calculation - &lt;Ignore&gt;'!J:J,'Calculation - &lt;Ignore&gt;'!A:A,AO56))</f>
        <v>0</v>
      </c>
      <c r="AR56" t="str">
        <v/>
      </c>
      <c r="AS56">
        <v>0</v>
      </c>
    </row>
    <row r="57" spans="1:45" x14ac:dyDescent="0.3">
      <c r="A57" s="7" t="str">
        <f>'Pivot - &lt;Just to refresh&gt;'!B60</f>
        <v>06AADCG3938P1Z5</v>
      </c>
      <c r="B57" s="7" t="str">
        <f>'Pivot - &lt;Just to refresh&gt;'!N60</f>
        <v/>
      </c>
      <c r="C57" s="7" t="str">
        <f>'Pivot - &lt;Just to refresh&gt;'!C60</f>
        <v>01/Sep/2020</v>
      </c>
      <c r="D57" s="36" t="str">
        <f>'Pivot - &lt;Just to refresh&gt;'!D60</f>
        <v>2020-034</v>
      </c>
      <c r="E57" s="8">
        <f>'Pivot - &lt;Just to refresh&gt;'!E60</f>
        <v>9440</v>
      </c>
      <c r="F57" s="8">
        <f>'Pivot - &lt;Just to refresh&gt;'!F60</f>
        <v>8000</v>
      </c>
      <c r="G57" s="8">
        <f>'Pivot - &lt;Just to refresh&gt;'!G60</f>
        <v>1440</v>
      </c>
      <c r="H57" s="8">
        <f>'Pivot - &lt;Just to refresh&gt;'!H60</f>
        <v>9440</v>
      </c>
      <c r="I57" s="8">
        <f>'Pivot - &lt;Just to refresh&gt;'!I60</f>
        <v>8000</v>
      </c>
      <c r="J57" s="8">
        <f>'Pivot - &lt;Just to refresh&gt;'!J60</f>
        <v>1440</v>
      </c>
      <c r="K57" s="8">
        <f t="shared" si="0"/>
        <v>0</v>
      </c>
      <c r="L57" s="8">
        <f t="shared" si="1"/>
        <v>0</v>
      </c>
      <c r="M57" s="8">
        <f t="shared" si="2"/>
        <v>0</v>
      </c>
      <c r="N57" s="8" t="str">
        <f t="shared" si="3"/>
        <v>06AADCG3938P1Z501/Sep/20202020-034</v>
      </c>
      <c r="O57" s="37" t="str">
        <f>IF(SUM(E57:J57)=0,"",IF('Pivot - &lt;Just to refresh&gt;'!A60="Match","Match - Full GSTN",IF('Pivot - &lt;Just to refresh&gt;'!A60="Match -Rounding off","Match - GSTN - Round",IF(M57=0,"Match - Invoice",IF(G57=0,"Not in Books",IF(J57=0,"Not in 2A",IF(ROUND(M57,0)=0,"Match - Invoice Round","In Both but Not Match")))))))</f>
        <v>Match - Invoice</v>
      </c>
      <c r="P57" s="7" t="str">
        <f t="shared" si="4"/>
        <v>Match</v>
      </c>
      <c r="AO57" t="str" cm="1">
        <f t="array" ref="AO57">IFERROR(INDEX(Dump!$A$2:$A$1296, MATCH(0, INDEX(COUNTIF($AO$3:AO56, Dump!$A$2:$A$1296), 0, 0), 0)), "")</f>
        <v/>
      </c>
      <c r="AP57">
        <f>ABS(SUMIFS('Calculation - &lt;Ignore&gt;'!G:G,'Calculation - &lt;Ignore&gt;'!A:A,AO57)-SUMIFS('Calculation - &lt;Ignore&gt;'!J:J,'Calculation - &lt;Ignore&gt;'!A:A,AO57))</f>
        <v>0</v>
      </c>
      <c r="AR57" t="str">
        <v/>
      </c>
      <c r="AS57">
        <v>0</v>
      </c>
    </row>
    <row r="58" spans="1:45" x14ac:dyDescent="0.3">
      <c r="A58" s="7" t="str">
        <f>'Pivot - &lt;Just to refresh&gt;'!B61</f>
        <v>06AADCG3938P1Z5</v>
      </c>
      <c r="B58" s="7" t="str">
        <f>'Pivot - &lt;Just to refresh&gt;'!N61</f>
        <v/>
      </c>
      <c r="C58" s="7" t="str">
        <f>'Pivot - &lt;Just to refresh&gt;'!C61</f>
        <v>01/Sep/2020</v>
      </c>
      <c r="D58" s="36" t="str">
        <f>'Pivot - &lt;Just to refresh&gt;'!D61</f>
        <v>2020-035</v>
      </c>
      <c r="E58" s="8">
        <f>'Pivot - &lt;Just to refresh&gt;'!E61</f>
        <v>23600</v>
      </c>
      <c r="F58" s="8">
        <f>'Pivot - &lt;Just to refresh&gt;'!F61</f>
        <v>20000</v>
      </c>
      <c r="G58" s="8">
        <f>'Pivot - &lt;Just to refresh&gt;'!G61</f>
        <v>3600</v>
      </c>
      <c r="H58" s="8">
        <f>'Pivot - &lt;Just to refresh&gt;'!H61</f>
        <v>23600</v>
      </c>
      <c r="I58" s="8">
        <f>'Pivot - &lt;Just to refresh&gt;'!I61</f>
        <v>20000</v>
      </c>
      <c r="J58" s="8">
        <f>'Pivot - &lt;Just to refresh&gt;'!J61</f>
        <v>3600</v>
      </c>
      <c r="K58" s="8">
        <f t="shared" si="0"/>
        <v>0</v>
      </c>
      <c r="L58" s="8">
        <f t="shared" si="1"/>
        <v>0</v>
      </c>
      <c r="M58" s="8">
        <f t="shared" si="2"/>
        <v>0</v>
      </c>
      <c r="N58" s="8" t="str">
        <f t="shared" si="3"/>
        <v>06AADCG3938P1Z501/Sep/20202020-035</v>
      </c>
      <c r="O58" s="37" t="str">
        <f>IF(SUM(E58:J58)=0,"",IF('Pivot - &lt;Just to refresh&gt;'!A61="Match","Match - Full GSTN",IF('Pivot - &lt;Just to refresh&gt;'!A61="Match -Rounding off","Match - GSTN - Round",IF(M58=0,"Match - Invoice",IF(G58=0,"Not in Books",IF(J58=0,"Not in 2A",IF(ROUND(M58,0)=0,"Match - Invoice Round","In Both but Not Match")))))))</f>
        <v>Match - Invoice</v>
      </c>
      <c r="P58" s="7" t="str">
        <f t="shared" si="4"/>
        <v>Match</v>
      </c>
      <c r="AO58" t="str" cm="1">
        <f t="array" ref="AO58">IFERROR(INDEX(Dump!$A$2:$A$1296, MATCH(0, INDEX(COUNTIF($AO$3:AO57, Dump!$A$2:$A$1296), 0, 0), 0)), "")</f>
        <v/>
      </c>
      <c r="AP58">
        <f>ABS(SUMIFS('Calculation - &lt;Ignore&gt;'!G:G,'Calculation - &lt;Ignore&gt;'!A:A,AO58)-SUMIFS('Calculation - &lt;Ignore&gt;'!J:J,'Calculation - &lt;Ignore&gt;'!A:A,AO58))</f>
        <v>0</v>
      </c>
      <c r="AR58" t="str">
        <v/>
      </c>
      <c r="AS58">
        <v>0</v>
      </c>
    </row>
    <row r="59" spans="1:45" x14ac:dyDescent="0.3">
      <c r="A59" s="7" t="str">
        <f>'Pivot - &lt;Just to refresh&gt;'!B62</f>
        <v>06AADCG3938P1Z5</v>
      </c>
      <c r="B59" s="7" t="str">
        <f>'Pivot - &lt;Just to refresh&gt;'!N62</f>
        <v/>
      </c>
      <c r="C59" s="7" t="str">
        <f>'Pivot - &lt;Just to refresh&gt;'!C62</f>
        <v>01/Sep/2020</v>
      </c>
      <c r="D59" s="36" t="str">
        <f>'Pivot - &lt;Just to refresh&gt;'!D62</f>
        <v>2020-036</v>
      </c>
      <c r="E59" s="8">
        <f>'Pivot - &lt;Just to refresh&gt;'!E62</f>
        <v>9440</v>
      </c>
      <c r="F59" s="8">
        <f>'Pivot - &lt;Just to refresh&gt;'!F62</f>
        <v>8000</v>
      </c>
      <c r="G59" s="8">
        <f>'Pivot - &lt;Just to refresh&gt;'!G62</f>
        <v>1440</v>
      </c>
      <c r="H59" s="8">
        <f>'Pivot - &lt;Just to refresh&gt;'!H62</f>
        <v>9440</v>
      </c>
      <c r="I59" s="8">
        <f>'Pivot - &lt;Just to refresh&gt;'!I62</f>
        <v>8000</v>
      </c>
      <c r="J59" s="8">
        <f>'Pivot - &lt;Just to refresh&gt;'!J62</f>
        <v>1440</v>
      </c>
      <c r="K59" s="8">
        <f t="shared" si="0"/>
        <v>0</v>
      </c>
      <c r="L59" s="8">
        <f t="shared" si="1"/>
        <v>0</v>
      </c>
      <c r="M59" s="8">
        <f t="shared" si="2"/>
        <v>0</v>
      </c>
      <c r="N59" s="8" t="str">
        <f t="shared" si="3"/>
        <v>06AADCG3938P1Z501/Sep/20202020-036</v>
      </c>
      <c r="O59" s="37" t="str">
        <f>IF(SUM(E59:J59)=0,"",IF('Pivot - &lt;Just to refresh&gt;'!A62="Match","Match - Full GSTN",IF('Pivot - &lt;Just to refresh&gt;'!A62="Match -Rounding off","Match - GSTN - Round",IF(M59=0,"Match - Invoice",IF(G59=0,"Not in Books",IF(J59=0,"Not in 2A",IF(ROUND(M59,0)=0,"Match - Invoice Round","In Both but Not Match")))))))</f>
        <v>Match - Invoice</v>
      </c>
      <c r="P59" s="7" t="str">
        <f t="shared" si="4"/>
        <v>Match</v>
      </c>
      <c r="AO59" t="str" cm="1">
        <f t="array" ref="AO59">IFERROR(INDEX(Dump!$A$2:$A$1296, MATCH(0, INDEX(COUNTIF($AO$3:AO58, Dump!$A$2:$A$1296), 0, 0), 0)), "")</f>
        <v/>
      </c>
      <c r="AP59">
        <f>ABS(SUMIFS('Calculation - &lt;Ignore&gt;'!G:G,'Calculation - &lt;Ignore&gt;'!A:A,AO59)-SUMIFS('Calculation - &lt;Ignore&gt;'!J:J,'Calculation - &lt;Ignore&gt;'!A:A,AO59))</f>
        <v>0</v>
      </c>
      <c r="AR59" t="str">
        <v/>
      </c>
      <c r="AS59">
        <v>0</v>
      </c>
    </row>
    <row r="60" spans="1:45" x14ac:dyDescent="0.3">
      <c r="A60" s="7" t="str">
        <f>'Pivot - &lt;Just to refresh&gt;'!B63</f>
        <v>06AADCG3938P1Z5</v>
      </c>
      <c r="B60" s="7" t="str">
        <f>'Pivot - &lt;Just to refresh&gt;'!N63</f>
        <v/>
      </c>
      <c r="C60" s="7" t="str">
        <f>'Pivot - &lt;Just to refresh&gt;'!C63</f>
        <v>01/Sep/2020</v>
      </c>
      <c r="D60" s="36" t="str">
        <f>'Pivot - &lt;Just to refresh&gt;'!D63</f>
        <v>2020-037</v>
      </c>
      <c r="E60" s="8">
        <f>'Pivot - &lt;Just to refresh&gt;'!E63</f>
        <v>16520</v>
      </c>
      <c r="F60" s="8">
        <f>'Pivot - &lt;Just to refresh&gt;'!F63</f>
        <v>14000</v>
      </c>
      <c r="G60" s="8">
        <f>'Pivot - &lt;Just to refresh&gt;'!G63</f>
        <v>2520</v>
      </c>
      <c r="H60" s="8">
        <f>'Pivot - &lt;Just to refresh&gt;'!H63</f>
        <v>16520</v>
      </c>
      <c r="I60" s="8">
        <f>'Pivot - &lt;Just to refresh&gt;'!I63</f>
        <v>14000</v>
      </c>
      <c r="J60" s="8">
        <f>'Pivot - &lt;Just to refresh&gt;'!J63</f>
        <v>2520</v>
      </c>
      <c r="K60" s="8">
        <f t="shared" si="0"/>
        <v>0</v>
      </c>
      <c r="L60" s="8">
        <f t="shared" si="1"/>
        <v>0</v>
      </c>
      <c r="M60" s="8">
        <f t="shared" si="2"/>
        <v>0</v>
      </c>
      <c r="N60" s="8" t="str">
        <f t="shared" si="3"/>
        <v>06AADCG3938P1Z501/Sep/20202020-037</v>
      </c>
      <c r="O60" s="37" t="str">
        <f>IF(SUM(E60:J60)=0,"",IF('Pivot - &lt;Just to refresh&gt;'!A63="Match","Match - Full GSTN",IF('Pivot - &lt;Just to refresh&gt;'!A63="Match -Rounding off","Match - GSTN - Round",IF(M60=0,"Match - Invoice",IF(G60=0,"Not in Books",IF(J60=0,"Not in 2A",IF(ROUND(M60,0)=0,"Match - Invoice Round","In Both but Not Match")))))))</f>
        <v>Match - Invoice</v>
      </c>
      <c r="P60" s="7" t="str">
        <f t="shared" si="4"/>
        <v>Match</v>
      </c>
      <c r="AO60" t="str" cm="1">
        <f t="array" ref="AO60">IFERROR(INDEX(Dump!$A$2:$A$1296, MATCH(0, INDEX(COUNTIF($AO$3:AO59, Dump!$A$2:$A$1296), 0, 0), 0)), "")</f>
        <v/>
      </c>
      <c r="AP60">
        <f>ABS(SUMIFS('Calculation - &lt;Ignore&gt;'!G:G,'Calculation - &lt;Ignore&gt;'!A:A,AO60)-SUMIFS('Calculation - &lt;Ignore&gt;'!J:J,'Calculation - &lt;Ignore&gt;'!A:A,AO60))</f>
        <v>0</v>
      </c>
      <c r="AR60" t="str">
        <v/>
      </c>
      <c r="AS60">
        <v>0</v>
      </c>
    </row>
    <row r="61" spans="1:45" x14ac:dyDescent="0.3">
      <c r="A61" s="7" t="str">
        <f>'Pivot - &lt;Just to refresh&gt;'!B64</f>
        <v>06AADCG3938P1Z5</v>
      </c>
      <c r="B61" s="7" t="str">
        <f>'Pivot - &lt;Just to refresh&gt;'!N64</f>
        <v/>
      </c>
      <c r="C61" s="7" t="str">
        <f>'Pivot - &lt;Just to refresh&gt;'!C64</f>
        <v>01/Sep/2020</v>
      </c>
      <c r="D61" s="36" t="str">
        <f>'Pivot - &lt;Just to refresh&gt;'!D64</f>
        <v>2020-038</v>
      </c>
      <c r="E61" s="8">
        <f>'Pivot - &lt;Just to refresh&gt;'!E64</f>
        <v>9440</v>
      </c>
      <c r="F61" s="8">
        <f>'Pivot - &lt;Just to refresh&gt;'!F64</f>
        <v>8000</v>
      </c>
      <c r="G61" s="8">
        <f>'Pivot - &lt;Just to refresh&gt;'!G64</f>
        <v>1440</v>
      </c>
      <c r="H61" s="8">
        <f>'Pivot - &lt;Just to refresh&gt;'!H64</f>
        <v>9440</v>
      </c>
      <c r="I61" s="8">
        <f>'Pivot - &lt;Just to refresh&gt;'!I64</f>
        <v>8000</v>
      </c>
      <c r="J61" s="8">
        <f>'Pivot - &lt;Just to refresh&gt;'!J64</f>
        <v>1440</v>
      </c>
      <c r="K61" s="8">
        <f t="shared" si="0"/>
        <v>0</v>
      </c>
      <c r="L61" s="8">
        <f t="shared" si="1"/>
        <v>0</v>
      </c>
      <c r="M61" s="8">
        <f t="shared" si="2"/>
        <v>0</v>
      </c>
      <c r="N61" s="8" t="str">
        <f t="shared" si="3"/>
        <v>06AADCG3938P1Z501/Sep/20202020-038</v>
      </c>
      <c r="O61" s="37" t="str">
        <f>IF(SUM(E61:J61)=0,"",IF('Pivot - &lt;Just to refresh&gt;'!A64="Match","Match - Full GSTN",IF('Pivot - &lt;Just to refresh&gt;'!A64="Match -Rounding off","Match - GSTN - Round",IF(M61=0,"Match - Invoice",IF(G61=0,"Not in Books",IF(J61=0,"Not in 2A",IF(ROUND(M61,0)=0,"Match - Invoice Round","In Both but Not Match")))))))</f>
        <v>Match - Invoice</v>
      </c>
      <c r="P61" s="7" t="str">
        <f t="shared" si="4"/>
        <v>Match</v>
      </c>
      <c r="AO61" t="str" cm="1">
        <f t="array" ref="AO61">IFERROR(INDEX(Dump!$A$2:$A$1296, MATCH(0, INDEX(COUNTIF($AO$3:AO60, Dump!$A$2:$A$1296), 0, 0), 0)), "")</f>
        <v/>
      </c>
      <c r="AP61">
        <f>ABS(SUMIFS('Calculation - &lt;Ignore&gt;'!G:G,'Calculation - &lt;Ignore&gt;'!A:A,AO61)-SUMIFS('Calculation - &lt;Ignore&gt;'!J:J,'Calculation - &lt;Ignore&gt;'!A:A,AO61))</f>
        <v>0</v>
      </c>
      <c r="AR61" t="str">
        <v/>
      </c>
      <c r="AS61">
        <v>0</v>
      </c>
    </row>
    <row r="62" spans="1:45" x14ac:dyDescent="0.3">
      <c r="A62" s="7" t="str">
        <f>'Pivot - &lt;Just to refresh&gt;'!B65</f>
        <v>06AADCG3938P1Z5</v>
      </c>
      <c r="B62" s="7" t="str">
        <f>'Pivot - &lt;Just to refresh&gt;'!N65</f>
        <v/>
      </c>
      <c r="C62" s="7" t="str">
        <f>'Pivot - &lt;Just to refresh&gt;'!C65</f>
        <v>01/Sep/2020</v>
      </c>
      <c r="D62" s="36" t="str">
        <f>'Pivot - &lt;Just to refresh&gt;'!D65</f>
        <v>2020-039</v>
      </c>
      <c r="E62" s="8">
        <f>'Pivot - &lt;Just to refresh&gt;'!E65</f>
        <v>23600</v>
      </c>
      <c r="F62" s="8">
        <f>'Pivot - &lt;Just to refresh&gt;'!F65</f>
        <v>20000</v>
      </c>
      <c r="G62" s="8">
        <f>'Pivot - &lt;Just to refresh&gt;'!G65</f>
        <v>3600</v>
      </c>
      <c r="H62" s="8">
        <f>'Pivot - &lt;Just to refresh&gt;'!H65</f>
        <v>23600</v>
      </c>
      <c r="I62" s="8">
        <f>'Pivot - &lt;Just to refresh&gt;'!I65</f>
        <v>20000</v>
      </c>
      <c r="J62" s="8">
        <f>'Pivot - &lt;Just to refresh&gt;'!J65</f>
        <v>3600</v>
      </c>
      <c r="K62" s="8">
        <f t="shared" si="0"/>
        <v>0</v>
      </c>
      <c r="L62" s="8">
        <f t="shared" si="1"/>
        <v>0</v>
      </c>
      <c r="M62" s="8">
        <f t="shared" si="2"/>
        <v>0</v>
      </c>
      <c r="N62" s="8" t="str">
        <f t="shared" si="3"/>
        <v>06AADCG3938P1Z501/Sep/20202020-039</v>
      </c>
      <c r="O62" s="37" t="str">
        <f>IF(SUM(E62:J62)=0,"",IF('Pivot - &lt;Just to refresh&gt;'!A65="Match","Match - Full GSTN",IF('Pivot - &lt;Just to refresh&gt;'!A65="Match -Rounding off","Match - GSTN - Round",IF(M62=0,"Match - Invoice",IF(G62=0,"Not in Books",IF(J62=0,"Not in 2A",IF(ROUND(M62,0)=0,"Match - Invoice Round","In Both but Not Match")))))))</f>
        <v>Match - Invoice</v>
      </c>
      <c r="P62" s="7" t="str">
        <f t="shared" si="4"/>
        <v>Match</v>
      </c>
      <c r="AO62" t="str" cm="1">
        <f t="array" ref="AO62">IFERROR(INDEX(Dump!$A$2:$A$1296, MATCH(0, INDEX(COUNTIF($AO$3:AO61, Dump!$A$2:$A$1296), 0, 0), 0)), "")</f>
        <v/>
      </c>
      <c r="AP62">
        <f>ABS(SUMIFS('Calculation - &lt;Ignore&gt;'!G:G,'Calculation - &lt;Ignore&gt;'!A:A,AO62)-SUMIFS('Calculation - &lt;Ignore&gt;'!J:J,'Calculation - &lt;Ignore&gt;'!A:A,AO62))</f>
        <v>0</v>
      </c>
      <c r="AR62" t="str">
        <v/>
      </c>
      <c r="AS62">
        <v>0</v>
      </c>
    </row>
    <row r="63" spans="1:45" x14ac:dyDescent="0.3">
      <c r="A63" s="7" t="str">
        <f>'Pivot - &lt;Just to refresh&gt;'!B66</f>
        <v>06AADCG3938P1Z5</v>
      </c>
      <c r="B63" s="7" t="str">
        <f>'Pivot - &lt;Just to refresh&gt;'!N66</f>
        <v/>
      </c>
      <c r="C63" s="7" t="str">
        <f>'Pivot - &lt;Just to refresh&gt;'!C66</f>
        <v>01/Sep/2020</v>
      </c>
      <c r="D63" s="36" t="str">
        <f>'Pivot - &lt;Just to refresh&gt;'!D66</f>
        <v>2020-040</v>
      </c>
      <c r="E63" s="8">
        <f>'Pivot - &lt;Just to refresh&gt;'!E66</f>
        <v>9440</v>
      </c>
      <c r="F63" s="8">
        <f>'Pivot - &lt;Just to refresh&gt;'!F66</f>
        <v>8000</v>
      </c>
      <c r="G63" s="8">
        <f>'Pivot - &lt;Just to refresh&gt;'!G66</f>
        <v>1440</v>
      </c>
      <c r="H63" s="8">
        <f>'Pivot - &lt;Just to refresh&gt;'!H66</f>
        <v>0</v>
      </c>
      <c r="I63" s="8">
        <f>'Pivot - &lt;Just to refresh&gt;'!I66</f>
        <v>0</v>
      </c>
      <c r="J63" s="8">
        <f>'Pivot - &lt;Just to refresh&gt;'!J66</f>
        <v>0</v>
      </c>
      <c r="K63" s="8">
        <f t="shared" si="0"/>
        <v>9440</v>
      </c>
      <c r="L63" s="8">
        <f t="shared" si="1"/>
        <v>8000</v>
      </c>
      <c r="M63" s="8">
        <f t="shared" si="2"/>
        <v>1440</v>
      </c>
      <c r="N63" s="8" t="str">
        <f t="shared" si="3"/>
        <v>06AADCG3938P1Z501/Sep/20202020-040</v>
      </c>
      <c r="O63" s="37" t="str">
        <f>IF(SUM(E63:J63)=0,"",IF('Pivot - &lt;Just to refresh&gt;'!A66="Match","Match - Full GSTN",IF('Pivot - &lt;Just to refresh&gt;'!A66="Match -Rounding off","Match - GSTN - Round",IF(M63=0,"Match - Invoice",IF(G63=0,"Not in Books",IF(J63=0,"Not in 2A",IF(ROUND(M63,0)=0,"Match - Invoice Round","In Both but Not Match")))))))</f>
        <v>Not in 2A</v>
      </c>
      <c r="P63" s="7" t="str">
        <f t="shared" si="4"/>
        <v>Not in 2A</v>
      </c>
      <c r="AO63" t="str" cm="1">
        <f t="array" ref="AO63">IFERROR(INDEX(Dump!$A$2:$A$1296, MATCH(0, INDEX(COUNTIF($AO$3:AO62, Dump!$A$2:$A$1296), 0, 0), 0)), "")</f>
        <v/>
      </c>
      <c r="AP63">
        <f>ABS(SUMIFS('Calculation - &lt;Ignore&gt;'!G:G,'Calculation - &lt;Ignore&gt;'!A:A,AO63)-SUMIFS('Calculation - &lt;Ignore&gt;'!J:J,'Calculation - &lt;Ignore&gt;'!A:A,AO63))</f>
        <v>0</v>
      </c>
      <c r="AR63" t="str">
        <v/>
      </c>
      <c r="AS63">
        <v>0</v>
      </c>
    </row>
    <row r="64" spans="1:45" x14ac:dyDescent="0.3">
      <c r="A64" s="7" t="str">
        <f>'Pivot - &lt;Just to refresh&gt;'!B67</f>
        <v>06AADCG3938P1Z5</v>
      </c>
      <c r="B64" s="7" t="str">
        <f>'Pivot - &lt;Just to refresh&gt;'!N67</f>
        <v/>
      </c>
      <c r="C64" s="7" t="str">
        <f>'Pivot - &lt;Just to refresh&gt;'!C67</f>
        <v>01/Sep/2020</v>
      </c>
      <c r="D64" s="36" t="str">
        <f>'Pivot - &lt;Just to refresh&gt;'!D67</f>
        <v>2020-041</v>
      </c>
      <c r="E64" s="8">
        <f>'Pivot - &lt;Just to refresh&gt;'!E67</f>
        <v>16520</v>
      </c>
      <c r="F64" s="8">
        <f>'Pivot - &lt;Just to refresh&gt;'!F67</f>
        <v>14000</v>
      </c>
      <c r="G64" s="8">
        <f>'Pivot - &lt;Just to refresh&gt;'!G67</f>
        <v>2520</v>
      </c>
      <c r="H64" s="8">
        <f>'Pivot - &lt;Just to refresh&gt;'!H67</f>
        <v>0</v>
      </c>
      <c r="I64" s="8">
        <f>'Pivot - &lt;Just to refresh&gt;'!I67</f>
        <v>0</v>
      </c>
      <c r="J64" s="8">
        <f>'Pivot - &lt;Just to refresh&gt;'!J67</f>
        <v>0</v>
      </c>
      <c r="K64" s="8">
        <f t="shared" si="0"/>
        <v>16520</v>
      </c>
      <c r="L64" s="8">
        <f t="shared" si="1"/>
        <v>14000</v>
      </c>
      <c r="M64" s="8">
        <f t="shared" si="2"/>
        <v>2520</v>
      </c>
      <c r="N64" s="8" t="str">
        <f t="shared" si="3"/>
        <v>06AADCG3938P1Z501/Sep/20202020-041</v>
      </c>
      <c r="O64" s="37" t="str">
        <f>IF(SUM(E64:J64)=0,"",IF('Pivot - &lt;Just to refresh&gt;'!A67="Match","Match - Full GSTN",IF('Pivot - &lt;Just to refresh&gt;'!A67="Match -Rounding off","Match - GSTN - Round",IF(M64=0,"Match - Invoice",IF(G64=0,"Not in Books",IF(J64=0,"Not in 2A",IF(ROUND(M64,0)=0,"Match - Invoice Round","In Both but Not Match")))))))</f>
        <v>Not in 2A</v>
      </c>
      <c r="P64" s="7" t="str">
        <f t="shared" si="4"/>
        <v>Not in 2A</v>
      </c>
      <c r="AO64" t="str" cm="1">
        <f t="array" ref="AO64">IFERROR(INDEX(Dump!$A$2:$A$1296, MATCH(0, INDEX(COUNTIF($AO$3:AO63, Dump!$A$2:$A$1296), 0, 0), 0)), "")</f>
        <v/>
      </c>
      <c r="AP64">
        <f>ABS(SUMIFS('Calculation - &lt;Ignore&gt;'!G:G,'Calculation - &lt;Ignore&gt;'!A:A,AO64)-SUMIFS('Calculation - &lt;Ignore&gt;'!J:J,'Calculation - &lt;Ignore&gt;'!A:A,AO64))</f>
        <v>0</v>
      </c>
      <c r="AR64" t="str">
        <v/>
      </c>
      <c r="AS64">
        <v>0</v>
      </c>
    </row>
    <row r="65" spans="1:45" x14ac:dyDescent="0.3">
      <c r="A65" s="7" t="str">
        <f>'Pivot - &lt;Just to refresh&gt;'!B68</f>
        <v>06AADCG3938P1Z5</v>
      </c>
      <c r="B65" s="7" t="str">
        <f>'Pivot - &lt;Just to refresh&gt;'!N68</f>
        <v/>
      </c>
      <c r="C65" s="7" t="str">
        <f>'Pivot - &lt;Just to refresh&gt;'!C68</f>
        <v>01/Sep/2020</v>
      </c>
      <c r="D65" s="36" t="str">
        <f>'Pivot - &lt;Just to refresh&gt;'!D68</f>
        <v>2020-042</v>
      </c>
      <c r="E65" s="8">
        <f>'Pivot - &lt;Just to refresh&gt;'!E68</f>
        <v>9440</v>
      </c>
      <c r="F65" s="8">
        <f>'Pivot - &lt;Just to refresh&gt;'!F68</f>
        <v>8000</v>
      </c>
      <c r="G65" s="8">
        <f>'Pivot - &lt;Just to refresh&gt;'!G68</f>
        <v>1440</v>
      </c>
      <c r="H65" s="8">
        <f>'Pivot - &lt;Just to refresh&gt;'!H68</f>
        <v>0</v>
      </c>
      <c r="I65" s="8">
        <f>'Pivot - &lt;Just to refresh&gt;'!I68</f>
        <v>0</v>
      </c>
      <c r="J65" s="8">
        <f>'Pivot - &lt;Just to refresh&gt;'!J68</f>
        <v>0</v>
      </c>
      <c r="K65" s="8">
        <f t="shared" si="0"/>
        <v>9440</v>
      </c>
      <c r="L65" s="8">
        <f t="shared" si="1"/>
        <v>8000</v>
      </c>
      <c r="M65" s="8">
        <f t="shared" si="2"/>
        <v>1440</v>
      </c>
      <c r="N65" s="8" t="str">
        <f t="shared" si="3"/>
        <v>06AADCG3938P1Z501/Sep/20202020-042</v>
      </c>
      <c r="O65" s="37" t="str">
        <f>IF(SUM(E65:J65)=0,"",IF('Pivot - &lt;Just to refresh&gt;'!A68="Match","Match - Full GSTN",IF('Pivot - &lt;Just to refresh&gt;'!A68="Match -Rounding off","Match - GSTN - Round",IF(M65=0,"Match - Invoice",IF(G65=0,"Not in Books",IF(J65=0,"Not in 2A",IF(ROUND(M65,0)=0,"Match - Invoice Round","In Both but Not Match")))))))</f>
        <v>Not in 2A</v>
      </c>
      <c r="P65" s="7" t="str">
        <f t="shared" si="4"/>
        <v>Not in 2A</v>
      </c>
      <c r="AO65" t="str" cm="1">
        <f t="array" ref="AO65">IFERROR(INDEX(Dump!$A$2:$A$1296, MATCH(0, INDEX(COUNTIF($AO$3:AO64, Dump!$A$2:$A$1296), 0, 0), 0)), "")</f>
        <v/>
      </c>
      <c r="AP65">
        <f>ABS(SUMIFS('Calculation - &lt;Ignore&gt;'!G:G,'Calculation - &lt;Ignore&gt;'!A:A,AO65)-SUMIFS('Calculation - &lt;Ignore&gt;'!J:J,'Calculation - &lt;Ignore&gt;'!A:A,AO65))</f>
        <v>0</v>
      </c>
      <c r="AR65" t="str">
        <v/>
      </c>
      <c r="AS65">
        <v>0</v>
      </c>
    </row>
    <row r="66" spans="1:45" x14ac:dyDescent="0.3">
      <c r="A66" s="7" t="str">
        <f>'Pivot - &lt;Just to refresh&gt;'!B69</f>
        <v>06AADCG3938P1Z5</v>
      </c>
      <c r="B66" s="7" t="str">
        <f>'Pivot - &lt;Just to refresh&gt;'!N69</f>
        <v/>
      </c>
      <c r="C66" s="7" t="str">
        <f>'Pivot - &lt;Just to refresh&gt;'!C69</f>
        <v>01/Sep/2020</v>
      </c>
      <c r="D66" s="36" t="str">
        <f>'Pivot - &lt;Just to refresh&gt;'!D69</f>
        <v>2020-043</v>
      </c>
      <c r="E66" s="8">
        <f>'Pivot - &lt;Just to refresh&gt;'!E69</f>
        <v>23600</v>
      </c>
      <c r="F66" s="8">
        <f>'Pivot - &lt;Just to refresh&gt;'!F69</f>
        <v>20000</v>
      </c>
      <c r="G66" s="8">
        <f>'Pivot - &lt;Just to refresh&gt;'!G69</f>
        <v>3600</v>
      </c>
      <c r="H66" s="8">
        <f>'Pivot - &lt;Just to refresh&gt;'!H69</f>
        <v>0</v>
      </c>
      <c r="I66" s="8">
        <f>'Pivot - &lt;Just to refresh&gt;'!I69</f>
        <v>0</v>
      </c>
      <c r="J66" s="8">
        <f>'Pivot - &lt;Just to refresh&gt;'!J69</f>
        <v>0</v>
      </c>
      <c r="K66" s="8">
        <f t="shared" si="0"/>
        <v>23600</v>
      </c>
      <c r="L66" s="8">
        <f t="shared" si="1"/>
        <v>20000</v>
      </c>
      <c r="M66" s="8">
        <f t="shared" si="2"/>
        <v>3600</v>
      </c>
      <c r="N66" s="8" t="str">
        <f t="shared" si="3"/>
        <v>06AADCG3938P1Z501/Sep/20202020-043</v>
      </c>
      <c r="O66" s="37" t="str">
        <f>IF(SUM(E66:J66)=0,"",IF('Pivot - &lt;Just to refresh&gt;'!A69="Match","Match - Full GSTN",IF('Pivot - &lt;Just to refresh&gt;'!A69="Match -Rounding off","Match - GSTN - Round",IF(M66=0,"Match - Invoice",IF(G66=0,"Not in Books",IF(J66=0,"Not in 2A",IF(ROUND(M66,0)=0,"Match - Invoice Round","In Both but Not Match")))))))</f>
        <v>Not in 2A</v>
      </c>
      <c r="P66" s="7" t="str">
        <f t="shared" si="4"/>
        <v>Not in 2A</v>
      </c>
      <c r="AO66" t="str" cm="1">
        <f t="array" ref="AO66">IFERROR(INDEX(Dump!$A$2:$A$1296, MATCH(0, INDEX(COUNTIF($AO$3:AO65, Dump!$A$2:$A$1296), 0, 0), 0)), "")</f>
        <v/>
      </c>
      <c r="AP66">
        <f>ABS(SUMIFS('Calculation - &lt;Ignore&gt;'!G:G,'Calculation - &lt;Ignore&gt;'!A:A,AO66)-SUMIFS('Calculation - &lt;Ignore&gt;'!J:J,'Calculation - &lt;Ignore&gt;'!A:A,AO66))</f>
        <v>0</v>
      </c>
      <c r="AR66" t="str">
        <v/>
      </c>
      <c r="AS66">
        <v>0</v>
      </c>
    </row>
    <row r="67" spans="1:45" x14ac:dyDescent="0.3">
      <c r="A67" s="7" t="str">
        <f>'Pivot - &lt;Just to refresh&gt;'!B70</f>
        <v>06AADCG3938P1Z5</v>
      </c>
      <c r="B67" s="7" t="str">
        <f>'Pivot - &lt;Just to refresh&gt;'!N70</f>
        <v/>
      </c>
      <c r="C67" s="7" t="str">
        <f>'Pivot - &lt;Just to refresh&gt;'!C70</f>
        <v>02/Sep/2020</v>
      </c>
      <c r="D67" s="36" t="str">
        <f>'Pivot - &lt;Just to refresh&gt;'!D70</f>
        <v>2020-040</v>
      </c>
      <c r="E67" s="8">
        <f>'Pivot - &lt;Just to refresh&gt;'!E70</f>
        <v>0</v>
      </c>
      <c r="F67" s="8">
        <f>'Pivot - &lt;Just to refresh&gt;'!F70</f>
        <v>0</v>
      </c>
      <c r="G67" s="8">
        <f>'Pivot - &lt;Just to refresh&gt;'!G70</f>
        <v>0</v>
      </c>
      <c r="H67" s="8">
        <f>'Pivot - &lt;Just to refresh&gt;'!H70</f>
        <v>9440</v>
      </c>
      <c r="I67" s="8">
        <f>'Pivot - &lt;Just to refresh&gt;'!I70</f>
        <v>8000</v>
      </c>
      <c r="J67" s="8">
        <f>'Pivot - &lt;Just to refresh&gt;'!J70</f>
        <v>1440</v>
      </c>
      <c r="K67" s="8">
        <f t="shared" ref="K67:K130" si="5">E67-H67</f>
        <v>-9440</v>
      </c>
      <c r="L67" s="8">
        <f t="shared" ref="L67:L130" si="6">F67-I67</f>
        <v>-8000</v>
      </c>
      <c r="M67" s="8">
        <f t="shared" ref="M67:M130" si="7">G67-J67</f>
        <v>-1440</v>
      </c>
      <c r="N67" s="8" t="str">
        <f t="shared" si="3"/>
        <v>06AADCG3938P1Z502/Sep/20202020-040</v>
      </c>
      <c r="O67" s="37" t="str">
        <f>IF(SUM(E67:J67)=0,"",IF('Pivot - &lt;Just to refresh&gt;'!A70="Match","Match - Full GSTN",IF('Pivot - &lt;Just to refresh&gt;'!A70="Match -Rounding off","Match - GSTN - Round",IF(M67=0,"Match - Invoice",IF(G67=0,"Not in Books",IF(J67=0,"Not in 2A",IF(ROUND(M67,0)=0,"Match - Invoice Round","In Both but Not Match")))))))</f>
        <v>Not in Books</v>
      </c>
      <c r="P67" s="7" t="str">
        <f t="shared" si="4"/>
        <v>Not in Books</v>
      </c>
      <c r="AO67" t="str" cm="1">
        <f t="array" ref="AO67">IFERROR(INDEX(Dump!$A$2:$A$1296, MATCH(0, INDEX(COUNTIF($AO$3:AO66, Dump!$A$2:$A$1296), 0, 0), 0)), "")</f>
        <v/>
      </c>
      <c r="AP67">
        <f>ABS(SUMIFS('Calculation - &lt;Ignore&gt;'!G:G,'Calculation - &lt;Ignore&gt;'!A:A,AO67)-SUMIFS('Calculation - &lt;Ignore&gt;'!J:J,'Calculation - &lt;Ignore&gt;'!A:A,AO67))</f>
        <v>0</v>
      </c>
      <c r="AR67" t="str">
        <v/>
      </c>
      <c r="AS67">
        <v>0</v>
      </c>
    </row>
    <row r="68" spans="1:45" x14ac:dyDescent="0.3">
      <c r="A68" s="7" t="str">
        <f>'Pivot - &lt;Just to refresh&gt;'!B71</f>
        <v>06AADCG3938P1Z5</v>
      </c>
      <c r="B68" s="7" t="str">
        <f>'Pivot - &lt;Just to refresh&gt;'!N71</f>
        <v/>
      </c>
      <c r="C68" s="7" t="str">
        <f>'Pivot - &lt;Just to refresh&gt;'!C71</f>
        <v>02/Sep/2020</v>
      </c>
      <c r="D68" s="36" t="str">
        <f>'Pivot - &lt;Just to refresh&gt;'!D71</f>
        <v>2020-041</v>
      </c>
      <c r="E68" s="8">
        <f>'Pivot - &lt;Just to refresh&gt;'!E71</f>
        <v>0</v>
      </c>
      <c r="F68" s="8">
        <f>'Pivot - &lt;Just to refresh&gt;'!F71</f>
        <v>0</v>
      </c>
      <c r="G68" s="8">
        <f>'Pivot - &lt;Just to refresh&gt;'!G71</f>
        <v>0</v>
      </c>
      <c r="H68" s="8">
        <f>'Pivot - &lt;Just to refresh&gt;'!H71</f>
        <v>16520</v>
      </c>
      <c r="I68" s="8">
        <f>'Pivot - &lt;Just to refresh&gt;'!I71</f>
        <v>14000</v>
      </c>
      <c r="J68" s="8">
        <f>'Pivot - &lt;Just to refresh&gt;'!J71</f>
        <v>2520</v>
      </c>
      <c r="K68" s="8">
        <f t="shared" si="5"/>
        <v>-16520</v>
      </c>
      <c r="L68" s="8">
        <f t="shared" si="6"/>
        <v>-14000</v>
      </c>
      <c r="M68" s="8">
        <f t="shared" si="7"/>
        <v>-2520</v>
      </c>
      <c r="N68" s="8" t="str">
        <f t="shared" ref="N68:N131" si="8">A68&amp;C68&amp;D68</f>
        <v>06AADCG3938P1Z502/Sep/20202020-041</v>
      </c>
      <c r="O68" s="37" t="str">
        <f>IF(SUM(E68:J68)=0,"",IF('Pivot - &lt;Just to refresh&gt;'!A71="Match","Match - Full GSTN",IF('Pivot - &lt;Just to refresh&gt;'!A71="Match -Rounding off","Match - GSTN - Round",IF(M68=0,"Match - Invoice",IF(G68=0,"Not in Books",IF(J68=0,"Not in 2A",IF(ROUND(M68,0)=0,"Match - Invoice Round","In Both but Not Match")))))))</f>
        <v>Not in Books</v>
      </c>
      <c r="P68" s="7" t="str">
        <f t="shared" ref="P68:P131" si="9">IFERROR(VLOOKUP(O68,$BC$3:$BD$9,2,0),"")</f>
        <v>Not in Books</v>
      </c>
      <c r="AO68" t="str" cm="1">
        <f t="array" ref="AO68">IFERROR(INDEX(Dump!$A$2:$A$1296, MATCH(0, INDEX(COUNTIF($AO$3:AO67, Dump!$A$2:$A$1296), 0, 0), 0)), "")</f>
        <v/>
      </c>
      <c r="AP68">
        <f>ABS(SUMIFS('Calculation - &lt;Ignore&gt;'!G:G,'Calculation - &lt;Ignore&gt;'!A:A,AO68)-SUMIFS('Calculation - &lt;Ignore&gt;'!J:J,'Calculation - &lt;Ignore&gt;'!A:A,AO68))</f>
        <v>0</v>
      </c>
      <c r="AR68" t="str">
        <v/>
      </c>
      <c r="AS68">
        <v>0</v>
      </c>
    </row>
    <row r="69" spans="1:45" x14ac:dyDescent="0.3">
      <c r="A69" s="7" t="str">
        <f>'Pivot - &lt;Just to refresh&gt;'!B72</f>
        <v>06AADCG3938P1Z5</v>
      </c>
      <c r="B69" s="7" t="str">
        <f>'Pivot - &lt;Just to refresh&gt;'!N72</f>
        <v/>
      </c>
      <c r="C69" s="7" t="str">
        <f>'Pivot - &lt;Just to refresh&gt;'!C72</f>
        <v>02/Sep/2020</v>
      </c>
      <c r="D69" s="36" t="str">
        <f>'Pivot - &lt;Just to refresh&gt;'!D72</f>
        <v>2020-042</v>
      </c>
      <c r="E69" s="8">
        <f>'Pivot - &lt;Just to refresh&gt;'!E72</f>
        <v>0</v>
      </c>
      <c r="F69" s="8">
        <f>'Pivot - &lt;Just to refresh&gt;'!F72</f>
        <v>0</v>
      </c>
      <c r="G69" s="8">
        <f>'Pivot - &lt;Just to refresh&gt;'!G72</f>
        <v>0</v>
      </c>
      <c r="H69" s="8">
        <f>'Pivot - &lt;Just to refresh&gt;'!H72</f>
        <v>9440</v>
      </c>
      <c r="I69" s="8">
        <f>'Pivot - &lt;Just to refresh&gt;'!I72</f>
        <v>8000</v>
      </c>
      <c r="J69" s="8">
        <f>'Pivot - &lt;Just to refresh&gt;'!J72</f>
        <v>1440</v>
      </c>
      <c r="K69" s="8">
        <f t="shared" si="5"/>
        <v>-9440</v>
      </c>
      <c r="L69" s="8">
        <f t="shared" si="6"/>
        <v>-8000</v>
      </c>
      <c r="M69" s="8">
        <f t="shared" si="7"/>
        <v>-1440</v>
      </c>
      <c r="N69" s="8" t="str">
        <f t="shared" si="8"/>
        <v>06AADCG3938P1Z502/Sep/20202020-042</v>
      </c>
      <c r="O69" s="37" t="str">
        <f>IF(SUM(E69:J69)=0,"",IF('Pivot - &lt;Just to refresh&gt;'!A72="Match","Match - Full GSTN",IF('Pivot - &lt;Just to refresh&gt;'!A72="Match -Rounding off","Match - GSTN - Round",IF(M69=0,"Match - Invoice",IF(G69=0,"Not in Books",IF(J69=0,"Not in 2A",IF(ROUND(M69,0)=0,"Match - Invoice Round","In Both but Not Match")))))))</f>
        <v>Not in Books</v>
      </c>
      <c r="P69" s="7" t="str">
        <f t="shared" si="9"/>
        <v>Not in Books</v>
      </c>
      <c r="AO69" t="str" cm="1">
        <f t="array" ref="AO69">IFERROR(INDEX(Dump!$A$2:$A$1296, MATCH(0, INDEX(COUNTIF($AO$3:AO68, Dump!$A$2:$A$1296), 0, 0), 0)), "")</f>
        <v/>
      </c>
      <c r="AP69">
        <f>ABS(SUMIFS('Calculation - &lt;Ignore&gt;'!G:G,'Calculation - &lt;Ignore&gt;'!A:A,AO69)-SUMIFS('Calculation - &lt;Ignore&gt;'!J:J,'Calculation - &lt;Ignore&gt;'!A:A,AO69))</f>
        <v>0</v>
      </c>
      <c r="AR69" t="str">
        <v/>
      </c>
      <c r="AS69">
        <v>0</v>
      </c>
    </row>
    <row r="70" spans="1:45" x14ac:dyDescent="0.3">
      <c r="A70" s="7" t="str">
        <f>'Pivot - &lt;Just to refresh&gt;'!B73</f>
        <v>06AADCG3938P1Z5</v>
      </c>
      <c r="B70" s="7" t="str">
        <f>'Pivot - &lt;Just to refresh&gt;'!N73</f>
        <v/>
      </c>
      <c r="C70" s="7" t="str">
        <f>'Pivot - &lt;Just to refresh&gt;'!C73</f>
        <v>02/Sep/2020</v>
      </c>
      <c r="D70" s="36" t="str">
        <f>'Pivot - &lt;Just to refresh&gt;'!D73</f>
        <v>2020-043</v>
      </c>
      <c r="E70" s="8">
        <f>'Pivot - &lt;Just to refresh&gt;'!E73</f>
        <v>0</v>
      </c>
      <c r="F70" s="8">
        <f>'Pivot - &lt;Just to refresh&gt;'!F73</f>
        <v>0</v>
      </c>
      <c r="G70" s="8">
        <f>'Pivot - &lt;Just to refresh&gt;'!G73</f>
        <v>0</v>
      </c>
      <c r="H70" s="8">
        <f>'Pivot - &lt;Just to refresh&gt;'!H73</f>
        <v>23600</v>
      </c>
      <c r="I70" s="8">
        <f>'Pivot - &lt;Just to refresh&gt;'!I73</f>
        <v>20000</v>
      </c>
      <c r="J70" s="8">
        <f>'Pivot - &lt;Just to refresh&gt;'!J73</f>
        <v>3600</v>
      </c>
      <c r="K70" s="8">
        <f t="shared" si="5"/>
        <v>-23600</v>
      </c>
      <c r="L70" s="8">
        <f t="shared" si="6"/>
        <v>-20000</v>
      </c>
      <c r="M70" s="8">
        <f t="shared" si="7"/>
        <v>-3600</v>
      </c>
      <c r="N70" s="8" t="str">
        <f t="shared" si="8"/>
        <v>06AADCG3938P1Z502/Sep/20202020-043</v>
      </c>
      <c r="O70" s="37" t="str">
        <f>IF(SUM(E70:J70)=0,"",IF('Pivot - &lt;Just to refresh&gt;'!A73="Match","Match - Full GSTN",IF('Pivot - &lt;Just to refresh&gt;'!A73="Match -Rounding off","Match - GSTN - Round",IF(M70=0,"Match - Invoice",IF(G70=0,"Not in Books",IF(J70=0,"Not in 2A",IF(ROUND(M70,0)=0,"Match - Invoice Round","In Both but Not Match")))))))</f>
        <v>Not in Books</v>
      </c>
      <c r="P70" s="7" t="str">
        <f t="shared" si="9"/>
        <v>Not in Books</v>
      </c>
      <c r="AO70" t="str" cm="1">
        <f t="array" ref="AO70">IFERROR(INDEX(Dump!$A$2:$A$1296, MATCH(0, INDEX(COUNTIF($AO$3:AO69, Dump!$A$2:$A$1296), 0, 0), 0)), "")</f>
        <v/>
      </c>
      <c r="AP70">
        <f>ABS(SUMIFS('Calculation - &lt;Ignore&gt;'!G:G,'Calculation - &lt;Ignore&gt;'!A:A,AO70)-SUMIFS('Calculation - &lt;Ignore&gt;'!J:J,'Calculation - &lt;Ignore&gt;'!A:A,AO70))</f>
        <v>0</v>
      </c>
      <c r="AR70" t="str">
        <v/>
      </c>
      <c r="AS70">
        <v>0</v>
      </c>
    </row>
    <row r="71" spans="1:45" x14ac:dyDescent="0.3">
      <c r="A71" s="7" t="str">
        <f>'Pivot - &lt;Just to refresh&gt;'!B74</f>
        <v>07AAMFT5108L1ZT</v>
      </c>
      <c r="B71" s="7" t="str">
        <f>'Pivot - &lt;Just to refresh&gt;'!N74</f>
        <v/>
      </c>
      <c r="C71" s="7" t="str">
        <f>'Pivot - &lt;Just to refresh&gt;'!C74</f>
        <v>17/Jan/2020</v>
      </c>
      <c r="D71" s="36" t="str">
        <f>'Pivot - &lt;Just to refresh&gt;'!D74</f>
        <v>KPHC/03</v>
      </c>
      <c r="E71" s="8">
        <f>'Pivot - &lt;Just to refresh&gt;'!E74</f>
        <v>51920</v>
      </c>
      <c r="F71" s="8">
        <f>'Pivot - &lt;Just to refresh&gt;'!F74</f>
        <v>44000</v>
      </c>
      <c r="G71" s="8">
        <f>'Pivot - &lt;Just to refresh&gt;'!G74</f>
        <v>7920</v>
      </c>
      <c r="H71" s="8">
        <f>'Pivot - &lt;Just to refresh&gt;'!H74</f>
        <v>0</v>
      </c>
      <c r="I71" s="8">
        <f>'Pivot - &lt;Just to refresh&gt;'!I74</f>
        <v>0</v>
      </c>
      <c r="J71" s="8">
        <f>'Pivot - &lt;Just to refresh&gt;'!J74</f>
        <v>0</v>
      </c>
      <c r="K71" s="8">
        <f t="shared" si="5"/>
        <v>51920</v>
      </c>
      <c r="L71" s="8">
        <f t="shared" si="6"/>
        <v>44000</v>
      </c>
      <c r="M71" s="8">
        <f t="shared" si="7"/>
        <v>7920</v>
      </c>
      <c r="N71" s="8" t="str">
        <f t="shared" si="8"/>
        <v>07AAMFT5108L1ZT17/Jan/2020KPHC/03</v>
      </c>
      <c r="O71" s="37" t="str">
        <f>IF(SUM(E71:J71)=0,"",IF('Pivot - &lt;Just to refresh&gt;'!A74="Match","Match - Full GSTN",IF('Pivot - &lt;Just to refresh&gt;'!A74="Match -Rounding off","Match - GSTN - Round",IF(M71=0,"Match - Invoice",IF(G71=0,"Not in Books",IF(J71=0,"Not in 2A",IF(ROUND(M71,0)=0,"Match - Invoice Round","In Both but Not Match")))))))</f>
        <v>Not in 2A</v>
      </c>
      <c r="P71" s="7" t="str">
        <f t="shared" si="9"/>
        <v>Not in 2A</v>
      </c>
      <c r="AO71" t="str" cm="1">
        <f t="array" ref="AO71">IFERROR(INDEX(Dump!$A$2:$A$1296, MATCH(0, INDEX(COUNTIF($AO$3:AO70, Dump!$A$2:$A$1296), 0, 0), 0)), "")</f>
        <v/>
      </c>
      <c r="AP71">
        <f>ABS(SUMIFS('Calculation - &lt;Ignore&gt;'!G:G,'Calculation - &lt;Ignore&gt;'!A:A,AO71)-SUMIFS('Calculation - &lt;Ignore&gt;'!J:J,'Calculation - &lt;Ignore&gt;'!A:A,AO71))</f>
        <v>0</v>
      </c>
      <c r="AR71" t="str">
        <v/>
      </c>
      <c r="AS71">
        <v>0</v>
      </c>
    </row>
    <row r="72" spans="1:45" x14ac:dyDescent="0.3">
      <c r="A72" s="7" t="str">
        <f>'Pivot - &lt;Just to refresh&gt;'!B75</f>
        <v>07AAOPG4187A1ZT</v>
      </c>
      <c r="B72" s="7" t="str">
        <f>'Pivot - &lt;Just to refresh&gt;'!N75</f>
        <v/>
      </c>
      <c r="C72" s="7" t="str">
        <f>'Pivot - &lt;Just to refresh&gt;'!C75</f>
        <v>01/Aug/2020</v>
      </c>
      <c r="D72" s="36" t="str">
        <f>'Pivot - &lt;Just to refresh&gt;'!D75</f>
        <v>PSC/2020-21/426</v>
      </c>
      <c r="E72" s="8">
        <f>'Pivot - &lt;Just to refresh&gt;'!E75</f>
        <v>10304</v>
      </c>
      <c r="F72" s="8">
        <f>'Pivot - &lt;Just to refresh&gt;'!F75</f>
        <v>9200</v>
      </c>
      <c r="G72" s="8">
        <f>'Pivot - &lt;Just to refresh&gt;'!G75</f>
        <v>1104</v>
      </c>
      <c r="H72" s="8">
        <f>'Pivot - &lt;Just to refresh&gt;'!H75</f>
        <v>0</v>
      </c>
      <c r="I72" s="8">
        <f>'Pivot - &lt;Just to refresh&gt;'!I75</f>
        <v>0</v>
      </c>
      <c r="J72" s="8">
        <f>'Pivot - &lt;Just to refresh&gt;'!J75</f>
        <v>0</v>
      </c>
      <c r="K72" s="8">
        <f t="shared" si="5"/>
        <v>10304</v>
      </c>
      <c r="L72" s="8">
        <f t="shared" si="6"/>
        <v>9200</v>
      </c>
      <c r="M72" s="8">
        <f t="shared" si="7"/>
        <v>1104</v>
      </c>
      <c r="N72" s="8" t="str">
        <f t="shared" si="8"/>
        <v>07AAOPG4187A1ZT01/Aug/2020PSC/2020-21/426</v>
      </c>
      <c r="O72" s="37" t="str">
        <f>IF(SUM(E72:J72)=0,"",IF('Pivot - &lt;Just to refresh&gt;'!A75="Match","Match - Full GSTN",IF('Pivot - &lt;Just to refresh&gt;'!A75="Match -Rounding off","Match - GSTN - Round",IF(M72=0,"Match - Invoice",IF(G72=0,"Not in Books",IF(J72=0,"Not in 2A",IF(ROUND(M72,0)=0,"Match - Invoice Round","In Both but Not Match")))))))</f>
        <v>Not in 2A</v>
      </c>
      <c r="P72" s="7" t="str">
        <f t="shared" si="9"/>
        <v>Not in 2A</v>
      </c>
      <c r="AO72" t="str" cm="1">
        <f t="array" ref="AO72">IFERROR(INDEX(Dump!$A$2:$A$1296, MATCH(0, INDEX(COUNTIF($AO$3:AO71, Dump!$A$2:$A$1296), 0, 0), 0)), "")</f>
        <v/>
      </c>
      <c r="AP72">
        <f>ABS(SUMIFS('Calculation - &lt;Ignore&gt;'!G:G,'Calculation - &lt;Ignore&gt;'!A:A,AO72)-SUMIFS('Calculation - &lt;Ignore&gt;'!J:J,'Calculation - &lt;Ignore&gt;'!A:A,AO72))</f>
        <v>0</v>
      </c>
      <c r="AR72" t="str">
        <v/>
      </c>
      <c r="AS72">
        <v>0</v>
      </c>
    </row>
    <row r="73" spans="1:45" x14ac:dyDescent="0.3">
      <c r="A73" s="7" t="str">
        <f>'Pivot - &lt;Just to refresh&gt;'!B76</f>
        <v>07AAOPG4187A1ZT</v>
      </c>
      <c r="B73" s="7" t="str">
        <f>'Pivot - &lt;Just to refresh&gt;'!N76</f>
        <v/>
      </c>
      <c r="C73" s="7" t="str">
        <f>'Pivot - &lt;Just to refresh&gt;'!C76</f>
        <v>01/Aug/2020</v>
      </c>
      <c r="D73" s="36" t="str">
        <f>'Pivot - &lt;Just to refresh&gt;'!D76</f>
        <v>PSC/2020-21/425</v>
      </c>
      <c r="E73" s="8">
        <f>'Pivot - &lt;Just to refresh&gt;'!E76</f>
        <v>12880</v>
      </c>
      <c r="F73" s="8">
        <f>'Pivot - &lt;Just to refresh&gt;'!F76</f>
        <v>11500</v>
      </c>
      <c r="G73" s="8">
        <f>'Pivot - &lt;Just to refresh&gt;'!G76</f>
        <v>1380</v>
      </c>
      <c r="H73" s="8">
        <f>'Pivot - &lt;Just to refresh&gt;'!H76</f>
        <v>0</v>
      </c>
      <c r="I73" s="8">
        <f>'Pivot - &lt;Just to refresh&gt;'!I76</f>
        <v>0</v>
      </c>
      <c r="J73" s="8">
        <f>'Pivot - &lt;Just to refresh&gt;'!J76</f>
        <v>0</v>
      </c>
      <c r="K73" s="8">
        <f t="shared" si="5"/>
        <v>12880</v>
      </c>
      <c r="L73" s="8">
        <f t="shared" si="6"/>
        <v>11500</v>
      </c>
      <c r="M73" s="8">
        <f t="shared" si="7"/>
        <v>1380</v>
      </c>
      <c r="N73" s="8" t="str">
        <f t="shared" si="8"/>
        <v>07AAOPG4187A1ZT01/Aug/2020PSC/2020-21/425</v>
      </c>
      <c r="O73" s="37" t="str">
        <f>IF(SUM(E73:J73)=0,"",IF('Pivot - &lt;Just to refresh&gt;'!A76="Match","Match - Full GSTN",IF('Pivot - &lt;Just to refresh&gt;'!A76="Match -Rounding off","Match - GSTN - Round",IF(M73=0,"Match - Invoice",IF(G73=0,"Not in Books",IF(J73=0,"Not in 2A",IF(ROUND(M73,0)=0,"Match - Invoice Round","In Both but Not Match")))))))</f>
        <v>Not in 2A</v>
      </c>
      <c r="P73" s="7" t="str">
        <f t="shared" si="9"/>
        <v>Not in 2A</v>
      </c>
      <c r="AO73" t="str" cm="1">
        <f t="array" ref="AO73">IFERROR(INDEX(Dump!$A$2:$A$1296, MATCH(0, INDEX(COUNTIF($AO$3:AO72, Dump!$A$2:$A$1296), 0, 0), 0)), "")</f>
        <v/>
      </c>
      <c r="AP73">
        <f>ABS(SUMIFS('Calculation - &lt;Ignore&gt;'!G:G,'Calculation - &lt;Ignore&gt;'!A:A,AO73)-SUMIFS('Calculation - &lt;Ignore&gt;'!J:J,'Calculation - &lt;Ignore&gt;'!A:A,AO73))</f>
        <v>0</v>
      </c>
      <c r="AR73" t="str">
        <v/>
      </c>
      <c r="AS73">
        <v>0</v>
      </c>
    </row>
    <row r="74" spans="1:45" x14ac:dyDescent="0.3">
      <c r="A74" s="7" t="str">
        <f>'Pivot - &lt;Just to refresh&gt;'!B77</f>
        <v>07AAOPG4187A1ZT</v>
      </c>
      <c r="B74" s="7" t="str">
        <f>'Pivot - &lt;Just to refresh&gt;'!N77</f>
        <v/>
      </c>
      <c r="C74" s="7" t="str">
        <f>'Pivot - &lt;Just to refresh&gt;'!C77</f>
        <v>01/Aug/2020</v>
      </c>
      <c r="D74" s="36" t="str">
        <f>'Pivot - &lt;Just to refresh&gt;'!D77</f>
        <v>2020-21/424</v>
      </c>
      <c r="E74" s="8">
        <f>'Pivot - &lt;Just to refresh&gt;'!E77</f>
        <v>0</v>
      </c>
      <c r="F74" s="8">
        <f>'Pivot - &lt;Just to refresh&gt;'!F77</f>
        <v>0</v>
      </c>
      <c r="G74" s="8">
        <f>'Pivot - &lt;Just to refresh&gt;'!G77</f>
        <v>0</v>
      </c>
      <c r="H74" s="8">
        <f>'Pivot - &lt;Just to refresh&gt;'!H77</f>
        <v>2576</v>
      </c>
      <c r="I74" s="8">
        <f>'Pivot - &lt;Just to refresh&gt;'!I77</f>
        <v>2300</v>
      </c>
      <c r="J74" s="8">
        <f>'Pivot - &lt;Just to refresh&gt;'!J77</f>
        <v>276</v>
      </c>
      <c r="K74" s="8">
        <f t="shared" si="5"/>
        <v>-2576</v>
      </c>
      <c r="L74" s="8">
        <f t="shared" si="6"/>
        <v>-2300</v>
      </c>
      <c r="M74" s="8">
        <f t="shared" si="7"/>
        <v>-276</v>
      </c>
      <c r="N74" s="8" t="str">
        <f t="shared" si="8"/>
        <v>07AAOPG4187A1ZT01/Aug/20202020-21/424</v>
      </c>
      <c r="O74" s="37" t="str">
        <f>IF(SUM(E74:J74)=0,"",IF('Pivot - &lt;Just to refresh&gt;'!A77="Match","Match - Full GSTN",IF('Pivot - &lt;Just to refresh&gt;'!A77="Match -Rounding off","Match - GSTN - Round",IF(M74=0,"Match - Invoice",IF(G74=0,"Not in Books",IF(J74=0,"Not in 2A",IF(ROUND(M74,0)=0,"Match - Invoice Round","In Both but Not Match")))))))</f>
        <v>Not in Books</v>
      </c>
      <c r="P74" s="7" t="str">
        <f t="shared" si="9"/>
        <v>Not in Books</v>
      </c>
      <c r="AO74" t="str" cm="1">
        <f t="array" ref="AO74">IFERROR(INDEX(Dump!$A$2:$A$1296, MATCH(0, INDEX(COUNTIF($AO$3:AO73, Dump!$A$2:$A$1296), 0, 0), 0)), "")</f>
        <v/>
      </c>
      <c r="AP74">
        <f>ABS(SUMIFS('Calculation - &lt;Ignore&gt;'!G:G,'Calculation - &lt;Ignore&gt;'!A:A,AO74)-SUMIFS('Calculation - &lt;Ignore&gt;'!J:J,'Calculation - &lt;Ignore&gt;'!A:A,AO74))</f>
        <v>0</v>
      </c>
      <c r="AR74" t="str">
        <v/>
      </c>
      <c r="AS74">
        <v>0</v>
      </c>
    </row>
    <row r="75" spans="1:45" x14ac:dyDescent="0.3">
      <c r="A75" s="7" t="str">
        <f>'Pivot - &lt;Just to refresh&gt;'!B78</f>
        <v>07AAOPG4187A1ZT</v>
      </c>
      <c r="B75" s="7" t="str">
        <f>'Pivot - &lt;Just to refresh&gt;'!N78</f>
        <v/>
      </c>
      <c r="C75" s="7" t="str">
        <f>'Pivot - &lt;Just to refresh&gt;'!C78</f>
        <v>01/Aug/2020</v>
      </c>
      <c r="D75" s="36" t="str">
        <f>'Pivot - &lt;Just to refresh&gt;'!D78</f>
        <v>2020-21/425</v>
      </c>
      <c r="E75" s="8">
        <f>'Pivot - &lt;Just to refresh&gt;'!E78</f>
        <v>0</v>
      </c>
      <c r="F75" s="8">
        <f>'Pivot - &lt;Just to refresh&gt;'!F78</f>
        <v>0</v>
      </c>
      <c r="G75" s="8">
        <f>'Pivot - &lt;Just to refresh&gt;'!G78</f>
        <v>0</v>
      </c>
      <c r="H75" s="8">
        <f>'Pivot - &lt;Just to refresh&gt;'!H78</f>
        <v>12880</v>
      </c>
      <c r="I75" s="8">
        <f>'Pivot - &lt;Just to refresh&gt;'!I78</f>
        <v>11500</v>
      </c>
      <c r="J75" s="8">
        <f>'Pivot - &lt;Just to refresh&gt;'!J78</f>
        <v>1380</v>
      </c>
      <c r="K75" s="8">
        <f t="shared" si="5"/>
        <v>-12880</v>
      </c>
      <c r="L75" s="8">
        <f t="shared" si="6"/>
        <v>-11500</v>
      </c>
      <c r="M75" s="8">
        <f t="shared" si="7"/>
        <v>-1380</v>
      </c>
      <c r="N75" s="8" t="str">
        <f t="shared" si="8"/>
        <v>07AAOPG4187A1ZT01/Aug/20202020-21/425</v>
      </c>
      <c r="O75" s="37" t="str">
        <f>IF(SUM(E75:J75)=0,"",IF('Pivot - &lt;Just to refresh&gt;'!A78="Match","Match - Full GSTN",IF('Pivot - &lt;Just to refresh&gt;'!A78="Match -Rounding off","Match - GSTN - Round",IF(M75=0,"Match - Invoice",IF(G75=0,"Not in Books",IF(J75=0,"Not in 2A",IF(ROUND(M75,0)=0,"Match - Invoice Round","In Both but Not Match")))))))</f>
        <v>Not in Books</v>
      </c>
      <c r="P75" s="7" t="str">
        <f t="shared" si="9"/>
        <v>Not in Books</v>
      </c>
      <c r="AO75" t="str" cm="1">
        <f t="array" ref="AO75">IFERROR(INDEX(Dump!$A$2:$A$1296, MATCH(0, INDEX(COUNTIF($AO$3:AO74, Dump!$A$2:$A$1296), 0, 0), 0)), "")</f>
        <v/>
      </c>
      <c r="AP75">
        <f>ABS(SUMIFS('Calculation - &lt;Ignore&gt;'!G:G,'Calculation - &lt;Ignore&gt;'!A:A,AO75)-SUMIFS('Calculation - &lt;Ignore&gt;'!J:J,'Calculation - &lt;Ignore&gt;'!A:A,AO75))</f>
        <v>0</v>
      </c>
      <c r="AR75" t="str">
        <v/>
      </c>
      <c r="AS75">
        <v>0</v>
      </c>
    </row>
    <row r="76" spans="1:45" x14ac:dyDescent="0.3">
      <c r="A76" s="7" t="str">
        <f>'Pivot - &lt;Just to refresh&gt;'!B79</f>
        <v>07AAOPG4187A1ZT</v>
      </c>
      <c r="B76" s="7" t="str">
        <f>'Pivot - &lt;Just to refresh&gt;'!N79</f>
        <v/>
      </c>
      <c r="C76" s="7" t="str">
        <f>'Pivot - &lt;Just to refresh&gt;'!C79</f>
        <v>01/Aug/2020</v>
      </c>
      <c r="D76" s="36" t="str">
        <f>'Pivot - &lt;Just to refresh&gt;'!D79</f>
        <v>2020-21/426</v>
      </c>
      <c r="E76" s="8">
        <f>'Pivot - &lt;Just to refresh&gt;'!E79</f>
        <v>0</v>
      </c>
      <c r="F76" s="8">
        <f>'Pivot - &lt;Just to refresh&gt;'!F79</f>
        <v>0</v>
      </c>
      <c r="G76" s="8">
        <f>'Pivot - &lt;Just to refresh&gt;'!G79</f>
        <v>0</v>
      </c>
      <c r="H76" s="8">
        <f>'Pivot - &lt;Just to refresh&gt;'!H79</f>
        <v>10304</v>
      </c>
      <c r="I76" s="8">
        <f>'Pivot - &lt;Just to refresh&gt;'!I79</f>
        <v>9200</v>
      </c>
      <c r="J76" s="8">
        <f>'Pivot - &lt;Just to refresh&gt;'!J79</f>
        <v>1104</v>
      </c>
      <c r="K76" s="8">
        <f t="shared" si="5"/>
        <v>-10304</v>
      </c>
      <c r="L76" s="8">
        <f t="shared" si="6"/>
        <v>-9200</v>
      </c>
      <c r="M76" s="8">
        <f t="shared" si="7"/>
        <v>-1104</v>
      </c>
      <c r="N76" s="8" t="str">
        <f t="shared" si="8"/>
        <v>07AAOPG4187A1ZT01/Aug/20202020-21/426</v>
      </c>
      <c r="O76" s="37" t="str">
        <f>IF(SUM(E76:J76)=0,"",IF('Pivot - &lt;Just to refresh&gt;'!A79="Match","Match - Full GSTN",IF('Pivot - &lt;Just to refresh&gt;'!A79="Match -Rounding off","Match - GSTN - Round",IF(M76=0,"Match - Invoice",IF(G76=0,"Not in Books",IF(J76=0,"Not in 2A",IF(ROUND(M76,0)=0,"Match - Invoice Round","In Both but Not Match")))))))</f>
        <v>Not in Books</v>
      </c>
      <c r="P76" s="7" t="str">
        <f t="shared" si="9"/>
        <v>Not in Books</v>
      </c>
      <c r="AO76" t="str" cm="1">
        <f t="array" ref="AO76">IFERROR(INDEX(Dump!$A$2:$A$1296, MATCH(0, INDEX(COUNTIF($AO$3:AO75, Dump!$A$2:$A$1296), 0, 0), 0)), "")</f>
        <v/>
      </c>
      <c r="AP76">
        <f>ABS(SUMIFS('Calculation - &lt;Ignore&gt;'!G:G,'Calculation - &lt;Ignore&gt;'!A:A,AO76)-SUMIFS('Calculation - &lt;Ignore&gt;'!J:J,'Calculation - &lt;Ignore&gt;'!A:A,AO76))</f>
        <v>0</v>
      </c>
      <c r="AR76" t="str">
        <v/>
      </c>
      <c r="AS76">
        <v>0</v>
      </c>
    </row>
    <row r="77" spans="1:45" x14ac:dyDescent="0.3">
      <c r="A77" s="7" t="str">
        <f>'Pivot - &lt;Just to refresh&gt;'!B80</f>
        <v>07AAOPG4187A1ZT</v>
      </c>
      <c r="B77" s="7" t="str">
        <f>'Pivot - &lt;Just to refresh&gt;'!N80</f>
        <v/>
      </c>
      <c r="C77" s="7" t="str">
        <f>'Pivot - &lt;Just to refresh&gt;'!C80</f>
        <v>04/Sep/2020</v>
      </c>
      <c r="D77" s="36" t="str">
        <f>'Pivot - &lt;Just to refresh&gt;'!D80</f>
        <v>PSC/2020-21/537</v>
      </c>
      <c r="E77" s="8">
        <f>'Pivot - &lt;Just to refresh&gt;'!E80</f>
        <v>896</v>
      </c>
      <c r="F77" s="8">
        <f>'Pivot - &lt;Just to refresh&gt;'!F80</f>
        <v>800</v>
      </c>
      <c r="G77" s="8">
        <f>'Pivot - &lt;Just to refresh&gt;'!G80</f>
        <v>96</v>
      </c>
      <c r="H77" s="8">
        <f>'Pivot - &lt;Just to refresh&gt;'!H80</f>
        <v>0</v>
      </c>
      <c r="I77" s="8">
        <f>'Pivot - &lt;Just to refresh&gt;'!I80</f>
        <v>0</v>
      </c>
      <c r="J77" s="8">
        <f>'Pivot - &lt;Just to refresh&gt;'!J80</f>
        <v>0</v>
      </c>
      <c r="K77" s="8">
        <f t="shared" si="5"/>
        <v>896</v>
      </c>
      <c r="L77" s="8">
        <f t="shared" si="6"/>
        <v>800</v>
      </c>
      <c r="M77" s="8">
        <f t="shared" si="7"/>
        <v>96</v>
      </c>
      <c r="N77" s="8" t="str">
        <f t="shared" si="8"/>
        <v>07AAOPG4187A1ZT04/Sep/2020PSC/2020-21/537</v>
      </c>
      <c r="O77" s="37" t="str">
        <f>IF(SUM(E77:J77)=0,"",IF('Pivot - &lt;Just to refresh&gt;'!A80="Match","Match - Full GSTN",IF('Pivot - &lt;Just to refresh&gt;'!A80="Match -Rounding off","Match - GSTN - Round",IF(M77=0,"Match - Invoice",IF(G77=0,"Not in Books",IF(J77=0,"Not in 2A",IF(ROUND(M77,0)=0,"Match - Invoice Round","In Both but Not Match")))))))</f>
        <v>Not in 2A</v>
      </c>
      <c r="P77" s="7" t="str">
        <f t="shared" si="9"/>
        <v>Not in 2A</v>
      </c>
      <c r="AO77" t="str" cm="1">
        <f t="array" ref="AO77">IFERROR(INDEX(Dump!$A$2:$A$1296, MATCH(0, INDEX(COUNTIF($AO$3:AO76, Dump!$A$2:$A$1296), 0, 0), 0)), "")</f>
        <v/>
      </c>
      <c r="AP77">
        <f>ABS(SUMIFS('Calculation - &lt;Ignore&gt;'!G:G,'Calculation - &lt;Ignore&gt;'!A:A,AO77)-SUMIFS('Calculation - &lt;Ignore&gt;'!J:J,'Calculation - &lt;Ignore&gt;'!A:A,AO77))</f>
        <v>0</v>
      </c>
      <c r="AR77" t="str">
        <v/>
      </c>
      <c r="AS77">
        <v>0</v>
      </c>
    </row>
    <row r="78" spans="1:45" x14ac:dyDescent="0.3">
      <c r="A78" s="7" t="str">
        <f>'Pivot - &lt;Just to refresh&gt;'!B81</f>
        <v>07AAOPG4187A1ZT</v>
      </c>
      <c r="B78" s="7" t="str">
        <f>'Pivot - &lt;Just to refresh&gt;'!N81</f>
        <v/>
      </c>
      <c r="C78" s="7" t="str">
        <f>'Pivot - &lt;Just to refresh&gt;'!C81</f>
        <v>04/Sep/2020</v>
      </c>
      <c r="D78" s="36" t="str">
        <f>'Pivot - &lt;Just to refresh&gt;'!D81</f>
        <v>2020-21/536</v>
      </c>
      <c r="E78" s="8">
        <f>'Pivot - &lt;Just to refresh&gt;'!E81</f>
        <v>0</v>
      </c>
      <c r="F78" s="8">
        <f>'Pivot - &lt;Just to refresh&gt;'!F81</f>
        <v>0</v>
      </c>
      <c r="G78" s="8">
        <f>'Pivot - &lt;Just to refresh&gt;'!G81</f>
        <v>0</v>
      </c>
      <c r="H78" s="8">
        <f>'Pivot - &lt;Just to refresh&gt;'!H81</f>
        <v>1747</v>
      </c>
      <c r="I78" s="8">
        <f>'Pivot - &lt;Just to refresh&gt;'!I81</f>
        <v>1560</v>
      </c>
      <c r="J78" s="8">
        <f>'Pivot - &lt;Just to refresh&gt;'!J81</f>
        <v>187.2</v>
      </c>
      <c r="K78" s="8">
        <f t="shared" si="5"/>
        <v>-1747</v>
      </c>
      <c r="L78" s="8">
        <f t="shared" si="6"/>
        <v>-1560</v>
      </c>
      <c r="M78" s="8">
        <f t="shared" si="7"/>
        <v>-187.2</v>
      </c>
      <c r="N78" s="8" t="str">
        <f t="shared" si="8"/>
        <v>07AAOPG4187A1ZT04/Sep/20202020-21/536</v>
      </c>
      <c r="O78" s="37" t="str">
        <f>IF(SUM(E78:J78)=0,"",IF('Pivot - &lt;Just to refresh&gt;'!A81="Match","Match - Full GSTN",IF('Pivot - &lt;Just to refresh&gt;'!A81="Match -Rounding off","Match - GSTN - Round",IF(M78=0,"Match - Invoice",IF(G78=0,"Not in Books",IF(J78=0,"Not in 2A",IF(ROUND(M78,0)=0,"Match - Invoice Round","In Both but Not Match")))))))</f>
        <v>Not in Books</v>
      </c>
      <c r="P78" s="7" t="str">
        <f t="shared" si="9"/>
        <v>Not in Books</v>
      </c>
      <c r="AO78" t="str" cm="1">
        <f t="array" ref="AO78">IFERROR(INDEX(Dump!$A$2:$A$1296, MATCH(0, INDEX(COUNTIF($AO$3:AO77, Dump!$A$2:$A$1296), 0, 0), 0)), "")</f>
        <v/>
      </c>
      <c r="AP78">
        <f>ABS(SUMIFS('Calculation - &lt;Ignore&gt;'!G:G,'Calculation - &lt;Ignore&gt;'!A:A,AO78)-SUMIFS('Calculation - &lt;Ignore&gt;'!J:J,'Calculation - &lt;Ignore&gt;'!A:A,AO78))</f>
        <v>0</v>
      </c>
      <c r="AR78" t="str">
        <v/>
      </c>
      <c r="AS78">
        <v>0</v>
      </c>
    </row>
    <row r="79" spans="1:45" x14ac:dyDescent="0.3">
      <c r="A79" s="7" t="str">
        <f>'Pivot - &lt;Just to refresh&gt;'!B82</f>
        <v>07AAOPG4187A1ZT</v>
      </c>
      <c r="B79" s="7" t="str">
        <f>'Pivot - &lt;Just to refresh&gt;'!N82</f>
        <v/>
      </c>
      <c r="C79" s="7" t="str">
        <f>'Pivot - &lt;Just to refresh&gt;'!C82</f>
        <v>04/Sep/2020</v>
      </c>
      <c r="D79" s="36" t="str">
        <f>'Pivot - &lt;Just to refresh&gt;'!D82</f>
        <v>2020-21/537</v>
      </c>
      <c r="E79" s="8">
        <f>'Pivot - &lt;Just to refresh&gt;'!E82</f>
        <v>0</v>
      </c>
      <c r="F79" s="8">
        <f>'Pivot - &lt;Just to refresh&gt;'!F82</f>
        <v>0</v>
      </c>
      <c r="G79" s="8">
        <f>'Pivot - &lt;Just to refresh&gt;'!G82</f>
        <v>0</v>
      </c>
      <c r="H79" s="8">
        <f>'Pivot - &lt;Just to refresh&gt;'!H82</f>
        <v>896</v>
      </c>
      <c r="I79" s="8">
        <f>'Pivot - &lt;Just to refresh&gt;'!I82</f>
        <v>800</v>
      </c>
      <c r="J79" s="8">
        <f>'Pivot - &lt;Just to refresh&gt;'!J82</f>
        <v>96</v>
      </c>
      <c r="K79" s="8">
        <f t="shared" si="5"/>
        <v>-896</v>
      </c>
      <c r="L79" s="8">
        <f t="shared" si="6"/>
        <v>-800</v>
      </c>
      <c r="M79" s="8">
        <f t="shared" si="7"/>
        <v>-96</v>
      </c>
      <c r="N79" s="8" t="str">
        <f t="shared" si="8"/>
        <v>07AAOPG4187A1ZT04/Sep/20202020-21/537</v>
      </c>
      <c r="O79" s="37" t="str">
        <f>IF(SUM(E79:J79)=0,"",IF('Pivot - &lt;Just to refresh&gt;'!A82="Match","Match - Full GSTN",IF('Pivot - &lt;Just to refresh&gt;'!A82="Match -Rounding off","Match - GSTN - Round",IF(M79=0,"Match - Invoice",IF(G79=0,"Not in Books",IF(J79=0,"Not in 2A",IF(ROUND(M79,0)=0,"Match - Invoice Round","In Both but Not Match")))))))</f>
        <v>Not in Books</v>
      </c>
      <c r="P79" s="7" t="str">
        <f t="shared" si="9"/>
        <v>Not in Books</v>
      </c>
      <c r="AO79" t="str" cm="1">
        <f t="array" ref="AO79">IFERROR(INDEX(Dump!$A$2:$A$1296, MATCH(0, INDEX(COUNTIF($AO$3:AO78, Dump!$A$2:$A$1296), 0, 0), 0)), "")</f>
        <v/>
      </c>
      <c r="AP79">
        <f>ABS(SUMIFS('Calculation - &lt;Ignore&gt;'!G:G,'Calculation - &lt;Ignore&gt;'!A:A,AO79)-SUMIFS('Calculation - &lt;Ignore&gt;'!J:J,'Calculation - &lt;Ignore&gt;'!A:A,AO79))</f>
        <v>0</v>
      </c>
      <c r="AR79" t="str">
        <v/>
      </c>
      <c r="AS79">
        <v>0</v>
      </c>
    </row>
    <row r="80" spans="1:45" x14ac:dyDescent="0.3">
      <c r="A80" s="7" t="str">
        <f>'Pivot - &lt;Just to refresh&gt;'!B83</f>
        <v>08AAACK4409J1ZK</v>
      </c>
      <c r="B80" s="7" t="str">
        <f>'Pivot - &lt;Just to refresh&gt;'!N83</f>
        <v/>
      </c>
      <c r="C80" s="7" t="str">
        <f>'Pivot - &lt;Just to refresh&gt;'!C83</f>
        <v>15/Apr/2020</v>
      </c>
      <c r="D80" s="36" t="str">
        <f>'Pivot - &lt;Just to refresh&gt;'!D83</f>
        <v>KB00000289779893</v>
      </c>
      <c r="E80" s="8">
        <f>'Pivot - &lt;Just to refresh&gt;'!E83</f>
        <v>0</v>
      </c>
      <c r="F80" s="8">
        <f>'Pivot - &lt;Just to refresh&gt;'!F83</f>
        <v>0</v>
      </c>
      <c r="G80" s="8">
        <f>'Pivot - &lt;Just to refresh&gt;'!G83</f>
        <v>0</v>
      </c>
      <c r="H80" s="8">
        <f>'Pivot - &lt;Just to refresh&gt;'!H83</f>
        <v>38.94</v>
      </c>
      <c r="I80" s="8">
        <f>'Pivot - &lt;Just to refresh&gt;'!I83</f>
        <v>33</v>
      </c>
      <c r="J80" s="8">
        <f>'Pivot - &lt;Just to refresh&gt;'!J83</f>
        <v>5.94</v>
      </c>
      <c r="K80" s="8">
        <f t="shared" si="5"/>
        <v>-38.94</v>
      </c>
      <c r="L80" s="8">
        <f t="shared" si="6"/>
        <v>-33</v>
      </c>
      <c r="M80" s="8">
        <f t="shared" si="7"/>
        <v>-5.94</v>
      </c>
      <c r="N80" s="8" t="str">
        <f t="shared" si="8"/>
        <v>08AAACK4409J1ZK15/Apr/2020KB00000289779893</v>
      </c>
      <c r="O80" s="37" t="str">
        <f>IF(SUM(E80:J80)=0,"",IF('Pivot - &lt;Just to refresh&gt;'!A83="Match","Match - Full GSTN",IF('Pivot - &lt;Just to refresh&gt;'!A83="Match -Rounding off","Match - GSTN - Round",IF(M80=0,"Match - Invoice",IF(G80=0,"Not in Books",IF(J80=0,"Not in 2A",IF(ROUND(M80,0)=0,"Match - Invoice Round","In Both but Not Match")))))))</f>
        <v>Not in Books</v>
      </c>
      <c r="P80" s="7" t="str">
        <f t="shared" si="9"/>
        <v>Not in Books</v>
      </c>
      <c r="AO80" t="str" cm="1">
        <f t="array" ref="AO80">IFERROR(INDEX(Dump!$A$2:$A$1296, MATCH(0, INDEX(COUNTIF($AO$3:AO79, Dump!$A$2:$A$1296), 0, 0), 0)), "")</f>
        <v/>
      </c>
      <c r="AP80">
        <f>ABS(SUMIFS('Calculation - &lt;Ignore&gt;'!G:G,'Calculation - &lt;Ignore&gt;'!A:A,AO80)-SUMIFS('Calculation - &lt;Ignore&gt;'!J:J,'Calculation - &lt;Ignore&gt;'!A:A,AO80))</f>
        <v>0</v>
      </c>
      <c r="AR80" t="str">
        <v/>
      </c>
      <c r="AS80">
        <v>0</v>
      </c>
    </row>
    <row r="81" spans="1:45" x14ac:dyDescent="0.3">
      <c r="A81" s="7" t="str">
        <f>'Pivot - &lt;Just to refresh&gt;'!B84</f>
        <v>08AAACK4409J1ZK</v>
      </c>
      <c r="B81" s="7" t="str">
        <f>'Pivot - &lt;Just to refresh&gt;'!N84</f>
        <v/>
      </c>
      <c r="C81" s="7" t="str">
        <f>'Pivot - &lt;Just to refresh&gt;'!C84</f>
        <v>15/Apr/2020</v>
      </c>
      <c r="D81" s="36" t="str">
        <f>'Pivot - &lt;Just to refresh&gt;'!D84</f>
        <v>KB00000289784849</v>
      </c>
      <c r="E81" s="8">
        <f>'Pivot - &lt;Just to refresh&gt;'!E84</f>
        <v>0</v>
      </c>
      <c r="F81" s="8">
        <f>'Pivot - &lt;Just to refresh&gt;'!F84</f>
        <v>0</v>
      </c>
      <c r="G81" s="8">
        <f>'Pivot - &lt;Just to refresh&gt;'!G84</f>
        <v>0</v>
      </c>
      <c r="H81" s="8">
        <f>'Pivot - &lt;Just to refresh&gt;'!H84</f>
        <v>14.16</v>
      </c>
      <c r="I81" s="8">
        <f>'Pivot - &lt;Just to refresh&gt;'!I84</f>
        <v>12</v>
      </c>
      <c r="J81" s="8">
        <f>'Pivot - &lt;Just to refresh&gt;'!J84</f>
        <v>2.16</v>
      </c>
      <c r="K81" s="8">
        <f t="shared" si="5"/>
        <v>-14.16</v>
      </c>
      <c r="L81" s="8">
        <f t="shared" si="6"/>
        <v>-12</v>
      </c>
      <c r="M81" s="8">
        <f t="shared" si="7"/>
        <v>-2.16</v>
      </c>
      <c r="N81" s="8" t="str">
        <f t="shared" si="8"/>
        <v>08AAACK4409J1ZK15/Apr/2020KB00000289784849</v>
      </c>
      <c r="O81" s="37" t="str">
        <f>IF(SUM(E81:J81)=0,"",IF('Pivot - &lt;Just to refresh&gt;'!A84="Match","Match - Full GSTN",IF('Pivot - &lt;Just to refresh&gt;'!A84="Match -Rounding off","Match - GSTN - Round",IF(M81=0,"Match - Invoice",IF(G81=0,"Not in Books",IF(J81=0,"Not in 2A",IF(ROUND(M81,0)=0,"Match - Invoice Round","In Both but Not Match")))))))</f>
        <v>Not in Books</v>
      </c>
      <c r="P81" s="7" t="str">
        <f t="shared" si="9"/>
        <v>Not in Books</v>
      </c>
      <c r="AO81" t="str" cm="1">
        <f t="array" ref="AO81">IFERROR(INDEX(Dump!$A$2:$A$1296, MATCH(0, INDEX(COUNTIF($AO$3:AO80, Dump!$A$2:$A$1296), 0, 0), 0)), "")</f>
        <v/>
      </c>
      <c r="AP81">
        <f>ABS(SUMIFS('Calculation - &lt;Ignore&gt;'!G:G,'Calculation - &lt;Ignore&gt;'!A:A,AO81)-SUMIFS('Calculation - &lt;Ignore&gt;'!J:J,'Calculation - &lt;Ignore&gt;'!A:A,AO81))</f>
        <v>0</v>
      </c>
      <c r="AR81" t="str">
        <v/>
      </c>
      <c r="AS81">
        <v>0</v>
      </c>
    </row>
    <row r="82" spans="1:45" x14ac:dyDescent="0.3">
      <c r="A82" s="7" t="str">
        <f>'Pivot - &lt;Just to refresh&gt;'!B85</f>
        <v>08AAACK4409J1ZK</v>
      </c>
      <c r="B82" s="7" t="str">
        <f>'Pivot - &lt;Just to refresh&gt;'!N85</f>
        <v/>
      </c>
      <c r="C82" s="7" t="str">
        <f>'Pivot - &lt;Just to refresh&gt;'!C85</f>
        <v>15/Apr/2020</v>
      </c>
      <c r="D82" s="36" t="str">
        <f>'Pivot - &lt;Just to refresh&gt;'!D85</f>
        <v>KB00000289785172</v>
      </c>
      <c r="E82" s="8">
        <f>'Pivot - &lt;Just to refresh&gt;'!E85</f>
        <v>0</v>
      </c>
      <c r="F82" s="8">
        <f>'Pivot - &lt;Just to refresh&gt;'!F85</f>
        <v>0</v>
      </c>
      <c r="G82" s="8">
        <f>'Pivot - &lt;Just to refresh&gt;'!G85</f>
        <v>0</v>
      </c>
      <c r="H82" s="8">
        <f>'Pivot - &lt;Just to refresh&gt;'!H85</f>
        <v>14.16</v>
      </c>
      <c r="I82" s="8">
        <f>'Pivot - &lt;Just to refresh&gt;'!I85</f>
        <v>12</v>
      </c>
      <c r="J82" s="8">
        <f>'Pivot - &lt;Just to refresh&gt;'!J85</f>
        <v>2.16</v>
      </c>
      <c r="K82" s="8">
        <f t="shared" si="5"/>
        <v>-14.16</v>
      </c>
      <c r="L82" s="8">
        <f t="shared" si="6"/>
        <v>-12</v>
      </c>
      <c r="M82" s="8">
        <f t="shared" si="7"/>
        <v>-2.16</v>
      </c>
      <c r="N82" s="8" t="str">
        <f t="shared" si="8"/>
        <v>08AAACK4409J1ZK15/Apr/2020KB00000289785172</v>
      </c>
      <c r="O82" s="37" t="str">
        <f>IF(SUM(E82:J82)=0,"",IF('Pivot - &lt;Just to refresh&gt;'!A85="Match","Match - Full GSTN",IF('Pivot - &lt;Just to refresh&gt;'!A85="Match -Rounding off","Match - GSTN - Round",IF(M82=0,"Match - Invoice",IF(G82=0,"Not in Books",IF(J82=0,"Not in 2A",IF(ROUND(M82,0)=0,"Match - Invoice Round","In Both but Not Match")))))))</f>
        <v>Not in Books</v>
      </c>
      <c r="P82" s="7" t="str">
        <f t="shared" si="9"/>
        <v>Not in Books</v>
      </c>
      <c r="AO82" t="str" cm="1">
        <f t="array" ref="AO82">IFERROR(INDEX(Dump!$A$2:$A$1296, MATCH(0, INDEX(COUNTIF($AO$3:AO81, Dump!$A$2:$A$1296), 0, 0), 0)), "")</f>
        <v/>
      </c>
      <c r="AP82">
        <f>ABS(SUMIFS('Calculation - &lt;Ignore&gt;'!G:G,'Calculation - &lt;Ignore&gt;'!A:A,AO82)-SUMIFS('Calculation - &lt;Ignore&gt;'!J:J,'Calculation - &lt;Ignore&gt;'!A:A,AO82))</f>
        <v>0</v>
      </c>
      <c r="AR82" t="str">
        <v/>
      </c>
      <c r="AS82">
        <v>0</v>
      </c>
    </row>
    <row r="83" spans="1:45" x14ac:dyDescent="0.3">
      <c r="A83" s="7" t="str">
        <f>'Pivot - &lt;Just to refresh&gt;'!B86</f>
        <v>08AAACK4409J1ZK</v>
      </c>
      <c r="B83" s="7" t="str">
        <f>'Pivot - &lt;Just to refresh&gt;'!N86</f>
        <v/>
      </c>
      <c r="C83" s="7" t="str">
        <f>'Pivot - &lt;Just to refresh&gt;'!C86</f>
        <v>28/May/2020</v>
      </c>
      <c r="D83" s="36" t="str">
        <f>'Pivot - &lt;Just to refresh&gt;'!D86</f>
        <v>KB00000314804902</v>
      </c>
      <c r="E83" s="8">
        <f>'Pivot - &lt;Just to refresh&gt;'!E86</f>
        <v>0</v>
      </c>
      <c r="F83" s="8">
        <f>'Pivot - &lt;Just to refresh&gt;'!F86</f>
        <v>0</v>
      </c>
      <c r="G83" s="8">
        <f>'Pivot - &lt;Just to refresh&gt;'!G86</f>
        <v>0</v>
      </c>
      <c r="H83" s="8">
        <f>'Pivot - &lt;Just to refresh&gt;'!H86</f>
        <v>3.54</v>
      </c>
      <c r="I83" s="8">
        <f>'Pivot - &lt;Just to refresh&gt;'!I86</f>
        <v>3</v>
      </c>
      <c r="J83" s="8">
        <f>'Pivot - &lt;Just to refresh&gt;'!J86</f>
        <v>0.54</v>
      </c>
      <c r="K83" s="8">
        <f t="shared" si="5"/>
        <v>-3.54</v>
      </c>
      <c r="L83" s="8">
        <f t="shared" si="6"/>
        <v>-3</v>
      </c>
      <c r="M83" s="8">
        <f t="shared" si="7"/>
        <v>-0.54</v>
      </c>
      <c r="N83" s="8" t="str">
        <f t="shared" si="8"/>
        <v>08AAACK4409J1ZK28/May/2020KB00000314804902</v>
      </c>
      <c r="O83" s="37" t="str">
        <f>IF(SUM(E83:J83)=0,"",IF('Pivot - &lt;Just to refresh&gt;'!A86="Match","Match - Full GSTN",IF('Pivot - &lt;Just to refresh&gt;'!A86="Match -Rounding off","Match - GSTN - Round",IF(M83=0,"Match - Invoice",IF(G83=0,"Not in Books",IF(J83=0,"Not in 2A",IF(ROUND(M83,0)=0,"Match - Invoice Round","In Both but Not Match")))))))</f>
        <v>Not in Books</v>
      </c>
      <c r="P83" s="7" t="str">
        <f t="shared" si="9"/>
        <v>Not in Books</v>
      </c>
      <c r="AO83" t="str" cm="1">
        <f t="array" ref="AO83">IFERROR(INDEX(Dump!$A$2:$A$1296, MATCH(0, INDEX(COUNTIF($AO$3:AO82, Dump!$A$2:$A$1296), 0, 0), 0)), "")</f>
        <v/>
      </c>
      <c r="AP83">
        <f>ABS(SUMIFS('Calculation - &lt;Ignore&gt;'!G:G,'Calculation - &lt;Ignore&gt;'!A:A,AO83)-SUMIFS('Calculation - &lt;Ignore&gt;'!J:J,'Calculation - &lt;Ignore&gt;'!A:A,AO83))</f>
        <v>0</v>
      </c>
      <c r="AR83" t="str">
        <v/>
      </c>
      <c r="AS83">
        <v>0</v>
      </c>
    </row>
    <row r="84" spans="1:45" x14ac:dyDescent="0.3">
      <c r="A84" s="7" t="str">
        <f>'Pivot - &lt;Just to refresh&gt;'!B87</f>
        <v>08AAACK4409J1ZK</v>
      </c>
      <c r="B84" s="7" t="str">
        <f>'Pivot - &lt;Just to refresh&gt;'!N87</f>
        <v/>
      </c>
      <c r="C84" s="7" t="str">
        <f>'Pivot - &lt;Just to refresh&gt;'!C87</f>
        <v>28/May/2020</v>
      </c>
      <c r="D84" s="36" t="str">
        <f>'Pivot - &lt;Just to refresh&gt;'!D87</f>
        <v>KB00000314804909</v>
      </c>
      <c r="E84" s="8">
        <f>'Pivot - &lt;Just to refresh&gt;'!E87</f>
        <v>0</v>
      </c>
      <c r="F84" s="8">
        <f>'Pivot - &lt;Just to refresh&gt;'!F87</f>
        <v>0</v>
      </c>
      <c r="G84" s="8">
        <f>'Pivot - &lt;Just to refresh&gt;'!G87</f>
        <v>0</v>
      </c>
      <c r="H84" s="8">
        <f>'Pivot - &lt;Just to refresh&gt;'!H87</f>
        <v>7.08</v>
      </c>
      <c r="I84" s="8">
        <f>'Pivot - &lt;Just to refresh&gt;'!I87</f>
        <v>6</v>
      </c>
      <c r="J84" s="8">
        <f>'Pivot - &lt;Just to refresh&gt;'!J87</f>
        <v>1.08</v>
      </c>
      <c r="K84" s="8">
        <f t="shared" si="5"/>
        <v>-7.08</v>
      </c>
      <c r="L84" s="8">
        <f t="shared" si="6"/>
        <v>-6</v>
      </c>
      <c r="M84" s="8">
        <f t="shared" si="7"/>
        <v>-1.08</v>
      </c>
      <c r="N84" s="8" t="str">
        <f t="shared" si="8"/>
        <v>08AAACK4409J1ZK28/May/2020KB00000314804909</v>
      </c>
      <c r="O84" s="37" t="str">
        <f>IF(SUM(E84:J84)=0,"",IF('Pivot - &lt;Just to refresh&gt;'!A87="Match","Match - Full GSTN",IF('Pivot - &lt;Just to refresh&gt;'!A87="Match -Rounding off","Match - GSTN - Round",IF(M84=0,"Match - Invoice",IF(G84=0,"Not in Books",IF(J84=0,"Not in 2A",IF(ROUND(M84,0)=0,"Match - Invoice Round","In Both but Not Match")))))))</f>
        <v>Not in Books</v>
      </c>
      <c r="P84" s="7" t="str">
        <f t="shared" si="9"/>
        <v>Not in Books</v>
      </c>
      <c r="AO84" t="str" cm="1">
        <f t="array" ref="AO84">IFERROR(INDEX(Dump!$A$2:$A$1296, MATCH(0, INDEX(COUNTIF($AO$3:AO83, Dump!$A$2:$A$1296), 0, 0), 0)), "")</f>
        <v/>
      </c>
      <c r="AP84">
        <f>ABS(SUMIFS('Calculation - &lt;Ignore&gt;'!G:G,'Calculation - &lt;Ignore&gt;'!A:A,AO84)-SUMIFS('Calculation - &lt;Ignore&gt;'!J:J,'Calculation - &lt;Ignore&gt;'!A:A,AO84))</f>
        <v>0</v>
      </c>
      <c r="AR84" t="str">
        <v/>
      </c>
      <c r="AS84">
        <v>0</v>
      </c>
    </row>
    <row r="85" spans="1:45" x14ac:dyDescent="0.3">
      <c r="A85" s="7" t="str">
        <f>'Pivot - &lt;Just to refresh&gt;'!B88</f>
        <v>08AAACK4409J1ZK</v>
      </c>
      <c r="B85" s="7" t="str">
        <f>'Pivot - &lt;Just to refresh&gt;'!N88</f>
        <v/>
      </c>
      <c r="C85" s="7" t="str">
        <f>'Pivot - &lt;Just to refresh&gt;'!C88</f>
        <v>11/Jun/2020</v>
      </c>
      <c r="D85" s="36" t="str">
        <f>'Pivot - &lt;Just to refresh&gt;'!D88</f>
        <v>KB00000325013555</v>
      </c>
      <c r="E85" s="8">
        <f>'Pivot - &lt;Just to refresh&gt;'!E88</f>
        <v>0</v>
      </c>
      <c r="F85" s="8">
        <f>'Pivot - &lt;Just to refresh&gt;'!F88</f>
        <v>0</v>
      </c>
      <c r="G85" s="8">
        <f>'Pivot - &lt;Just to refresh&gt;'!G88</f>
        <v>0</v>
      </c>
      <c r="H85" s="8">
        <f>'Pivot - &lt;Just to refresh&gt;'!H88</f>
        <v>10.62</v>
      </c>
      <c r="I85" s="8">
        <f>'Pivot - &lt;Just to refresh&gt;'!I88</f>
        <v>9</v>
      </c>
      <c r="J85" s="8">
        <f>'Pivot - &lt;Just to refresh&gt;'!J88</f>
        <v>1.62</v>
      </c>
      <c r="K85" s="8">
        <f t="shared" si="5"/>
        <v>-10.62</v>
      </c>
      <c r="L85" s="8">
        <f t="shared" si="6"/>
        <v>-9</v>
      </c>
      <c r="M85" s="8">
        <f t="shared" si="7"/>
        <v>-1.62</v>
      </c>
      <c r="N85" s="8" t="str">
        <f t="shared" si="8"/>
        <v>08AAACK4409J1ZK11/Jun/2020KB00000325013555</v>
      </c>
      <c r="O85" s="37" t="str">
        <f>IF(SUM(E85:J85)=0,"",IF('Pivot - &lt;Just to refresh&gt;'!A88="Match","Match - Full GSTN",IF('Pivot - &lt;Just to refresh&gt;'!A88="Match -Rounding off","Match - GSTN - Round",IF(M85=0,"Match - Invoice",IF(G85=0,"Not in Books",IF(J85=0,"Not in 2A",IF(ROUND(M85,0)=0,"Match - Invoice Round","In Both but Not Match")))))))</f>
        <v>Not in Books</v>
      </c>
      <c r="P85" s="7" t="str">
        <f t="shared" si="9"/>
        <v>Not in Books</v>
      </c>
      <c r="AO85" t="str" cm="1">
        <f t="array" ref="AO85">IFERROR(INDEX(Dump!$A$2:$A$1296, MATCH(0, INDEX(COUNTIF($AO$3:AO84, Dump!$A$2:$A$1296), 0, 0), 0)), "")</f>
        <v/>
      </c>
      <c r="AP85">
        <f>ABS(SUMIFS('Calculation - &lt;Ignore&gt;'!G:G,'Calculation - &lt;Ignore&gt;'!A:A,AO85)-SUMIFS('Calculation - &lt;Ignore&gt;'!J:J,'Calculation - &lt;Ignore&gt;'!A:A,AO85))</f>
        <v>0</v>
      </c>
      <c r="AR85" t="str">
        <v/>
      </c>
      <c r="AS85">
        <v>0</v>
      </c>
    </row>
    <row r="86" spans="1:45" x14ac:dyDescent="0.3">
      <c r="A86" s="7" t="str">
        <f>'Pivot - &lt;Just to refresh&gt;'!B89</f>
        <v>08AAACK4409J1ZK</v>
      </c>
      <c r="B86" s="7" t="str">
        <f>'Pivot - &lt;Just to refresh&gt;'!N89</f>
        <v/>
      </c>
      <c r="C86" s="7" t="str">
        <f>'Pivot - &lt;Just to refresh&gt;'!C89</f>
        <v>11/Jun/2020</v>
      </c>
      <c r="D86" s="36" t="str">
        <f>'Pivot - &lt;Just to refresh&gt;'!D89</f>
        <v>KB00000325018007</v>
      </c>
      <c r="E86" s="8">
        <f>'Pivot - &lt;Just to refresh&gt;'!E89</f>
        <v>0</v>
      </c>
      <c r="F86" s="8">
        <f>'Pivot - &lt;Just to refresh&gt;'!F89</f>
        <v>0</v>
      </c>
      <c r="G86" s="8">
        <f>'Pivot - &lt;Just to refresh&gt;'!G89</f>
        <v>0</v>
      </c>
      <c r="H86" s="8">
        <f>'Pivot - &lt;Just to refresh&gt;'!H89</f>
        <v>10.62</v>
      </c>
      <c r="I86" s="8">
        <f>'Pivot - &lt;Just to refresh&gt;'!I89</f>
        <v>9</v>
      </c>
      <c r="J86" s="8">
        <f>'Pivot - &lt;Just to refresh&gt;'!J89</f>
        <v>1.62</v>
      </c>
      <c r="K86" s="8">
        <f t="shared" si="5"/>
        <v>-10.62</v>
      </c>
      <c r="L86" s="8">
        <f t="shared" si="6"/>
        <v>-9</v>
      </c>
      <c r="M86" s="8">
        <f t="shared" si="7"/>
        <v>-1.62</v>
      </c>
      <c r="N86" s="8" t="str">
        <f t="shared" si="8"/>
        <v>08AAACK4409J1ZK11/Jun/2020KB00000325018007</v>
      </c>
      <c r="O86" s="37" t="str">
        <f>IF(SUM(E86:J86)=0,"",IF('Pivot - &lt;Just to refresh&gt;'!A89="Match","Match - Full GSTN",IF('Pivot - &lt;Just to refresh&gt;'!A89="Match -Rounding off","Match - GSTN - Round",IF(M86=0,"Match - Invoice",IF(G86=0,"Not in Books",IF(J86=0,"Not in 2A",IF(ROUND(M86,0)=0,"Match - Invoice Round","In Both but Not Match")))))))</f>
        <v>Not in Books</v>
      </c>
      <c r="P86" s="7" t="str">
        <f t="shared" si="9"/>
        <v>Not in Books</v>
      </c>
      <c r="AO86" t="str" cm="1">
        <f t="array" ref="AO86">IFERROR(INDEX(Dump!$A$2:$A$1296, MATCH(0, INDEX(COUNTIF($AO$3:AO85, Dump!$A$2:$A$1296), 0, 0), 0)), "")</f>
        <v/>
      </c>
      <c r="AP86">
        <f>ABS(SUMIFS('Calculation - &lt;Ignore&gt;'!G:G,'Calculation - &lt;Ignore&gt;'!A:A,AO86)-SUMIFS('Calculation - &lt;Ignore&gt;'!J:J,'Calculation - &lt;Ignore&gt;'!A:A,AO86))</f>
        <v>0</v>
      </c>
      <c r="AR86" t="str">
        <v/>
      </c>
      <c r="AS86">
        <v>0</v>
      </c>
    </row>
    <row r="87" spans="1:45" x14ac:dyDescent="0.3">
      <c r="A87" s="7" t="str">
        <f>'Pivot - &lt;Just to refresh&gt;'!B90</f>
        <v>08AAACK4409J1ZK</v>
      </c>
      <c r="B87" s="7" t="str">
        <f>'Pivot - &lt;Just to refresh&gt;'!N90</f>
        <v/>
      </c>
      <c r="C87" s="7" t="str">
        <f>'Pivot - &lt;Just to refresh&gt;'!C90</f>
        <v>11/Jun/2020</v>
      </c>
      <c r="D87" s="36" t="str">
        <f>'Pivot - &lt;Just to refresh&gt;'!D90</f>
        <v>KB00000325018876</v>
      </c>
      <c r="E87" s="8">
        <f>'Pivot - &lt;Just to refresh&gt;'!E90</f>
        <v>0</v>
      </c>
      <c r="F87" s="8">
        <f>'Pivot - &lt;Just to refresh&gt;'!F90</f>
        <v>0</v>
      </c>
      <c r="G87" s="8">
        <f>'Pivot - &lt;Just to refresh&gt;'!G90</f>
        <v>0</v>
      </c>
      <c r="H87" s="8">
        <f>'Pivot - &lt;Just to refresh&gt;'!H90</f>
        <v>46.02</v>
      </c>
      <c r="I87" s="8">
        <f>'Pivot - &lt;Just to refresh&gt;'!I90</f>
        <v>39</v>
      </c>
      <c r="J87" s="8">
        <f>'Pivot - &lt;Just to refresh&gt;'!J90</f>
        <v>7.02</v>
      </c>
      <c r="K87" s="8">
        <f t="shared" si="5"/>
        <v>-46.02</v>
      </c>
      <c r="L87" s="8">
        <f t="shared" si="6"/>
        <v>-39</v>
      </c>
      <c r="M87" s="8">
        <f t="shared" si="7"/>
        <v>-7.02</v>
      </c>
      <c r="N87" s="8" t="str">
        <f t="shared" si="8"/>
        <v>08AAACK4409J1ZK11/Jun/2020KB00000325018876</v>
      </c>
      <c r="O87" s="37" t="str">
        <f>IF(SUM(E87:J87)=0,"",IF('Pivot - &lt;Just to refresh&gt;'!A90="Match","Match - Full GSTN",IF('Pivot - &lt;Just to refresh&gt;'!A90="Match -Rounding off","Match - GSTN - Round",IF(M87=0,"Match - Invoice",IF(G87=0,"Not in Books",IF(J87=0,"Not in 2A",IF(ROUND(M87,0)=0,"Match - Invoice Round","In Both but Not Match")))))))</f>
        <v>Not in Books</v>
      </c>
      <c r="P87" s="7" t="str">
        <f t="shared" si="9"/>
        <v>Not in Books</v>
      </c>
      <c r="AO87" t="str" cm="1">
        <f t="array" ref="AO87">IFERROR(INDEX(Dump!$A$2:$A$1296, MATCH(0, INDEX(COUNTIF($AO$3:AO86, Dump!$A$2:$A$1296), 0, 0), 0)), "")</f>
        <v/>
      </c>
      <c r="AP87">
        <f>ABS(SUMIFS('Calculation - &lt;Ignore&gt;'!G:G,'Calculation - &lt;Ignore&gt;'!A:A,AO87)-SUMIFS('Calculation - &lt;Ignore&gt;'!J:J,'Calculation - &lt;Ignore&gt;'!A:A,AO87))</f>
        <v>0</v>
      </c>
      <c r="AR87" t="str">
        <v/>
      </c>
      <c r="AS87">
        <v>0</v>
      </c>
    </row>
    <row r="88" spans="1:45" x14ac:dyDescent="0.3">
      <c r="A88" s="7" t="str">
        <f>'Pivot - &lt;Just to refresh&gt;'!B91</f>
        <v>08AAACK4409J1ZK</v>
      </c>
      <c r="B88" s="7" t="str">
        <f>'Pivot - &lt;Just to refresh&gt;'!N91</f>
        <v/>
      </c>
      <c r="C88" s="7" t="str">
        <f>'Pivot - &lt;Just to refresh&gt;'!C91</f>
        <v>03/Jul/2020</v>
      </c>
      <c r="D88" s="36" t="str">
        <f>'Pivot - &lt;Just to refresh&gt;'!D91</f>
        <v>KB00000331601867</v>
      </c>
      <c r="E88" s="8">
        <f>'Pivot - &lt;Just to refresh&gt;'!E91</f>
        <v>0</v>
      </c>
      <c r="F88" s="8">
        <f>'Pivot - &lt;Just to refresh&gt;'!F91</f>
        <v>0</v>
      </c>
      <c r="G88" s="8">
        <f>'Pivot - &lt;Just to refresh&gt;'!G91</f>
        <v>0</v>
      </c>
      <c r="H88" s="8">
        <f>'Pivot - &lt;Just to refresh&gt;'!H91</f>
        <v>3.54</v>
      </c>
      <c r="I88" s="8">
        <f>'Pivot - &lt;Just to refresh&gt;'!I91</f>
        <v>3</v>
      </c>
      <c r="J88" s="8">
        <f>'Pivot - &lt;Just to refresh&gt;'!J91</f>
        <v>0.54</v>
      </c>
      <c r="K88" s="8">
        <f t="shared" si="5"/>
        <v>-3.54</v>
      </c>
      <c r="L88" s="8">
        <f t="shared" si="6"/>
        <v>-3</v>
      </c>
      <c r="M88" s="8">
        <f t="shared" si="7"/>
        <v>-0.54</v>
      </c>
      <c r="N88" s="8" t="str">
        <f t="shared" si="8"/>
        <v>08AAACK4409J1ZK03/Jul/2020KB00000331601867</v>
      </c>
      <c r="O88" s="37" t="str">
        <f>IF(SUM(E88:J88)=0,"",IF('Pivot - &lt;Just to refresh&gt;'!A91="Match","Match - Full GSTN",IF('Pivot - &lt;Just to refresh&gt;'!A91="Match -Rounding off","Match - GSTN - Round",IF(M88=0,"Match - Invoice",IF(G88=0,"Not in Books",IF(J88=0,"Not in 2A",IF(ROUND(M88,0)=0,"Match - Invoice Round","In Both but Not Match")))))))</f>
        <v>Not in Books</v>
      </c>
      <c r="P88" s="7" t="str">
        <f t="shared" si="9"/>
        <v>Not in Books</v>
      </c>
      <c r="AO88" t="str" cm="1">
        <f t="array" ref="AO88">IFERROR(INDEX(Dump!$A$2:$A$1296, MATCH(0, INDEX(COUNTIF($AO$3:AO87, Dump!$A$2:$A$1296), 0, 0), 0)), "")</f>
        <v/>
      </c>
      <c r="AP88">
        <f>ABS(SUMIFS('Calculation - &lt;Ignore&gt;'!G:G,'Calculation - &lt;Ignore&gt;'!A:A,AO88)-SUMIFS('Calculation - &lt;Ignore&gt;'!J:J,'Calculation - &lt;Ignore&gt;'!A:A,AO88))</f>
        <v>0</v>
      </c>
      <c r="AR88" t="str">
        <v/>
      </c>
      <c r="AS88">
        <v>0</v>
      </c>
    </row>
    <row r="89" spans="1:45" x14ac:dyDescent="0.3">
      <c r="A89" s="7" t="str">
        <f>'Pivot - &lt;Just to refresh&gt;'!B92</f>
        <v>08AAACK4409J1ZK</v>
      </c>
      <c r="B89" s="7" t="str">
        <f>'Pivot - &lt;Just to refresh&gt;'!N92</f>
        <v/>
      </c>
      <c r="C89" s="7" t="str">
        <f>'Pivot - &lt;Just to refresh&gt;'!C92</f>
        <v>03/Jul/2020</v>
      </c>
      <c r="D89" s="36" t="str">
        <f>'Pivot - &lt;Just to refresh&gt;'!D92</f>
        <v>KB00000331606464</v>
      </c>
      <c r="E89" s="8">
        <f>'Pivot - &lt;Just to refresh&gt;'!E92</f>
        <v>0</v>
      </c>
      <c r="F89" s="8">
        <f>'Pivot - &lt;Just to refresh&gt;'!F92</f>
        <v>0</v>
      </c>
      <c r="G89" s="8">
        <f>'Pivot - &lt;Just to refresh&gt;'!G92</f>
        <v>0</v>
      </c>
      <c r="H89" s="8">
        <f>'Pivot - &lt;Just to refresh&gt;'!H92</f>
        <v>3.54</v>
      </c>
      <c r="I89" s="8">
        <f>'Pivot - &lt;Just to refresh&gt;'!I92</f>
        <v>3</v>
      </c>
      <c r="J89" s="8">
        <f>'Pivot - &lt;Just to refresh&gt;'!J92</f>
        <v>0.54</v>
      </c>
      <c r="K89" s="8">
        <f t="shared" si="5"/>
        <v>-3.54</v>
      </c>
      <c r="L89" s="8">
        <f t="shared" si="6"/>
        <v>-3</v>
      </c>
      <c r="M89" s="8">
        <f t="shared" si="7"/>
        <v>-0.54</v>
      </c>
      <c r="N89" s="8" t="str">
        <f t="shared" si="8"/>
        <v>08AAACK4409J1ZK03/Jul/2020KB00000331606464</v>
      </c>
      <c r="O89" s="37" t="str">
        <f>IF(SUM(E89:J89)=0,"",IF('Pivot - &lt;Just to refresh&gt;'!A92="Match","Match - Full GSTN",IF('Pivot - &lt;Just to refresh&gt;'!A92="Match -Rounding off","Match - GSTN - Round",IF(M89=0,"Match - Invoice",IF(G89=0,"Not in Books",IF(J89=0,"Not in 2A",IF(ROUND(M89,0)=0,"Match - Invoice Round","In Both but Not Match")))))))</f>
        <v>Not in Books</v>
      </c>
      <c r="P89" s="7" t="str">
        <f t="shared" si="9"/>
        <v>Not in Books</v>
      </c>
      <c r="AO89" t="str" cm="1">
        <f t="array" ref="AO89">IFERROR(INDEX(Dump!$A$2:$A$1296, MATCH(0, INDEX(COUNTIF($AO$3:AO88, Dump!$A$2:$A$1296), 0, 0), 0)), "")</f>
        <v/>
      </c>
      <c r="AP89">
        <f>ABS(SUMIFS('Calculation - &lt;Ignore&gt;'!G:G,'Calculation - &lt;Ignore&gt;'!A:A,AO89)-SUMIFS('Calculation - &lt;Ignore&gt;'!J:J,'Calculation - &lt;Ignore&gt;'!A:A,AO89))</f>
        <v>0</v>
      </c>
      <c r="AR89" t="str">
        <v/>
      </c>
      <c r="AS89">
        <v>0</v>
      </c>
    </row>
    <row r="90" spans="1:45" x14ac:dyDescent="0.3">
      <c r="A90" s="7" t="str">
        <f>'Pivot - &lt;Just to refresh&gt;'!B93</f>
        <v>08AAACK4409J1ZK</v>
      </c>
      <c r="B90" s="7" t="str">
        <f>'Pivot - &lt;Just to refresh&gt;'!N93</f>
        <v/>
      </c>
      <c r="C90" s="7" t="str">
        <f>'Pivot - &lt;Just to refresh&gt;'!C93</f>
        <v>07/Jul/2020</v>
      </c>
      <c r="D90" s="36" t="str">
        <f>'Pivot - &lt;Just to refresh&gt;'!D93</f>
        <v>KB00000331600110</v>
      </c>
      <c r="E90" s="8">
        <f>'Pivot - &lt;Just to refresh&gt;'!E93</f>
        <v>0</v>
      </c>
      <c r="F90" s="8">
        <f>'Pivot - &lt;Just to refresh&gt;'!F93</f>
        <v>0</v>
      </c>
      <c r="G90" s="8">
        <f>'Pivot - &lt;Just to refresh&gt;'!G93</f>
        <v>0</v>
      </c>
      <c r="H90" s="8">
        <f>'Pivot - &lt;Just to refresh&gt;'!H93</f>
        <v>3.54</v>
      </c>
      <c r="I90" s="8">
        <f>'Pivot - &lt;Just to refresh&gt;'!I93</f>
        <v>3</v>
      </c>
      <c r="J90" s="8">
        <f>'Pivot - &lt;Just to refresh&gt;'!J93</f>
        <v>0.54</v>
      </c>
      <c r="K90" s="8">
        <f t="shared" si="5"/>
        <v>-3.54</v>
      </c>
      <c r="L90" s="8">
        <f t="shared" si="6"/>
        <v>-3</v>
      </c>
      <c r="M90" s="8">
        <f t="shared" si="7"/>
        <v>-0.54</v>
      </c>
      <c r="N90" s="8" t="str">
        <f t="shared" si="8"/>
        <v>08AAACK4409J1ZK07/Jul/2020KB00000331600110</v>
      </c>
      <c r="O90" s="37" t="str">
        <f>IF(SUM(E90:J90)=0,"",IF('Pivot - &lt;Just to refresh&gt;'!A93="Match","Match - Full GSTN",IF('Pivot - &lt;Just to refresh&gt;'!A93="Match -Rounding off","Match - GSTN - Round",IF(M90=0,"Match - Invoice",IF(G90=0,"Not in Books",IF(J90=0,"Not in 2A",IF(ROUND(M90,0)=0,"Match - Invoice Round","In Both but Not Match")))))))</f>
        <v>Not in Books</v>
      </c>
      <c r="P90" s="7" t="str">
        <f t="shared" si="9"/>
        <v>Not in Books</v>
      </c>
      <c r="AO90" t="str" cm="1">
        <f t="array" ref="AO90">IFERROR(INDEX(Dump!$A$2:$A$1296, MATCH(0, INDEX(COUNTIF($AO$3:AO89, Dump!$A$2:$A$1296), 0, 0), 0)), "")</f>
        <v/>
      </c>
      <c r="AP90">
        <f>ABS(SUMIFS('Calculation - &lt;Ignore&gt;'!G:G,'Calculation - &lt;Ignore&gt;'!A:A,AO90)-SUMIFS('Calculation - &lt;Ignore&gt;'!J:J,'Calculation - &lt;Ignore&gt;'!A:A,AO90))</f>
        <v>0</v>
      </c>
      <c r="AR90" t="str">
        <v/>
      </c>
      <c r="AS90">
        <v>0</v>
      </c>
    </row>
    <row r="91" spans="1:45" x14ac:dyDescent="0.3">
      <c r="A91" s="7" t="str">
        <f>'Pivot - &lt;Just to refresh&gt;'!B94</f>
        <v>08AAACK4409J1ZK</v>
      </c>
      <c r="B91" s="7" t="str">
        <f>'Pivot - &lt;Just to refresh&gt;'!N94</f>
        <v/>
      </c>
      <c r="C91" s="7" t="str">
        <f>'Pivot - &lt;Just to refresh&gt;'!C94</f>
        <v>07/Jul/2020</v>
      </c>
      <c r="D91" s="36" t="str">
        <f>'Pivot - &lt;Just to refresh&gt;'!D94</f>
        <v>KB00000331602721</v>
      </c>
      <c r="E91" s="8">
        <f>'Pivot - &lt;Just to refresh&gt;'!E94</f>
        <v>0</v>
      </c>
      <c r="F91" s="8">
        <f>'Pivot - &lt;Just to refresh&gt;'!F94</f>
        <v>0</v>
      </c>
      <c r="G91" s="8">
        <f>'Pivot - &lt;Just to refresh&gt;'!G94</f>
        <v>0</v>
      </c>
      <c r="H91" s="8">
        <f>'Pivot - &lt;Just to refresh&gt;'!H94</f>
        <v>24.78</v>
      </c>
      <c r="I91" s="8">
        <f>'Pivot - &lt;Just to refresh&gt;'!I94</f>
        <v>21</v>
      </c>
      <c r="J91" s="8">
        <f>'Pivot - &lt;Just to refresh&gt;'!J94</f>
        <v>3.78</v>
      </c>
      <c r="K91" s="8">
        <f t="shared" si="5"/>
        <v>-24.78</v>
      </c>
      <c r="L91" s="8">
        <f t="shared" si="6"/>
        <v>-21</v>
      </c>
      <c r="M91" s="8">
        <f t="shared" si="7"/>
        <v>-3.78</v>
      </c>
      <c r="N91" s="8" t="str">
        <f t="shared" si="8"/>
        <v>08AAACK4409J1ZK07/Jul/2020KB00000331602721</v>
      </c>
      <c r="O91" s="37" t="str">
        <f>IF(SUM(E91:J91)=0,"",IF('Pivot - &lt;Just to refresh&gt;'!A94="Match","Match - Full GSTN",IF('Pivot - &lt;Just to refresh&gt;'!A94="Match -Rounding off","Match - GSTN - Round",IF(M91=0,"Match - Invoice",IF(G91=0,"Not in Books",IF(J91=0,"Not in 2A",IF(ROUND(M91,0)=0,"Match - Invoice Round","In Both but Not Match")))))))</f>
        <v>Not in Books</v>
      </c>
      <c r="P91" s="7" t="str">
        <f t="shared" si="9"/>
        <v>Not in Books</v>
      </c>
      <c r="AO91" t="str" cm="1">
        <f t="array" ref="AO91">IFERROR(INDEX(Dump!$A$2:$A$1296, MATCH(0, INDEX(COUNTIF($AO$3:AO90, Dump!$A$2:$A$1296), 0, 0), 0)), "")</f>
        <v/>
      </c>
      <c r="AP91">
        <f>ABS(SUMIFS('Calculation - &lt;Ignore&gt;'!G:G,'Calculation - &lt;Ignore&gt;'!A:A,AO91)-SUMIFS('Calculation - &lt;Ignore&gt;'!J:J,'Calculation - &lt;Ignore&gt;'!A:A,AO91))</f>
        <v>0</v>
      </c>
      <c r="AR91" t="str">
        <v/>
      </c>
      <c r="AS91">
        <v>0</v>
      </c>
    </row>
    <row r="92" spans="1:45" x14ac:dyDescent="0.3">
      <c r="A92" s="7" t="str">
        <f>'Pivot - &lt;Just to refresh&gt;'!B95</f>
        <v>08AAACK4409J1ZK</v>
      </c>
      <c r="B92" s="7" t="str">
        <f>'Pivot - &lt;Just to refresh&gt;'!N95</f>
        <v/>
      </c>
      <c r="C92" s="7" t="str">
        <f>'Pivot - &lt;Just to refresh&gt;'!C95</f>
        <v>07/Jul/2020</v>
      </c>
      <c r="D92" s="36" t="str">
        <f>'Pivot - &lt;Just to refresh&gt;'!D95</f>
        <v>KB00000331605345</v>
      </c>
      <c r="E92" s="8">
        <f>'Pivot - &lt;Just to refresh&gt;'!E95</f>
        <v>0</v>
      </c>
      <c r="F92" s="8">
        <f>'Pivot - &lt;Just to refresh&gt;'!F95</f>
        <v>0</v>
      </c>
      <c r="G92" s="8">
        <f>'Pivot - &lt;Just to refresh&gt;'!G95</f>
        <v>0</v>
      </c>
      <c r="H92" s="8">
        <f>'Pivot - &lt;Just to refresh&gt;'!H95</f>
        <v>42.48</v>
      </c>
      <c r="I92" s="8">
        <f>'Pivot - &lt;Just to refresh&gt;'!I95</f>
        <v>36</v>
      </c>
      <c r="J92" s="8">
        <f>'Pivot - &lt;Just to refresh&gt;'!J95</f>
        <v>6.48</v>
      </c>
      <c r="K92" s="8">
        <f t="shared" si="5"/>
        <v>-42.48</v>
      </c>
      <c r="L92" s="8">
        <f t="shared" si="6"/>
        <v>-36</v>
      </c>
      <c r="M92" s="8">
        <f t="shared" si="7"/>
        <v>-6.48</v>
      </c>
      <c r="N92" s="8" t="str">
        <f t="shared" si="8"/>
        <v>08AAACK4409J1ZK07/Jul/2020KB00000331605345</v>
      </c>
      <c r="O92" s="37" t="str">
        <f>IF(SUM(E92:J92)=0,"",IF('Pivot - &lt;Just to refresh&gt;'!A95="Match","Match - Full GSTN",IF('Pivot - &lt;Just to refresh&gt;'!A95="Match -Rounding off","Match - GSTN - Round",IF(M92=0,"Match - Invoice",IF(G92=0,"Not in Books",IF(J92=0,"Not in 2A",IF(ROUND(M92,0)=0,"Match - Invoice Round","In Both but Not Match")))))))</f>
        <v>Not in Books</v>
      </c>
      <c r="P92" s="7" t="str">
        <f t="shared" si="9"/>
        <v>Not in Books</v>
      </c>
      <c r="AO92" t="str" cm="1">
        <f t="array" ref="AO92">IFERROR(INDEX(Dump!$A$2:$A$1296, MATCH(0, INDEX(COUNTIF($AO$3:AO91, Dump!$A$2:$A$1296), 0, 0), 0)), "")</f>
        <v/>
      </c>
      <c r="AP92">
        <f>ABS(SUMIFS('Calculation - &lt;Ignore&gt;'!G:G,'Calculation - &lt;Ignore&gt;'!A:A,AO92)-SUMIFS('Calculation - &lt;Ignore&gt;'!J:J,'Calculation - &lt;Ignore&gt;'!A:A,AO92))</f>
        <v>0</v>
      </c>
      <c r="AR92" t="str">
        <v/>
      </c>
      <c r="AS92">
        <v>0</v>
      </c>
    </row>
    <row r="93" spans="1:45" x14ac:dyDescent="0.3">
      <c r="A93" s="7" t="str">
        <f>'Pivot - &lt;Just to refresh&gt;'!B96</f>
        <v>08AAACK4409J1ZK</v>
      </c>
      <c r="B93" s="7" t="str">
        <f>'Pivot - &lt;Just to refresh&gt;'!N96</f>
        <v/>
      </c>
      <c r="C93" s="7" t="str">
        <f>'Pivot - &lt;Just to refresh&gt;'!C96</f>
        <v>14/Jul/2020</v>
      </c>
      <c r="D93" s="36" t="str">
        <f>'Pivot - &lt;Just to refresh&gt;'!D96</f>
        <v>KB00000331595784</v>
      </c>
      <c r="E93" s="8">
        <f>'Pivot - &lt;Just to refresh&gt;'!E96</f>
        <v>0</v>
      </c>
      <c r="F93" s="8">
        <f>'Pivot - &lt;Just to refresh&gt;'!F96</f>
        <v>0</v>
      </c>
      <c r="G93" s="8">
        <f>'Pivot - &lt;Just to refresh&gt;'!G96</f>
        <v>0</v>
      </c>
      <c r="H93" s="8">
        <f>'Pivot - &lt;Just to refresh&gt;'!H96</f>
        <v>7.08</v>
      </c>
      <c r="I93" s="8">
        <f>'Pivot - &lt;Just to refresh&gt;'!I96</f>
        <v>6</v>
      </c>
      <c r="J93" s="8">
        <f>'Pivot - &lt;Just to refresh&gt;'!J96</f>
        <v>1.08</v>
      </c>
      <c r="K93" s="8">
        <f t="shared" si="5"/>
        <v>-7.08</v>
      </c>
      <c r="L93" s="8">
        <f t="shared" si="6"/>
        <v>-6</v>
      </c>
      <c r="M93" s="8">
        <f t="shared" si="7"/>
        <v>-1.08</v>
      </c>
      <c r="N93" s="8" t="str">
        <f t="shared" si="8"/>
        <v>08AAACK4409J1ZK14/Jul/2020KB00000331595784</v>
      </c>
      <c r="O93" s="37" t="str">
        <f>IF(SUM(E93:J93)=0,"",IF('Pivot - &lt;Just to refresh&gt;'!A96="Match","Match - Full GSTN",IF('Pivot - &lt;Just to refresh&gt;'!A96="Match -Rounding off","Match - GSTN - Round",IF(M93=0,"Match - Invoice",IF(G93=0,"Not in Books",IF(J93=0,"Not in 2A",IF(ROUND(M93,0)=0,"Match - Invoice Round","In Both but Not Match")))))))</f>
        <v>Not in Books</v>
      </c>
      <c r="P93" s="7" t="str">
        <f t="shared" si="9"/>
        <v>Not in Books</v>
      </c>
      <c r="AO93" t="str" cm="1">
        <f t="array" ref="AO93">IFERROR(INDEX(Dump!$A$2:$A$1296, MATCH(0, INDEX(COUNTIF($AO$3:AO92, Dump!$A$2:$A$1296), 0, 0), 0)), "")</f>
        <v/>
      </c>
      <c r="AP93">
        <f>ABS(SUMIFS('Calculation - &lt;Ignore&gt;'!G:G,'Calculation - &lt;Ignore&gt;'!A:A,AO93)-SUMIFS('Calculation - &lt;Ignore&gt;'!J:J,'Calculation - &lt;Ignore&gt;'!A:A,AO93))</f>
        <v>0</v>
      </c>
      <c r="AR93" t="str">
        <v/>
      </c>
      <c r="AS93">
        <v>0</v>
      </c>
    </row>
    <row r="94" spans="1:45" x14ac:dyDescent="0.3">
      <c r="A94" s="7" t="str">
        <f>'Pivot - &lt;Just to refresh&gt;'!B97</f>
        <v>08AAACK4409J1ZK</v>
      </c>
      <c r="B94" s="7" t="str">
        <f>'Pivot - &lt;Just to refresh&gt;'!N97</f>
        <v/>
      </c>
      <c r="C94" s="7" t="str">
        <f>'Pivot - &lt;Just to refresh&gt;'!C97</f>
        <v>11/Aug/2020</v>
      </c>
      <c r="D94" s="36" t="str">
        <f>'Pivot - &lt;Just to refresh&gt;'!D97</f>
        <v>KB00000340891274</v>
      </c>
      <c r="E94" s="8">
        <f>'Pivot - &lt;Just to refresh&gt;'!E97</f>
        <v>0</v>
      </c>
      <c r="F94" s="8">
        <f>'Pivot - &lt;Just to refresh&gt;'!F97</f>
        <v>0</v>
      </c>
      <c r="G94" s="8">
        <f>'Pivot - &lt;Just to refresh&gt;'!G97</f>
        <v>0</v>
      </c>
      <c r="H94" s="8">
        <f>'Pivot - &lt;Just to refresh&gt;'!H97</f>
        <v>17.7</v>
      </c>
      <c r="I94" s="8">
        <f>'Pivot - &lt;Just to refresh&gt;'!I97</f>
        <v>15</v>
      </c>
      <c r="J94" s="8">
        <f>'Pivot - &lt;Just to refresh&gt;'!J97</f>
        <v>2.7</v>
      </c>
      <c r="K94" s="8">
        <f t="shared" si="5"/>
        <v>-17.7</v>
      </c>
      <c r="L94" s="8">
        <f t="shared" si="6"/>
        <v>-15</v>
      </c>
      <c r="M94" s="8">
        <f t="shared" si="7"/>
        <v>-2.7</v>
      </c>
      <c r="N94" s="8" t="str">
        <f t="shared" si="8"/>
        <v>08AAACK4409J1ZK11/Aug/2020KB00000340891274</v>
      </c>
      <c r="O94" s="37" t="str">
        <f>IF(SUM(E94:J94)=0,"",IF('Pivot - &lt;Just to refresh&gt;'!A97="Match","Match - Full GSTN",IF('Pivot - &lt;Just to refresh&gt;'!A97="Match -Rounding off","Match - GSTN - Round",IF(M94=0,"Match - Invoice",IF(G94=0,"Not in Books",IF(J94=0,"Not in 2A",IF(ROUND(M94,0)=0,"Match - Invoice Round","In Both but Not Match")))))))</f>
        <v>Not in Books</v>
      </c>
      <c r="P94" s="7" t="str">
        <f t="shared" si="9"/>
        <v>Not in Books</v>
      </c>
      <c r="AO94" t="str" cm="1">
        <f t="array" ref="AO94">IFERROR(INDEX(Dump!$A$2:$A$1296, MATCH(0, INDEX(COUNTIF($AO$3:AO93, Dump!$A$2:$A$1296), 0, 0), 0)), "")</f>
        <v/>
      </c>
      <c r="AP94">
        <f>ABS(SUMIFS('Calculation - &lt;Ignore&gt;'!G:G,'Calculation - &lt;Ignore&gt;'!A:A,AO94)-SUMIFS('Calculation - &lt;Ignore&gt;'!J:J,'Calculation - &lt;Ignore&gt;'!A:A,AO94))</f>
        <v>0</v>
      </c>
      <c r="AR94" t="str">
        <v/>
      </c>
      <c r="AS94">
        <v>0</v>
      </c>
    </row>
    <row r="95" spans="1:45" x14ac:dyDescent="0.3">
      <c r="A95" s="7" t="str">
        <f>'Pivot - &lt;Just to refresh&gt;'!B98</f>
        <v>08AAACK4409J1ZK</v>
      </c>
      <c r="B95" s="7" t="str">
        <f>'Pivot - &lt;Just to refresh&gt;'!N98</f>
        <v/>
      </c>
      <c r="C95" s="7" t="str">
        <f>'Pivot - &lt;Just to refresh&gt;'!C98</f>
        <v>11/Aug/2020</v>
      </c>
      <c r="D95" s="36" t="str">
        <f>'Pivot - &lt;Just to refresh&gt;'!D98</f>
        <v>KB00000340892292</v>
      </c>
      <c r="E95" s="8">
        <f>'Pivot - &lt;Just to refresh&gt;'!E98</f>
        <v>0</v>
      </c>
      <c r="F95" s="8">
        <f>'Pivot - &lt;Just to refresh&gt;'!F98</f>
        <v>0</v>
      </c>
      <c r="G95" s="8">
        <f>'Pivot - &lt;Just to refresh&gt;'!G98</f>
        <v>0</v>
      </c>
      <c r="H95" s="8">
        <f>'Pivot - &lt;Just to refresh&gt;'!H98</f>
        <v>28.32</v>
      </c>
      <c r="I95" s="8">
        <f>'Pivot - &lt;Just to refresh&gt;'!I98</f>
        <v>24</v>
      </c>
      <c r="J95" s="8">
        <f>'Pivot - &lt;Just to refresh&gt;'!J98</f>
        <v>4.32</v>
      </c>
      <c r="K95" s="8">
        <f t="shared" si="5"/>
        <v>-28.32</v>
      </c>
      <c r="L95" s="8">
        <f t="shared" si="6"/>
        <v>-24</v>
      </c>
      <c r="M95" s="8">
        <f t="shared" si="7"/>
        <v>-4.32</v>
      </c>
      <c r="N95" s="8" t="str">
        <f t="shared" si="8"/>
        <v>08AAACK4409J1ZK11/Aug/2020KB00000340892292</v>
      </c>
      <c r="O95" s="37" t="str">
        <f>IF(SUM(E95:J95)=0,"",IF('Pivot - &lt;Just to refresh&gt;'!A98="Match","Match - Full GSTN",IF('Pivot - &lt;Just to refresh&gt;'!A98="Match -Rounding off","Match - GSTN - Round",IF(M95=0,"Match - Invoice",IF(G95=0,"Not in Books",IF(J95=0,"Not in 2A",IF(ROUND(M95,0)=0,"Match - Invoice Round","In Both but Not Match")))))))</f>
        <v>Not in Books</v>
      </c>
      <c r="P95" s="7" t="str">
        <f t="shared" si="9"/>
        <v>Not in Books</v>
      </c>
      <c r="AO95" t="str" cm="1">
        <f t="array" ref="AO95">IFERROR(INDEX(Dump!$A$2:$A$1296, MATCH(0, INDEX(COUNTIF($AO$3:AO94, Dump!$A$2:$A$1296), 0, 0), 0)), "")</f>
        <v/>
      </c>
      <c r="AP95">
        <f>ABS(SUMIFS('Calculation - &lt;Ignore&gt;'!G:G,'Calculation - &lt;Ignore&gt;'!A:A,AO95)-SUMIFS('Calculation - &lt;Ignore&gt;'!J:J,'Calculation - &lt;Ignore&gt;'!A:A,AO95))</f>
        <v>0</v>
      </c>
      <c r="AR95" t="str">
        <v/>
      </c>
      <c r="AS95">
        <v>0</v>
      </c>
    </row>
    <row r="96" spans="1:45" x14ac:dyDescent="0.3">
      <c r="A96" s="7" t="str">
        <f>'Pivot - &lt;Just to refresh&gt;'!B99</f>
        <v>08AAACK4409J1ZK</v>
      </c>
      <c r="B96" s="7" t="str">
        <f>'Pivot - &lt;Just to refresh&gt;'!N99</f>
        <v/>
      </c>
      <c r="C96" s="7" t="str">
        <f>'Pivot - &lt;Just to refresh&gt;'!C99</f>
        <v>18/Aug/2020</v>
      </c>
      <c r="D96" s="36" t="str">
        <f>'Pivot - &lt;Just to refresh&gt;'!D99</f>
        <v>KB00000340866651</v>
      </c>
      <c r="E96" s="8">
        <f>'Pivot - &lt;Just to refresh&gt;'!E99</f>
        <v>0</v>
      </c>
      <c r="F96" s="8">
        <f>'Pivot - &lt;Just to refresh&gt;'!F99</f>
        <v>0</v>
      </c>
      <c r="G96" s="8">
        <f>'Pivot - &lt;Just to refresh&gt;'!G99</f>
        <v>0</v>
      </c>
      <c r="H96" s="8">
        <f>'Pivot - &lt;Just to refresh&gt;'!H99</f>
        <v>7.08</v>
      </c>
      <c r="I96" s="8">
        <f>'Pivot - &lt;Just to refresh&gt;'!I99</f>
        <v>6</v>
      </c>
      <c r="J96" s="8">
        <f>'Pivot - &lt;Just to refresh&gt;'!J99</f>
        <v>1.08</v>
      </c>
      <c r="K96" s="8">
        <f t="shared" si="5"/>
        <v>-7.08</v>
      </c>
      <c r="L96" s="8">
        <f t="shared" si="6"/>
        <v>-6</v>
      </c>
      <c r="M96" s="8">
        <f t="shared" si="7"/>
        <v>-1.08</v>
      </c>
      <c r="N96" s="8" t="str">
        <f t="shared" si="8"/>
        <v>08AAACK4409J1ZK18/Aug/2020KB00000340866651</v>
      </c>
      <c r="O96" s="37" t="str">
        <f>IF(SUM(E96:J96)=0,"",IF('Pivot - &lt;Just to refresh&gt;'!A99="Match","Match - Full GSTN",IF('Pivot - &lt;Just to refresh&gt;'!A99="Match -Rounding off","Match - GSTN - Round",IF(M96=0,"Match - Invoice",IF(G96=0,"Not in Books",IF(J96=0,"Not in 2A",IF(ROUND(M96,0)=0,"Match - Invoice Round","In Both but Not Match")))))))</f>
        <v>Not in Books</v>
      </c>
      <c r="P96" s="7" t="str">
        <f t="shared" si="9"/>
        <v>Not in Books</v>
      </c>
      <c r="AO96" t="str" cm="1">
        <f t="array" ref="AO96">IFERROR(INDEX(Dump!$A$2:$A$1296, MATCH(0, INDEX(COUNTIF($AO$3:AO95, Dump!$A$2:$A$1296), 0, 0), 0)), "")</f>
        <v/>
      </c>
      <c r="AP96">
        <f>ABS(SUMIFS('Calculation - &lt;Ignore&gt;'!G:G,'Calculation - &lt;Ignore&gt;'!A:A,AO96)-SUMIFS('Calculation - &lt;Ignore&gt;'!J:J,'Calculation - &lt;Ignore&gt;'!A:A,AO96))</f>
        <v>0</v>
      </c>
      <c r="AR96" t="str">
        <v/>
      </c>
      <c r="AS96">
        <v>0</v>
      </c>
    </row>
    <row r="97" spans="1:45" x14ac:dyDescent="0.3">
      <c r="A97" s="7" t="str">
        <f>'Pivot - &lt;Just to refresh&gt;'!B100</f>
        <v>08AAACK4409J1ZK</v>
      </c>
      <c r="B97" s="7" t="str">
        <f>'Pivot - &lt;Just to refresh&gt;'!N100</f>
        <v/>
      </c>
      <c r="C97" s="7" t="str">
        <f>'Pivot - &lt;Just to refresh&gt;'!C100</f>
        <v>18/Aug/2020</v>
      </c>
      <c r="D97" s="36" t="str">
        <f>'Pivot - &lt;Just to refresh&gt;'!D100</f>
        <v>KB00000340867602</v>
      </c>
      <c r="E97" s="8">
        <f>'Pivot - &lt;Just to refresh&gt;'!E100</f>
        <v>0</v>
      </c>
      <c r="F97" s="8">
        <f>'Pivot - &lt;Just to refresh&gt;'!F100</f>
        <v>0</v>
      </c>
      <c r="G97" s="8">
        <f>'Pivot - &lt;Just to refresh&gt;'!G100</f>
        <v>0</v>
      </c>
      <c r="H97" s="8">
        <f>'Pivot - &lt;Just to refresh&gt;'!H100</f>
        <v>14.16</v>
      </c>
      <c r="I97" s="8">
        <f>'Pivot - &lt;Just to refresh&gt;'!I100</f>
        <v>12</v>
      </c>
      <c r="J97" s="8">
        <f>'Pivot - &lt;Just to refresh&gt;'!J100</f>
        <v>2.16</v>
      </c>
      <c r="K97" s="8">
        <f t="shared" si="5"/>
        <v>-14.16</v>
      </c>
      <c r="L97" s="8">
        <f t="shared" si="6"/>
        <v>-12</v>
      </c>
      <c r="M97" s="8">
        <f t="shared" si="7"/>
        <v>-2.16</v>
      </c>
      <c r="N97" s="8" t="str">
        <f t="shared" si="8"/>
        <v>08AAACK4409J1ZK18/Aug/2020KB00000340867602</v>
      </c>
      <c r="O97" s="37" t="str">
        <f>IF(SUM(E97:J97)=0,"",IF('Pivot - &lt;Just to refresh&gt;'!A100="Match","Match - Full GSTN",IF('Pivot - &lt;Just to refresh&gt;'!A100="Match -Rounding off","Match - GSTN - Round",IF(M97=0,"Match - Invoice",IF(G97=0,"Not in Books",IF(J97=0,"Not in 2A",IF(ROUND(M97,0)=0,"Match - Invoice Round","In Both but Not Match")))))))</f>
        <v>Not in Books</v>
      </c>
      <c r="P97" s="7" t="str">
        <f t="shared" si="9"/>
        <v>Not in Books</v>
      </c>
      <c r="AO97" t="str" cm="1">
        <f t="array" ref="AO97">IFERROR(INDEX(Dump!$A$2:$A$1296, MATCH(0, INDEX(COUNTIF($AO$3:AO96, Dump!$A$2:$A$1296), 0, 0), 0)), "")</f>
        <v/>
      </c>
      <c r="AP97">
        <f>ABS(SUMIFS('Calculation - &lt;Ignore&gt;'!G:G,'Calculation - &lt;Ignore&gt;'!A:A,AO97)-SUMIFS('Calculation - &lt;Ignore&gt;'!J:J,'Calculation - &lt;Ignore&gt;'!A:A,AO97))</f>
        <v>0</v>
      </c>
      <c r="AR97" t="str">
        <v/>
      </c>
      <c r="AS97">
        <v>0</v>
      </c>
    </row>
    <row r="98" spans="1:45" x14ac:dyDescent="0.3">
      <c r="A98" s="7" t="str">
        <f>'Pivot - &lt;Just to refresh&gt;'!B101</f>
        <v>08AAACK4409J1ZK</v>
      </c>
      <c r="B98" s="7" t="str">
        <f>'Pivot - &lt;Just to refresh&gt;'!N101</f>
        <v/>
      </c>
      <c r="C98" s="7" t="str">
        <f>'Pivot - &lt;Just to refresh&gt;'!C101</f>
        <v>25/Aug/2020</v>
      </c>
      <c r="D98" s="36" t="str">
        <f>'Pivot - &lt;Just to refresh&gt;'!D101</f>
        <v>KB00000340864679</v>
      </c>
      <c r="E98" s="8">
        <f>'Pivot - &lt;Just to refresh&gt;'!E101</f>
        <v>0</v>
      </c>
      <c r="F98" s="8">
        <f>'Pivot - &lt;Just to refresh&gt;'!F101</f>
        <v>0</v>
      </c>
      <c r="G98" s="8">
        <f>'Pivot - &lt;Just to refresh&gt;'!G101</f>
        <v>0</v>
      </c>
      <c r="H98" s="8">
        <f>'Pivot - &lt;Just to refresh&gt;'!H101</f>
        <v>3.54</v>
      </c>
      <c r="I98" s="8">
        <f>'Pivot - &lt;Just to refresh&gt;'!I101</f>
        <v>3</v>
      </c>
      <c r="J98" s="8">
        <f>'Pivot - &lt;Just to refresh&gt;'!J101</f>
        <v>0.54</v>
      </c>
      <c r="K98" s="8">
        <f t="shared" si="5"/>
        <v>-3.54</v>
      </c>
      <c r="L98" s="8">
        <f t="shared" si="6"/>
        <v>-3</v>
      </c>
      <c r="M98" s="8">
        <f t="shared" si="7"/>
        <v>-0.54</v>
      </c>
      <c r="N98" s="8" t="str">
        <f t="shared" si="8"/>
        <v>08AAACK4409J1ZK25/Aug/2020KB00000340864679</v>
      </c>
      <c r="O98" s="37" t="str">
        <f>IF(SUM(E98:J98)=0,"",IF('Pivot - &lt;Just to refresh&gt;'!A101="Match","Match - Full GSTN",IF('Pivot - &lt;Just to refresh&gt;'!A101="Match -Rounding off","Match - GSTN - Round",IF(M98=0,"Match - Invoice",IF(G98=0,"Not in Books",IF(J98=0,"Not in 2A",IF(ROUND(M98,0)=0,"Match - Invoice Round","In Both but Not Match")))))))</f>
        <v>Not in Books</v>
      </c>
      <c r="P98" s="7" t="str">
        <f t="shared" si="9"/>
        <v>Not in Books</v>
      </c>
      <c r="AO98" t="str" cm="1">
        <f t="array" ref="AO98">IFERROR(INDEX(Dump!$A$2:$A$1296, MATCH(0, INDEX(COUNTIF($AO$3:AO97, Dump!$A$2:$A$1296), 0, 0), 0)), "")</f>
        <v/>
      </c>
      <c r="AP98">
        <f>ABS(SUMIFS('Calculation - &lt;Ignore&gt;'!G:G,'Calculation - &lt;Ignore&gt;'!A:A,AO98)-SUMIFS('Calculation - &lt;Ignore&gt;'!J:J,'Calculation - &lt;Ignore&gt;'!A:A,AO98))</f>
        <v>0</v>
      </c>
      <c r="AR98" t="str">
        <v/>
      </c>
      <c r="AS98">
        <v>0</v>
      </c>
    </row>
    <row r="99" spans="1:45" x14ac:dyDescent="0.3">
      <c r="A99" s="7" t="str">
        <f>'Pivot - &lt;Just to refresh&gt;'!B102</f>
        <v>08AAACK4409J1ZK</v>
      </c>
      <c r="B99" s="7" t="str">
        <f>'Pivot - &lt;Just to refresh&gt;'!N102</f>
        <v/>
      </c>
      <c r="C99" s="7" t="str">
        <f>'Pivot - &lt;Just to refresh&gt;'!C102</f>
        <v>04/Sep/2020</v>
      </c>
      <c r="D99" s="36" t="str">
        <f>'Pivot - &lt;Just to refresh&gt;'!D102</f>
        <v>KB00000347121532</v>
      </c>
      <c r="E99" s="8">
        <f>'Pivot - &lt;Just to refresh&gt;'!E102</f>
        <v>0</v>
      </c>
      <c r="F99" s="8">
        <f>'Pivot - &lt;Just to refresh&gt;'!F102</f>
        <v>0</v>
      </c>
      <c r="G99" s="8">
        <f>'Pivot - &lt;Just to refresh&gt;'!G102</f>
        <v>0</v>
      </c>
      <c r="H99" s="8">
        <f>'Pivot - &lt;Just to refresh&gt;'!H102</f>
        <v>21.24</v>
      </c>
      <c r="I99" s="8">
        <f>'Pivot - &lt;Just to refresh&gt;'!I102</f>
        <v>18</v>
      </c>
      <c r="J99" s="8">
        <f>'Pivot - &lt;Just to refresh&gt;'!J102</f>
        <v>3.24</v>
      </c>
      <c r="K99" s="8">
        <f t="shared" si="5"/>
        <v>-21.24</v>
      </c>
      <c r="L99" s="8">
        <f t="shared" si="6"/>
        <v>-18</v>
      </c>
      <c r="M99" s="8">
        <f t="shared" si="7"/>
        <v>-3.24</v>
      </c>
      <c r="N99" s="8" t="str">
        <f t="shared" si="8"/>
        <v>08AAACK4409J1ZK04/Sep/2020KB00000347121532</v>
      </c>
      <c r="O99" s="37" t="str">
        <f>IF(SUM(E99:J99)=0,"",IF('Pivot - &lt;Just to refresh&gt;'!A102="Match","Match - Full GSTN",IF('Pivot - &lt;Just to refresh&gt;'!A102="Match -Rounding off","Match - GSTN - Round",IF(M99=0,"Match - Invoice",IF(G99=0,"Not in Books",IF(J99=0,"Not in 2A",IF(ROUND(M99,0)=0,"Match - Invoice Round","In Both but Not Match")))))))</f>
        <v>Not in Books</v>
      </c>
      <c r="P99" s="7" t="str">
        <f t="shared" si="9"/>
        <v>Not in Books</v>
      </c>
      <c r="AO99" t="str" cm="1">
        <f t="array" ref="AO99">IFERROR(INDEX(Dump!$A$2:$A$1296, MATCH(0, INDEX(COUNTIF($AO$3:AO98, Dump!$A$2:$A$1296), 0, 0), 0)), "")</f>
        <v/>
      </c>
      <c r="AP99">
        <f>ABS(SUMIFS('Calculation - &lt;Ignore&gt;'!G:G,'Calculation - &lt;Ignore&gt;'!A:A,AO99)-SUMIFS('Calculation - &lt;Ignore&gt;'!J:J,'Calculation - &lt;Ignore&gt;'!A:A,AO99))</f>
        <v>0</v>
      </c>
      <c r="AR99" t="str">
        <v/>
      </c>
      <c r="AS99">
        <v>0</v>
      </c>
    </row>
    <row r="100" spans="1:45" x14ac:dyDescent="0.3">
      <c r="A100" s="7" t="str">
        <f>'Pivot - &lt;Just to refresh&gt;'!B103</f>
        <v>08AAACK4409J1ZK</v>
      </c>
      <c r="B100" s="7" t="str">
        <f>'Pivot - &lt;Just to refresh&gt;'!N103</f>
        <v/>
      </c>
      <c r="C100" s="7" t="str">
        <f>'Pivot - &lt;Just to refresh&gt;'!C103</f>
        <v>04/Sep/2020</v>
      </c>
      <c r="D100" s="36" t="str">
        <f>'Pivot - &lt;Just to refresh&gt;'!D103</f>
        <v>KB00000347121612</v>
      </c>
      <c r="E100" s="8">
        <f>'Pivot - &lt;Just to refresh&gt;'!E103</f>
        <v>0</v>
      </c>
      <c r="F100" s="8">
        <f>'Pivot - &lt;Just to refresh&gt;'!F103</f>
        <v>0</v>
      </c>
      <c r="G100" s="8">
        <f>'Pivot - &lt;Just to refresh&gt;'!G103</f>
        <v>0</v>
      </c>
      <c r="H100" s="8">
        <f>'Pivot - &lt;Just to refresh&gt;'!H103</f>
        <v>46.02</v>
      </c>
      <c r="I100" s="8">
        <f>'Pivot - &lt;Just to refresh&gt;'!I103</f>
        <v>39</v>
      </c>
      <c r="J100" s="8">
        <f>'Pivot - &lt;Just to refresh&gt;'!J103</f>
        <v>7.02</v>
      </c>
      <c r="K100" s="8">
        <f t="shared" si="5"/>
        <v>-46.02</v>
      </c>
      <c r="L100" s="8">
        <f t="shared" si="6"/>
        <v>-39</v>
      </c>
      <c r="M100" s="8">
        <f t="shared" si="7"/>
        <v>-7.02</v>
      </c>
      <c r="N100" s="8" t="str">
        <f t="shared" si="8"/>
        <v>08AAACK4409J1ZK04/Sep/2020KB00000347121612</v>
      </c>
      <c r="O100" s="37" t="str">
        <f>IF(SUM(E100:J100)=0,"",IF('Pivot - &lt;Just to refresh&gt;'!A103="Match","Match - Full GSTN",IF('Pivot - &lt;Just to refresh&gt;'!A103="Match -Rounding off","Match - GSTN - Round",IF(M100=0,"Match - Invoice",IF(G100=0,"Not in Books",IF(J100=0,"Not in 2A",IF(ROUND(M100,0)=0,"Match - Invoice Round","In Both but Not Match")))))))</f>
        <v>Not in Books</v>
      </c>
      <c r="P100" s="7" t="str">
        <f t="shared" si="9"/>
        <v>Not in Books</v>
      </c>
      <c r="AO100" t="str" cm="1">
        <f t="array" ref="AO100">IFERROR(INDEX(Dump!$A$2:$A$1296, MATCH(0, INDEX(COUNTIF($AO$3:AO99, Dump!$A$2:$A$1296), 0, 0), 0)), "")</f>
        <v/>
      </c>
      <c r="AP100">
        <f>ABS(SUMIFS('Calculation - &lt;Ignore&gt;'!G:G,'Calculation - &lt;Ignore&gt;'!A:A,AO100)-SUMIFS('Calculation - &lt;Ignore&gt;'!J:J,'Calculation - &lt;Ignore&gt;'!A:A,AO100))</f>
        <v>0</v>
      </c>
      <c r="AR100" t="str">
        <v/>
      </c>
      <c r="AS100">
        <v>0</v>
      </c>
    </row>
    <row r="101" spans="1:45" x14ac:dyDescent="0.3">
      <c r="A101" s="7" t="str">
        <f>'Pivot - &lt;Just to refresh&gt;'!B104</f>
        <v>08AAACK4409J1ZK</v>
      </c>
      <c r="B101" s="7" t="str">
        <f>'Pivot - &lt;Just to refresh&gt;'!N104</f>
        <v/>
      </c>
      <c r="C101" s="7" t="str">
        <f>'Pivot - &lt;Just to refresh&gt;'!C104</f>
        <v>04/Sep/2020</v>
      </c>
      <c r="D101" s="36" t="str">
        <f>'Pivot - &lt;Just to refresh&gt;'!D104</f>
        <v>KB00000347122329</v>
      </c>
      <c r="E101" s="8">
        <f>'Pivot - &lt;Just to refresh&gt;'!E104</f>
        <v>0</v>
      </c>
      <c r="F101" s="8">
        <f>'Pivot - &lt;Just to refresh&gt;'!F104</f>
        <v>0</v>
      </c>
      <c r="G101" s="8">
        <f>'Pivot - &lt;Just to refresh&gt;'!G104</f>
        <v>0</v>
      </c>
      <c r="H101" s="8">
        <f>'Pivot - &lt;Just to refresh&gt;'!H104</f>
        <v>7.08</v>
      </c>
      <c r="I101" s="8">
        <f>'Pivot - &lt;Just to refresh&gt;'!I104</f>
        <v>6</v>
      </c>
      <c r="J101" s="8">
        <f>'Pivot - &lt;Just to refresh&gt;'!J104</f>
        <v>1.08</v>
      </c>
      <c r="K101" s="8">
        <f t="shared" si="5"/>
        <v>-7.08</v>
      </c>
      <c r="L101" s="8">
        <f t="shared" si="6"/>
        <v>-6</v>
      </c>
      <c r="M101" s="8">
        <f t="shared" si="7"/>
        <v>-1.08</v>
      </c>
      <c r="N101" s="8" t="str">
        <f t="shared" si="8"/>
        <v>08AAACK4409J1ZK04/Sep/2020KB00000347122329</v>
      </c>
      <c r="O101" s="37" t="str">
        <f>IF(SUM(E101:J101)=0,"",IF('Pivot - &lt;Just to refresh&gt;'!A104="Match","Match - Full GSTN",IF('Pivot - &lt;Just to refresh&gt;'!A104="Match -Rounding off","Match - GSTN - Round",IF(M101=0,"Match - Invoice",IF(G101=0,"Not in Books",IF(J101=0,"Not in 2A",IF(ROUND(M101,0)=0,"Match - Invoice Round","In Both but Not Match")))))))</f>
        <v>Not in Books</v>
      </c>
      <c r="P101" s="7" t="str">
        <f t="shared" si="9"/>
        <v>Not in Books</v>
      </c>
      <c r="AO101" t="str" cm="1">
        <f t="array" ref="AO101">IFERROR(INDEX(Dump!$A$2:$A$1296, MATCH(0, INDEX(COUNTIF($AO$3:AO100, Dump!$A$2:$A$1296), 0, 0), 0)), "")</f>
        <v/>
      </c>
      <c r="AP101">
        <f>ABS(SUMIFS('Calculation - &lt;Ignore&gt;'!G:G,'Calculation - &lt;Ignore&gt;'!A:A,AO101)-SUMIFS('Calculation - &lt;Ignore&gt;'!J:J,'Calculation - &lt;Ignore&gt;'!A:A,AO101))</f>
        <v>0</v>
      </c>
      <c r="AR101" t="str">
        <v/>
      </c>
      <c r="AS101">
        <v>0</v>
      </c>
    </row>
    <row r="102" spans="1:45" x14ac:dyDescent="0.3">
      <c r="A102" s="7" t="str">
        <f>'Pivot - &lt;Just to refresh&gt;'!B105</f>
        <v>08AAACK4409J1ZK</v>
      </c>
      <c r="B102" s="7" t="str">
        <f>'Pivot - &lt;Just to refresh&gt;'!N105</f>
        <v/>
      </c>
      <c r="C102" s="7" t="str">
        <f>'Pivot - &lt;Just to refresh&gt;'!C105</f>
        <v>15/Sep/2020</v>
      </c>
      <c r="D102" s="36" t="str">
        <f>'Pivot - &lt;Just to refresh&gt;'!D105</f>
        <v>KB00000347135668</v>
      </c>
      <c r="E102" s="8">
        <f>'Pivot - &lt;Just to refresh&gt;'!E105</f>
        <v>0</v>
      </c>
      <c r="F102" s="8">
        <f>'Pivot - &lt;Just to refresh&gt;'!F105</f>
        <v>0</v>
      </c>
      <c r="G102" s="8">
        <f>'Pivot - &lt;Just to refresh&gt;'!G105</f>
        <v>0</v>
      </c>
      <c r="H102" s="8">
        <f>'Pivot - &lt;Just to refresh&gt;'!H105</f>
        <v>7.08</v>
      </c>
      <c r="I102" s="8">
        <f>'Pivot - &lt;Just to refresh&gt;'!I105</f>
        <v>6</v>
      </c>
      <c r="J102" s="8">
        <f>'Pivot - &lt;Just to refresh&gt;'!J105</f>
        <v>1.08</v>
      </c>
      <c r="K102" s="8">
        <f t="shared" si="5"/>
        <v>-7.08</v>
      </c>
      <c r="L102" s="8">
        <f t="shared" si="6"/>
        <v>-6</v>
      </c>
      <c r="M102" s="8">
        <f t="shared" si="7"/>
        <v>-1.08</v>
      </c>
      <c r="N102" s="8" t="str">
        <f t="shared" si="8"/>
        <v>08AAACK4409J1ZK15/Sep/2020KB00000347135668</v>
      </c>
      <c r="O102" s="37" t="str">
        <f>IF(SUM(E102:J102)=0,"",IF('Pivot - &lt;Just to refresh&gt;'!A105="Match","Match - Full GSTN",IF('Pivot - &lt;Just to refresh&gt;'!A105="Match -Rounding off","Match - GSTN - Round",IF(M102=0,"Match - Invoice",IF(G102=0,"Not in Books",IF(J102=0,"Not in 2A",IF(ROUND(M102,0)=0,"Match - Invoice Round","In Both but Not Match")))))))</f>
        <v>Not in Books</v>
      </c>
      <c r="P102" s="7" t="str">
        <f t="shared" si="9"/>
        <v>Not in Books</v>
      </c>
      <c r="AO102" t="str" cm="1">
        <f t="array" ref="AO102">IFERROR(INDEX(Dump!$A$2:$A$1296, MATCH(0, INDEX(COUNTIF($AO$3:AO101, Dump!$A$2:$A$1296), 0, 0), 0)), "")</f>
        <v/>
      </c>
      <c r="AP102">
        <f>ABS(SUMIFS('Calculation - &lt;Ignore&gt;'!G:G,'Calculation - &lt;Ignore&gt;'!A:A,AO102)-SUMIFS('Calculation - &lt;Ignore&gt;'!J:J,'Calculation - &lt;Ignore&gt;'!A:A,AO102))</f>
        <v>0</v>
      </c>
      <c r="AR102" t="str">
        <v/>
      </c>
      <c r="AS102">
        <v>0</v>
      </c>
    </row>
    <row r="103" spans="1:45" x14ac:dyDescent="0.3">
      <c r="A103" s="7" t="str">
        <f>'Pivot - &lt;Just to refresh&gt;'!B106</f>
        <v>08AAACK4409J1ZK</v>
      </c>
      <c r="B103" s="7" t="str">
        <f>'Pivot - &lt;Just to refresh&gt;'!N106</f>
        <v/>
      </c>
      <c r="C103" s="7" t="str">
        <f>'Pivot - &lt;Just to refresh&gt;'!C106</f>
        <v>15/Sep/2020</v>
      </c>
      <c r="D103" s="36" t="str">
        <f>'Pivot - &lt;Just to refresh&gt;'!D106</f>
        <v>KB00000347136637</v>
      </c>
      <c r="E103" s="8">
        <f>'Pivot - &lt;Just to refresh&gt;'!E106</f>
        <v>0</v>
      </c>
      <c r="F103" s="8">
        <f>'Pivot - &lt;Just to refresh&gt;'!F106</f>
        <v>0</v>
      </c>
      <c r="G103" s="8">
        <f>'Pivot - &lt;Just to refresh&gt;'!G106</f>
        <v>0</v>
      </c>
      <c r="H103" s="8">
        <f>'Pivot - &lt;Just to refresh&gt;'!H106</f>
        <v>7.08</v>
      </c>
      <c r="I103" s="8">
        <f>'Pivot - &lt;Just to refresh&gt;'!I106</f>
        <v>6</v>
      </c>
      <c r="J103" s="8">
        <f>'Pivot - &lt;Just to refresh&gt;'!J106</f>
        <v>1.08</v>
      </c>
      <c r="K103" s="8">
        <f t="shared" si="5"/>
        <v>-7.08</v>
      </c>
      <c r="L103" s="8">
        <f t="shared" si="6"/>
        <v>-6</v>
      </c>
      <c r="M103" s="8">
        <f t="shared" si="7"/>
        <v>-1.08</v>
      </c>
      <c r="N103" s="8" t="str">
        <f t="shared" si="8"/>
        <v>08AAACK4409J1ZK15/Sep/2020KB00000347136637</v>
      </c>
      <c r="O103" s="37" t="str">
        <f>IF(SUM(E103:J103)=0,"",IF('Pivot - &lt;Just to refresh&gt;'!A106="Match","Match - Full GSTN",IF('Pivot - &lt;Just to refresh&gt;'!A106="Match -Rounding off","Match - GSTN - Round",IF(M103=0,"Match - Invoice",IF(G103=0,"Not in Books",IF(J103=0,"Not in 2A",IF(ROUND(M103,0)=0,"Match - Invoice Round","In Both but Not Match")))))))</f>
        <v>Not in Books</v>
      </c>
      <c r="P103" s="7" t="str">
        <f t="shared" si="9"/>
        <v>Not in Books</v>
      </c>
      <c r="AO103" t="str" cm="1">
        <f t="array" ref="AO103">IFERROR(INDEX(Dump!$A$2:$A$1296, MATCH(0, INDEX(COUNTIF($AO$3:AO102, Dump!$A$2:$A$1296), 0, 0), 0)), "")</f>
        <v/>
      </c>
      <c r="AP103">
        <f>ABS(SUMIFS('Calculation - &lt;Ignore&gt;'!G:G,'Calculation - &lt;Ignore&gt;'!A:A,AO103)-SUMIFS('Calculation - &lt;Ignore&gt;'!J:J,'Calculation - &lt;Ignore&gt;'!A:A,AO103))</f>
        <v>0</v>
      </c>
      <c r="AR103" t="str">
        <v/>
      </c>
      <c r="AS103">
        <v>0</v>
      </c>
    </row>
    <row r="104" spans="1:45" x14ac:dyDescent="0.3">
      <c r="A104" s="7" t="str">
        <f>'Pivot - &lt;Just to refresh&gt;'!B107</f>
        <v>08AAACK4409J1ZK</v>
      </c>
      <c r="B104" s="7" t="str">
        <f>'Pivot - &lt;Just to refresh&gt;'!N107</f>
        <v/>
      </c>
      <c r="C104" s="7" t="str">
        <f>'Pivot - &lt;Just to refresh&gt;'!C107</f>
        <v>05/Apr/2020</v>
      </c>
      <c r="D104" s="36" t="str">
        <f>'Pivot - &lt;Just to refresh&gt;'!D107</f>
        <v>KB00000289778211</v>
      </c>
      <c r="E104" s="8">
        <f>'Pivot - &lt;Just to refresh&gt;'!E107</f>
        <v>0</v>
      </c>
      <c r="F104" s="8">
        <f>'Pivot - &lt;Just to refresh&gt;'!F107</f>
        <v>0</v>
      </c>
      <c r="G104" s="8">
        <f>'Pivot - &lt;Just to refresh&gt;'!G107</f>
        <v>0</v>
      </c>
      <c r="H104" s="8">
        <f>'Pivot - &lt;Just to refresh&gt;'!H107</f>
        <v>10.62</v>
      </c>
      <c r="I104" s="8">
        <f>'Pivot - &lt;Just to refresh&gt;'!I107</f>
        <v>9</v>
      </c>
      <c r="J104" s="8">
        <f>'Pivot - &lt;Just to refresh&gt;'!J107</f>
        <v>1.62</v>
      </c>
      <c r="K104" s="8">
        <f t="shared" si="5"/>
        <v>-10.62</v>
      </c>
      <c r="L104" s="8">
        <f t="shared" si="6"/>
        <v>-9</v>
      </c>
      <c r="M104" s="8">
        <f t="shared" si="7"/>
        <v>-1.62</v>
      </c>
      <c r="N104" s="8" t="str">
        <f t="shared" si="8"/>
        <v>08AAACK4409J1ZK05/Apr/2020KB00000289778211</v>
      </c>
      <c r="O104" s="37" t="str">
        <f>IF(SUM(E104:J104)=0,"",IF('Pivot - &lt;Just to refresh&gt;'!A107="Match","Match - Full GSTN",IF('Pivot - &lt;Just to refresh&gt;'!A107="Match -Rounding off","Match - GSTN - Round",IF(M104=0,"Match - Invoice",IF(G104=0,"Not in Books",IF(J104=0,"Not in 2A",IF(ROUND(M104,0)=0,"Match - Invoice Round","In Both but Not Match")))))))</f>
        <v>Not in Books</v>
      </c>
      <c r="P104" s="7" t="str">
        <f t="shared" si="9"/>
        <v>Not in Books</v>
      </c>
      <c r="AO104" t="str" cm="1">
        <f t="array" ref="AO104">IFERROR(INDEX(Dump!$A$2:$A$1296, MATCH(0, INDEX(COUNTIF($AO$3:AO103, Dump!$A$2:$A$1296), 0, 0), 0)), "")</f>
        <v/>
      </c>
      <c r="AP104">
        <f>ABS(SUMIFS('Calculation - &lt;Ignore&gt;'!G:G,'Calculation - &lt;Ignore&gt;'!A:A,AO104)-SUMIFS('Calculation - &lt;Ignore&gt;'!J:J,'Calculation - &lt;Ignore&gt;'!A:A,AO104))</f>
        <v>0</v>
      </c>
      <c r="AR104" t="str">
        <v/>
      </c>
      <c r="AS104">
        <v>0</v>
      </c>
    </row>
    <row r="105" spans="1:45" x14ac:dyDescent="0.3">
      <c r="A105" s="7" t="str">
        <f>'Pivot - &lt;Just to refresh&gt;'!B108</f>
        <v>08AAACK4409J1ZK</v>
      </c>
      <c r="B105" s="7" t="str">
        <f>'Pivot - &lt;Just to refresh&gt;'!N108</f>
        <v/>
      </c>
      <c r="C105" s="7" t="str">
        <f>'Pivot - &lt;Just to refresh&gt;'!C108</f>
        <v>05/Apr/2020</v>
      </c>
      <c r="D105" s="36" t="str">
        <f>'Pivot - &lt;Just to refresh&gt;'!D108</f>
        <v>KB00000289779294</v>
      </c>
      <c r="E105" s="8">
        <f>'Pivot - &lt;Just to refresh&gt;'!E108</f>
        <v>0</v>
      </c>
      <c r="F105" s="8">
        <f>'Pivot - &lt;Just to refresh&gt;'!F108</f>
        <v>0</v>
      </c>
      <c r="G105" s="8">
        <f>'Pivot - &lt;Just to refresh&gt;'!G108</f>
        <v>0</v>
      </c>
      <c r="H105" s="8">
        <f>'Pivot - &lt;Just to refresh&gt;'!H108</f>
        <v>24.78</v>
      </c>
      <c r="I105" s="8">
        <f>'Pivot - &lt;Just to refresh&gt;'!I108</f>
        <v>21</v>
      </c>
      <c r="J105" s="8">
        <f>'Pivot - &lt;Just to refresh&gt;'!J108</f>
        <v>3.78</v>
      </c>
      <c r="K105" s="8">
        <f t="shared" si="5"/>
        <v>-24.78</v>
      </c>
      <c r="L105" s="8">
        <f t="shared" si="6"/>
        <v>-21</v>
      </c>
      <c r="M105" s="8">
        <f t="shared" si="7"/>
        <v>-3.78</v>
      </c>
      <c r="N105" s="8" t="str">
        <f t="shared" si="8"/>
        <v>08AAACK4409J1ZK05/Apr/2020KB00000289779294</v>
      </c>
      <c r="O105" s="37" t="str">
        <f>IF(SUM(E105:J105)=0,"",IF('Pivot - &lt;Just to refresh&gt;'!A108="Match","Match - Full GSTN",IF('Pivot - &lt;Just to refresh&gt;'!A108="Match -Rounding off","Match - GSTN - Round",IF(M105=0,"Match - Invoice",IF(G105=0,"Not in Books",IF(J105=0,"Not in 2A",IF(ROUND(M105,0)=0,"Match - Invoice Round","In Both but Not Match")))))))</f>
        <v>Not in Books</v>
      </c>
      <c r="P105" s="7" t="str">
        <f t="shared" si="9"/>
        <v>Not in Books</v>
      </c>
      <c r="AO105" t="str" cm="1">
        <f t="array" ref="AO105">IFERROR(INDEX(Dump!$A$2:$A$1296, MATCH(0, INDEX(COUNTIF($AO$3:AO104, Dump!$A$2:$A$1296), 0, 0), 0)), "")</f>
        <v/>
      </c>
      <c r="AP105">
        <f>ABS(SUMIFS('Calculation - &lt;Ignore&gt;'!G:G,'Calculation - &lt;Ignore&gt;'!A:A,AO105)-SUMIFS('Calculation - &lt;Ignore&gt;'!J:J,'Calculation - &lt;Ignore&gt;'!A:A,AO105))</f>
        <v>0</v>
      </c>
      <c r="AR105" t="str">
        <v/>
      </c>
      <c r="AS105">
        <v>0</v>
      </c>
    </row>
    <row r="106" spans="1:45" x14ac:dyDescent="0.3">
      <c r="A106" s="7" t="str">
        <f>'Pivot - &lt;Just to refresh&gt;'!B109</f>
        <v>08AAACK4409J1ZK</v>
      </c>
      <c r="B106" s="7" t="str">
        <f>'Pivot - &lt;Just to refresh&gt;'!N109</f>
        <v/>
      </c>
      <c r="C106" s="7" t="str">
        <f>'Pivot - &lt;Just to refresh&gt;'!C109</f>
        <v>05/Apr/2020</v>
      </c>
      <c r="D106" s="36" t="str">
        <f>'Pivot - &lt;Just to refresh&gt;'!D109</f>
        <v>KB00000289779541</v>
      </c>
      <c r="E106" s="8">
        <f>'Pivot - &lt;Just to refresh&gt;'!E109</f>
        <v>0</v>
      </c>
      <c r="F106" s="8">
        <f>'Pivot - &lt;Just to refresh&gt;'!F109</f>
        <v>0</v>
      </c>
      <c r="G106" s="8">
        <f>'Pivot - &lt;Just to refresh&gt;'!G109</f>
        <v>0</v>
      </c>
      <c r="H106" s="8">
        <f>'Pivot - &lt;Just to refresh&gt;'!H109</f>
        <v>35.4</v>
      </c>
      <c r="I106" s="8">
        <f>'Pivot - &lt;Just to refresh&gt;'!I109</f>
        <v>30</v>
      </c>
      <c r="J106" s="8">
        <f>'Pivot - &lt;Just to refresh&gt;'!J109</f>
        <v>5.4</v>
      </c>
      <c r="K106" s="8">
        <f t="shared" si="5"/>
        <v>-35.4</v>
      </c>
      <c r="L106" s="8">
        <f t="shared" si="6"/>
        <v>-30</v>
      </c>
      <c r="M106" s="8">
        <f t="shared" si="7"/>
        <v>-5.4</v>
      </c>
      <c r="N106" s="8" t="str">
        <f t="shared" si="8"/>
        <v>08AAACK4409J1ZK05/Apr/2020KB00000289779541</v>
      </c>
      <c r="O106" s="37" t="str">
        <f>IF(SUM(E106:J106)=0,"",IF('Pivot - &lt;Just to refresh&gt;'!A109="Match","Match - Full GSTN",IF('Pivot - &lt;Just to refresh&gt;'!A109="Match -Rounding off","Match - GSTN - Round",IF(M106=0,"Match - Invoice",IF(G106=0,"Not in Books",IF(J106=0,"Not in 2A",IF(ROUND(M106,0)=0,"Match - Invoice Round","In Both but Not Match")))))))</f>
        <v>Not in Books</v>
      </c>
      <c r="P106" s="7" t="str">
        <f t="shared" si="9"/>
        <v>Not in Books</v>
      </c>
      <c r="AO106" t="str" cm="1">
        <f t="array" ref="AO106">IFERROR(INDEX(Dump!$A$2:$A$1296, MATCH(0, INDEX(COUNTIF($AO$3:AO105, Dump!$A$2:$A$1296), 0, 0), 0)), "")</f>
        <v/>
      </c>
      <c r="AP106">
        <f>ABS(SUMIFS('Calculation - &lt;Ignore&gt;'!G:G,'Calculation - &lt;Ignore&gt;'!A:A,AO106)-SUMIFS('Calculation - &lt;Ignore&gt;'!J:J,'Calculation - &lt;Ignore&gt;'!A:A,AO106))</f>
        <v>0</v>
      </c>
      <c r="AR106" t="str">
        <v/>
      </c>
      <c r="AS106">
        <v>0</v>
      </c>
    </row>
    <row r="107" spans="1:45" x14ac:dyDescent="0.3">
      <c r="A107" s="7" t="str">
        <f>'Pivot - &lt;Just to refresh&gt;'!B110</f>
        <v>08AAACK4409J1ZK</v>
      </c>
      <c r="B107" s="7" t="str">
        <f>'Pivot - &lt;Just to refresh&gt;'!N110</f>
        <v/>
      </c>
      <c r="C107" s="7" t="str">
        <f>'Pivot - &lt;Just to refresh&gt;'!C110</f>
        <v>17/Apr/2020</v>
      </c>
      <c r="D107" s="36" t="str">
        <f>'Pivot - &lt;Just to refresh&gt;'!D110</f>
        <v>KB00000289785383</v>
      </c>
      <c r="E107" s="8">
        <f>'Pivot - &lt;Just to refresh&gt;'!E110</f>
        <v>0</v>
      </c>
      <c r="F107" s="8">
        <f>'Pivot - &lt;Just to refresh&gt;'!F110</f>
        <v>0</v>
      </c>
      <c r="G107" s="8">
        <f>'Pivot - &lt;Just to refresh&gt;'!G110</f>
        <v>0</v>
      </c>
      <c r="H107" s="8">
        <f>'Pivot - &lt;Just to refresh&gt;'!H110</f>
        <v>21.24</v>
      </c>
      <c r="I107" s="8">
        <f>'Pivot - &lt;Just to refresh&gt;'!I110</f>
        <v>18</v>
      </c>
      <c r="J107" s="8">
        <f>'Pivot - &lt;Just to refresh&gt;'!J110</f>
        <v>3.24</v>
      </c>
      <c r="K107" s="8">
        <f t="shared" si="5"/>
        <v>-21.24</v>
      </c>
      <c r="L107" s="8">
        <f t="shared" si="6"/>
        <v>-18</v>
      </c>
      <c r="M107" s="8">
        <f t="shared" si="7"/>
        <v>-3.24</v>
      </c>
      <c r="N107" s="8" t="str">
        <f t="shared" si="8"/>
        <v>08AAACK4409J1ZK17/Apr/2020KB00000289785383</v>
      </c>
      <c r="O107" s="37" t="str">
        <f>IF(SUM(E107:J107)=0,"",IF('Pivot - &lt;Just to refresh&gt;'!A110="Match","Match - Full GSTN",IF('Pivot - &lt;Just to refresh&gt;'!A110="Match -Rounding off","Match - GSTN - Round",IF(M107=0,"Match - Invoice",IF(G107=0,"Not in Books",IF(J107=0,"Not in 2A",IF(ROUND(M107,0)=0,"Match - Invoice Round","In Both but Not Match")))))))</f>
        <v>Not in Books</v>
      </c>
      <c r="P107" s="7" t="str">
        <f t="shared" si="9"/>
        <v>Not in Books</v>
      </c>
      <c r="AO107" t="str" cm="1">
        <f t="array" ref="AO107">IFERROR(INDEX(Dump!$A$2:$A$1296, MATCH(0, INDEX(COUNTIF($AO$3:AO106, Dump!$A$2:$A$1296), 0, 0), 0)), "")</f>
        <v/>
      </c>
      <c r="AP107">
        <f>ABS(SUMIFS('Calculation - &lt;Ignore&gt;'!G:G,'Calculation - &lt;Ignore&gt;'!A:A,AO107)-SUMIFS('Calculation - &lt;Ignore&gt;'!J:J,'Calculation - &lt;Ignore&gt;'!A:A,AO107))</f>
        <v>0</v>
      </c>
      <c r="AR107" t="str">
        <v/>
      </c>
      <c r="AS107">
        <v>0</v>
      </c>
    </row>
    <row r="108" spans="1:45" x14ac:dyDescent="0.3">
      <c r="A108" s="7" t="str">
        <f>'Pivot - &lt;Just to refresh&gt;'!B111</f>
        <v>08AAACK4409J1ZK</v>
      </c>
      <c r="B108" s="7" t="str">
        <f>'Pivot - &lt;Just to refresh&gt;'!N111</f>
        <v/>
      </c>
      <c r="C108" s="7" t="str">
        <f>'Pivot - &lt;Just to refresh&gt;'!C111</f>
        <v>17/Apr/2020</v>
      </c>
      <c r="D108" s="36" t="str">
        <f>'Pivot - &lt;Just to refresh&gt;'!D111</f>
        <v>KB00000301113468</v>
      </c>
      <c r="E108" s="8">
        <f>'Pivot - &lt;Just to refresh&gt;'!E111</f>
        <v>0</v>
      </c>
      <c r="F108" s="8">
        <f>'Pivot - &lt;Just to refresh&gt;'!F111</f>
        <v>0</v>
      </c>
      <c r="G108" s="8">
        <f>'Pivot - &lt;Just to refresh&gt;'!G111</f>
        <v>0</v>
      </c>
      <c r="H108" s="8">
        <f>'Pivot - &lt;Just to refresh&gt;'!H111</f>
        <v>15094.78</v>
      </c>
      <c r="I108" s="8">
        <f>'Pivot - &lt;Just to refresh&gt;'!I111</f>
        <v>12792.19</v>
      </c>
      <c r="J108" s="8">
        <f>'Pivot - &lt;Just to refresh&gt;'!J111</f>
        <v>2302.59</v>
      </c>
      <c r="K108" s="8">
        <f t="shared" si="5"/>
        <v>-15094.78</v>
      </c>
      <c r="L108" s="8">
        <f t="shared" si="6"/>
        <v>-12792.19</v>
      </c>
      <c r="M108" s="8">
        <f t="shared" si="7"/>
        <v>-2302.59</v>
      </c>
      <c r="N108" s="8" t="str">
        <f t="shared" si="8"/>
        <v>08AAACK4409J1ZK17/Apr/2020KB00000301113468</v>
      </c>
      <c r="O108" s="37" t="str">
        <f>IF(SUM(E108:J108)=0,"",IF('Pivot - &lt;Just to refresh&gt;'!A111="Match","Match - Full GSTN",IF('Pivot - &lt;Just to refresh&gt;'!A111="Match -Rounding off","Match - GSTN - Round",IF(M108=0,"Match - Invoice",IF(G108=0,"Not in Books",IF(J108=0,"Not in 2A",IF(ROUND(M108,0)=0,"Match - Invoice Round","In Both but Not Match")))))))</f>
        <v>Not in Books</v>
      </c>
      <c r="P108" s="7" t="str">
        <f t="shared" si="9"/>
        <v>Not in Books</v>
      </c>
      <c r="AO108" t="str" cm="1">
        <f t="array" ref="AO108">IFERROR(INDEX(Dump!$A$2:$A$1296, MATCH(0, INDEX(COUNTIF($AO$3:AO107, Dump!$A$2:$A$1296), 0, 0), 0)), "")</f>
        <v/>
      </c>
      <c r="AP108">
        <f>ABS(SUMIFS('Calculation - &lt;Ignore&gt;'!G:G,'Calculation - &lt;Ignore&gt;'!A:A,AO108)-SUMIFS('Calculation - &lt;Ignore&gt;'!J:J,'Calculation - &lt;Ignore&gt;'!A:A,AO108))</f>
        <v>0</v>
      </c>
      <c r="AR108" t="str">
        <v/>
      </c>
      <c r="AS108">
        <v>0</v>
      </c>
    </row>
    <row r="109" spans="1:45" x14ac:dyDescent="0.3">
      <c r="A109" s="7" t="str">
        <f>'Pivot - &lt;Just to refresh&gt;'!B112</f>
        <v>08AAACK4409J1ZK</v>
      </c>
      <c r="B109" s="7" t="str">
        <f>'Pivot - &lt;Just to refresh&gt;'!N112</f>
        <v/>
      </c>
      <c r="C109" s="7" t="str">
        <f>'Pivot - &lt;Just to refresh&gt;'!C112</f>
        <v>27/Apr/2020</v>
      </c>
      <c r="D109" s="36" t="str">
        <f>'Pivot - &lt;Just to refresh&gt;'!D112</f>
        <v>KB00000289783282</v>
      </c>
      <c r="E109" s="8">
        <f>'Pivot - &lt;Just to refresh&gt;'!E112</f>
        <v>0</v>
      </c>
      <c r="F109" s="8">
        <f>'Pivot - &lt;Just to refresh&gt;'!F112</f>
        <v>0</v>
      </c>
      <c r="G109" s="8">
        <f>'Pivot - &lt;Just to refresh&gt;'!G112</f>
        <v>0</v>
      </c>
      <c r="H109" s="8">
        <f>'Pivot - &lt;Just to refresh&gt;'!H112</f>
        <v>3.54</v>
      </c>
      <c r="I109" s="8">
        <f>'Pivot - &lt;Just to refresh&gt;'!I112</f>
        <v>3</v>
      </c>
      <c r="J109" s="8">
        <f>'Pivot - &lt;Just to refresh&gt;'!J112</f>
        <v>0.54</v>
      </c>
      <c r="K109" s="8">
        <f t="shared" si="5"/>
        <v>-3.54</v>
      </c>
      <c r="L109" s="8">
        <f t="shared" si="6"/>
        <v>-3</v>
      </c>
      <c r="M109" s="8">
        <f t="shared" si="7"/>
        <v>-0.54</v>
      </c>
      <c r="N109" s="8" t="str">
        <f t="shared" si="8"/>
        <v>08AAACK4409J1ZK27/Apr/2020KB00000289783282</v>
      </c>
      <c r="O109" s="37" t="str">
        <f>IF(SUM(E109:J109)=0,"",IF('Pivot - &lt;Just to refresh&gt;'!A112="Match","Match - Full GSTN",IF('Pivot - &lt;Just to refresh&gt;'!A112="Match -Rounding off","Match - GSTN - Round",IF(M109=0,"Match - Invoice",IF(G109=0,"Not in Books",IF(J109=0,"Not in 2A",IF(ROUND(M109,0)=0,"Match - Invoice Round","In Both but Not Match")))))))</f>
        <v>Not in Books</v>
      </c>
      <c r="P109" s="7" t="str">
        <f t="shared" si="9"/>
        <v>Not in Books</v>
      </c>
      <c r="AO109" t="str" cm="1">
        <f t="array" ref="AO109">IFERROR(INDEX(Dump!$A$2:$A$1296, MATCH(0, INDEX(COUNTIF($AO$3:AO108, Dump!$A$2:$A$1296), 0, 0), 0)), "")</f>
        <v/>
      </c>
      <c r="AP109">
        <f>ABS(SUMIFS('Calculation - &lt;Ignore&gt;'!G:G,'Calculation - &lt;Ignore&gt;'!A:A,AO109)-SUMIFS('Calculation - &lt;Ignore&gt;'!J:J,'Calculation - &lt;Ignore&gt;'!A:A,AO109))</f>
        <v>0</v>
      </c>
      <c r="AR109" t="str">
        <v/>
      </c>
      <c r="AS109">
        <v>0</v>
      </c>
    </row>
    <row r="110" spans="1:45" x14ac:dyDescent="0.3">
      <c r="A110" s="7" t="str">
        <f>'Pivot - &lt;Just to refresh&gt;'!B113</f>
        <v>08AAACK4409J1ZK</v>
      </c>
      <c r="B110" s="7" t="str">
        <f>'Pivot - &lt;Just to refresh&gt;'!N113</f>
        <v/>
      </c>
      <c r="C110" s="7" t="str">
        <f>'Pivot - &lt;Just to refresh&gt;'!C113</f>
        <v>06/May/2020</v>
      </c>
      <c r="D110" s="36" t="str">
        <f>'Pivot - &lt;Just to refresh&gt;'!D113</f>
        <v>KB00000314818188</v>
      </c>
      <c r="E110" s="8">
        <f>'Pivot - &lt;Just to refresh&gt;'!E113</f>
        <v>0</v>
      </c>
      <c r="F110" s="8">
        <f>'Pivot - &lt;Just to refresh&gt;'!F113</f>
        <v>0</v>
      </c>
      <c r="G110" s="8">
        <f>'Pivot - &lt;Just to refresh&gt;'!G113</f>
        <v>0</v>
      </c>
      <c r="H110" s="8">
        <f>'Pivot - &lt;Just to refresh&gt;'!H113</f>
        <v>21.24</v>
      </c>
      <c r="I110" s="8">
        <f>'Pivot - &lt;Just to refresh&gt;'!I113</f>
        <v>18</v>
      </c>
      <c r="J110" s="8">
        <f>'Pivot - &lt;Just to refresh&gt;'!J113</f>
        <v>3.24</v>
      </c>
      <c r="K110" s="8">
        <f t="shared" si="5"/>
        <v>-21.24</v>
      </c>
      <c r="L110" s="8">
        <f t="shared" si="6"/>
        <v>-18</v>
      </c>
      <c r="M110" s="8">
        <f t="shared" si="7"/>
        <v>-3.24</v>
      </c>
      <c r="N110" s="8" t="str">
        <f t="shared" si="8"/>
        <v>08AAACK4409J1ZK06/May/2020KB00000314818188</v>
      </c>
      <c r="O110" s="37" t="str">
        <f>IF(SUM(E110:J110)=0,"",IF('Pivot - &lt;Just to refresh&gt;'!A113="Match","Match - Full GSTN",IF('Pivot - &lt;Just to refresh&gt;'!A113="Match -Rounding off","Match - GSTN - Round",IF(M110=0,"Match - Invoice",IF(G110=0,"Not in Books",IF(J110=0,"Not in 2A",IF(ROUND(M110,0)=0,"Match - Invoice Round","In Both but Not Match")))))))</f>
        <v>Not in Books</v>
      </c>
      <c r="P110" s="7" t="str">
        <f t="shared" si="9"/>
        <v>Not in Books</v>
      </c>
      <c r="AO110" t="str" cm="1">
        <f t="array" ref="AO110">IFERROR(INDEX(Dump!$A$2:$A$1296, MATCH(0, INDEX(COUNTIF($AO$3:AO109, Dump!$A$2:$A$1296), 0, 0), 0)), "")</f>
        <v/>
      </c>
      <c r="AP110">
        <f>ABS(SUMIFS('Calculation - &lt;Ignore&gt;'!G:G,'Calculation - &lt;Ignore&gt;'!A:A,AO110)-SUMIFS('Calculation - &lt;Ignore&gt;'!J:J,'Calculation - &lt;Ignore&gt;'!A:A,AO110))</f>
        <v>0</v>
      </c>
      <c r="AR110" t="str">
        <v/>
      </c>
      <c r="AS110">
        <v>0</v>
      </c>
    </row>
    <row r="111" spans="1:45" x14ac:dyDescent="0.3">
      <c r="A111" s="7" t="str">
        <f>'Pivot - &lt;Just to refresh&gt;'!B114</f>
        <v>08AAACK4409J1ZK</v>
      </c>
      <c r="B111" s="7" t="str">
        <f>'Pivot - &lt;Just to refresh&gt;'!N114</f>
        <v/>
      </c>
      <c r="C111" s="7" t="str">
        <f>'Pivot - &lt;Just to refresh&gt;'!C114</f>
        <v>06/May/2020</v>
      </c>
      <c r="D111" s="36" t="str">
        <f>'Pivot - &lt;Just to refresh&gt;'!D114</f>
        <v>KB00000314818422</v>
      </c>
      <c r="E111" s="8">
        <f>'Pivot - &lt;Just to refresh&gt;'!E114</f>
        <v>0</v>
      </c>
      <c r="F111" s="8">
        <f>'Pivot - &lt;Just to refresh&gt;'!F114</f>
        <v>0</v>
      </c>
      <c r="G111" s="8">
        <f>'Pivot - &lt;Just to refresh&gt;'!G114</f>
        <v>0</v>
      </c>
      <c r="H111" s="8">
        <f>'Pivot - &lt;Just to refresh&gt;'!H114</f>
        <v>28.32</v>
      </c>
      <c r="I111" s="8">
        <f>'Pivot - &lt;Just to refresh&gt;'!I114</f>
        <v>24</v>
      </c>
      <c r="J111" s="8">
        <f>'Pivot - &lt;Just to refresh&gt;'!J114</f>
        <v>4.32</v>
      </c>
      <c r="K111" s="8">
        <f t="shared" si="5"/>
        <v>-28.32</v>
      </c>
      <c r="L111" s="8">
        <f t="shared" si="6"/>
        <v>-24</v>
      </c>
      <c r="M111" s="8">
        <f t="shared" si="7"/>
        <v>-4.32</v>
      </c>
      <c r="N111" s="8" t="str">
        <f t="shared" si="8"/>
        <v>08AAACK4409J1ZK06/May/2020KB00000314818422</v>
      </c>
      <c r="O111" s="37" t="str">
        <f>IF(SUM(E111:J111)=0,"",IF('Pivot - &lt;Just to refresh&gt;'!A114="Match","Match - Full GSTN",IF('Pivot - &lt;Just to refresh&gt;'!A114="Match -Rounding off","Match - GSTN - Round",IF(M111=0,"Match - Invoice",IF(G111=0,"Not in Books",IF(J111=0,"Not in 2A",IF(ROUND(M111,0)=0,"Match - Invoice Round","In Both but Not Match")))))))</f>
        <v>Not in Books</v>
      </c>
      <c r="P111" s="7" t="str">
        <f t="shared" si="9"/>
        <v>Not in Books</v>
      </c>
      <c r="AO111" t="str" cm="1">
        <f t="array" ref="AO111">IFERROR(INDEX(Dump!$A$2:$A$1296, MATCH(0, INDEX(COUNTIF($AO$3:AO110, Dump!$A$2:$A$1296), 0, 0), 0)), "")</f>
        <v/>
      </c>
      <c r="AP111">
        <f>ABS(SUMIFS('Calculation - &lt;Ignore&gt;'!G:G,'Calculation - &lt;Ignore&gt;'!A:A,AO111)-SUMIFS('Calculation - &lt;Ignore&gt;'!J:J,'Calculation - &lt;Ignore&gt;'!A:A,AO111))</f>
        <v>0</v>
      </c>
      <c r="AR111" t="str">
        <v/>
      </c>
      <c r="AS111">
        <v>0</v>
      </c>
    </row>
    <row r="112" spans="1:45" x14ac:dyDescent="0.3">
      <c r="A112" s="7" t="str">
        <f>'Pivot - &lt;Just to refresh&gt;'!B115</f>
        <v>08AAACK4409J1ZK</v>
      </c>
      <c r="B112" s="7" t="str">
        <f>'Pivot - &lt;Just to refresh&gt;'!N115</f>
        <v/>
      </c>
      <c r="C112" s="7" t="str">
        <f>'Pivot - &lt;Just to refresh&gt;'!C115</f>
        <v>06/May/2020</v>
      </c>
      <c r="D112" s="36" t="str">
        <f>'Pivot - &lt;Just to refresh&gt;'!D115</f>
        <v>KB00000314818690</v>
      </c>
      <c r="E112" s="8">
        <f>'Pivot - &lt;Just to refresh&gt;'!E115</f>
        <v>0</v>
      </c>
      <c r="F112" s="8">
        <f>'Pivot - &lt;Just to refresh&gt;'!F115</f>
        <v>0</v>
      </c>
      <c r="G112" s="8">
        <f>'Pivot - &lt;Just to refresh&gt;'!G115</f>
        <v>0</v>
      </c>
      <c r="H112" s="8">
        <f>'Pivot - &lt;Just to refresh&gt;'!H115</f>
        <v>10.62</v>
      </c>
      <c r="I112" s="8">
        <f>'Pivot - &lt;Just to refresh&gt;'!I115</f>
        <v>9</v>
      </c>
      <c r="J112" s="8">
        <f>'Pivot - &lt;Just to refresh&gt;'!J115</f>
        <v>1.62</v>
      </c>
      <c r="K112" s="8">
        <f t="shared" si="5"/>
        <v>-10.62</v>
      </c>
      <c r="L112" s="8">
        <f t="shared" si="6"/>
        <v>-9</v>
      </c>
      <c r="M112" s="8">
        <f t="shared" si="7"/>
        <v>-1.62</v>
      </c>
      <c r="N112" s="8" t="str">
        <f t="shared" si="8"/>
        <v>08AAACK4409J1ZK06/May/2020KB00000314818690</v>
      </c>
      <c r="O112" s="37" t="str">
        <f>IF(SUM(E112:J112)=0,"",IF('Pivot - &lt;Just to refresh&gt;'!A115="Match","Match - Full GSTN",IF('Pivot - &lt;Just to refresh&gt;'!A115="Match -Rounding off","Match - GSTN - Round",IF(M112=0,"Match - Invoice",IF(G112=0,"Not in Books",IF(J112=0,"Not in 2A",IF(ROUND(M112,0)=0,"Match - Invoice Round","In Both but Not Match")))))))</f>
        <v>Not in Books</v>
      </c>
      <c r="P112" s="7" t="str">
        <f t="shared" si="9"/>
        <v>Not in Books</v>
      </c>
      <c r="AO112" t="str" cm="1">
        <f t="array" ref="AO112">IFERROR(INDEX(Dump!$A$2:$A$1296, MATCH(0, INDEX(COUNTIF($AO$3:AO111, Dump!$A$2:$A$1296), 0, 0), 0)), "")</f>
        <v/>
      </c>
      <c r="AP112">
        <f>ABS(SUMIFS('Calculation - &lt;Ignore&gt;'!G:G,'Calculation - &lt;Ignore&gt;'!A:A,AO112)-SUMIFS('Calculation - &lt;Ignore&gt;'!J:J,'Calculation - &lt;Ignore&gt;'!A:A,AO112))</f>
        <v>0</v>
      </c>
      <c r="AR112" t="str">
        <v/>
      </c>
      <c r="AS112">
        <v>0</v>
      </c>
    </row>
    <row r="113" spans="1:45" x14ac:dyDescent="0.3">
      <c r="A113" s="7" t="str">
        <f>'Pivot - &lt;Just to refresh&gt;'!B116</f>
        <v>08AAACK4409J1ZK</v>
      </c>
      <c r="B113" s="7" t="str">
        <f>'Pivot - &lt;Just to refresh&gt;'!N116</f>
        <v/>
      </c>
      <c r="C113" s="7" t="str">
        <f>'Pivot - &lt;Just to refresh&gt;'!C116</f>
        <v>07/May/2020</v>
      </c>
      <c r="D113" s="36" t="str">
        <f>'Pivot - &lt;Just to refresh&gt;'!D116</f>
        <v>KB00000314816852</v>
      </c>
      <c r="E113" s="8">
        <f>'Pivot - &lt;Just to refresh&gt;'!E116</f>
        <v>0</v>
      </c>
      <c r="F113" s="8">
        <f>'Pivot - &lt;Just to refresh&gt;'!F116</f>
        <v>0</v>
      </c>
      <c r="G113" s="8">
        <f>'Pivot - &lt;Just to refresh&gt;'!G116</f>
        <v>0</v>
      </c>
      <c r="H113" s="8">
        <f>'Pivot - &lt;Just to refresh&gt;'!H116</f>
        <v>3.54</v>
      </c>
      <c r="I113" s="8">
        <f>'Pivot - &lt;Just to refresh&gt;'!I116</f>
        <v>3</v>
      </c>
      <c r="J113" s="8">
        <f>'Pivot - &lt;Just to refresh&gt;'!J116</f>
        <v>0.54</v>
      </c>
      <c r="K113" s="8">
        <f t="shared" si="5"/>
        <v>-3.54</v>
      </c>
      <c r="L113" s="8">
        <f t="shared" si="6"/>
        <v>-3</v>
      </c>
      <c r="M113" s="8">
        <f t="shared" si="7"/>
        <v>-0.54</v>
      </c>
      <c r="N113" s="8" t="str">
        <f t="shared" si="8"/>
        <v>08AAACK4409J1ZK07/May/2020KB00000314816852</v>
      </c>
      <c r="O113" s="37" t="str">
        <f>IF(SUM(E113:J113)=0,"",IF('Pivot - &lt;Just to refresh&gt;'!A116="Match","Match - Full GSTN",IF('Pivot - &lt;Just to refresh&gt;'!A116="Match -Rounding off","Match - GSTN - Round",IF(M113=0,"Match - Invoice",IF(G113=0,"Not in Books",IF(J113=0,"Not in 2A",IF(ROUND(M113,0)=0,"Match - Invoice Round","In Both but Not Match")))))))</f>
        <v>Not in Books</v>
      </c>
      <c r="P113" s="7" t="str">
        <f t="shared" si="9"/>
        <v>Not in Books</v>
      </c>
      <c r="AO113" t="str" cm="1">
        <f t="array" ref="AO113">IFERROR(INDEX(Dump!$A$2:$A$1296, MATCH(0, INDEX(COUNTIF($AO$3:AO112, Dump!$A$2:$A$1296), 0, 0), 0)), "")</f>
        <v/>
      </c>
      <c r="AP113">
        <f>ABS(SUMIFS('Calculation - &lt;Ignore&gt;'!G:G,'Calculation - &lt;Ignore&gt;'!A:A,AO113)-SUMIFS('Calculation - &lt;Ignore&gt;'!J:J,'Calculation - &lt;Ignore&gt;'!A:A,AO113))</f>
        <v>0</v>
      </c>
      <c r="AR113" t="str">
        <v/>
      </c>
      <c r="AS113">
        <v>0</v>
      </c>
    </row>
    <row r="114" spans="1:45" x14ac:dyDescent="0.3">
      <c r="A114" s="7" t="str">
        <f>'Pivot - &lt;Just to refresh&gt;'!B117</f>
        <v>08AAACK4409J1ZK</v>
      </c>
      <c r="B114" s="7" t="str">
        <f>'Pivot - &lt;Just to refresh&gt;'!N117</f>
        <v/>
      </c>
      <c r="C114" s="7" t="str">
        <f>'Pivot - &lt;Just to refresh&gt;'!C117</f>
        <v>09/May/2020</v>
      </c>
      <c r="D114" s="36" t="str">
        <f>'Pivot - &lt;Just to refresh&gt;'!D117</f>
        <v>KB00000304521512</v>
      </c>
      <c r="E114" s="8">
        <f>'Pivot - &lt;Just to refresh&gt;'!E117</f>
        <v>0</v>
      </c>
      <c r="F114" s="8">
        <f>'Pivot - &lt;Just to refresh&gt;'!F117</f>
        <v>0</v>
      </c>
      <c r="G114" s="8">
        <f>'Pivot - &lt;Just to refresh&gt;'!G117</f>
        <v>0</v>
      </c>
      <c r="H114" s="8">
        <f>'Pivot - &lt;Just to refresh&gt;'!H117</f>
        <v>5878.63</v>
      </c>
      <c r="I114" s="8">
        <f>'Pivot - &lt;Just to refresh&gt;'!I117</f>
        <v>4981.8900000000003</v>
      </c>
      <c r="J114" s="8">
        <f>'Pivot - &lt;Just to refresh&gt;'!J117</f>
        <v>896.74</v>
      </c>
      <c r="K114" s="8">
        <f t="shared" si="5"/>
        <v>-5878.63</v>
      </c>
      <c r="L114" s="8">
        <f t="shared" si="6"/>
        <v>-4981.8900000000003</v>
      </c>
      <c r="M114" s="8">
        <f t="shared" si="7"/>
        <v>-896.74</v>
      </c>
      <c r="N114" s="8" t="str">
        <f t="shared" si="8"/>
        <v>08AAACK4409J1ZK09/May/2020KB00000304521512</v>
      </c>
      <c r="O114" s="37" t="str">
        <f>IF(SUM(E114:J114)=0,"",IF('Pivot - &lt;Just to refresh&gt;'!A117="Match","Match - Full GSTN",IF('Pivot - &lt;Just to refresh&gt;'!A117="Match -Rounding off","Match - GSTN - Round",IF(M114=0,"Match - Invoice",IF(G114=0,"Not in Books",IF(J114=0,"Not in 2A",IF(ROUND(M114,0)=0,"Match - Invoice Round","In Both but Not Match")))))))</f>
        <v>Not in Books</v>
      </c>
      <c r="P114" s="7" t="str">
        <f t="shared" si="9"/>
        <v>Not in Books</v>
      </c>
      <c r="AO114" t="str" cm="1">
        <f t="array" ref="AO114">IFERROR(INDEX(Dump!$A$2:$A$1296, MATCH(0, INDEX(COUNTIF($AO$3:AO113, Dump!$A$2:$A$1296), 0, 0), 0)), "")</f>
        <v/>
      </c>
      <c r="AP114">
        <f>ABS(SUMIFS('Calculation - &lt;Ignore&gt;'!G:G,'Calculation - &lt;Ignore&gt;'!A:A,AO114)-SUMIFS('Calculation - &lt;Ignore&gt;'!J:J,'Calculation - &lt;Ignore&gt;'!A:A,AO114))</f>
        <v>0</v>
      </c>
      <c r="AR114" t="str">
        <v/>
      </c>
      <c r="AS114">
        <v>0</v>
      </c>
    </row>
    <row r="115" spans="1:45" x14ac:dyDescent="0.3">
      <c r="A115" s="7" t="str">
        <f>'Pivot - &lt;Just to refresh&gt;'!B118</f>
        <v>08AAACK4409J1ZK</v>
      </c>
      <c r="B115" s="7" t="str">
        <f>'Pivot - &lt;Just to refresh&gt;'!N118</f>
        <v/>
      </c>
      <c r="C115" s="7" t="str">
        <f>'Pivot - &lt;Just to refresh&gt;'!C118</f>
        <v>13/May/2020</v>
      </c>
      <c r="D115" s="36" t="str">
        <f>'Pivot - &lt;Just to refresh&gt;'!D118</f>
        <v>KB00000314815385</v>
      </c>
      <c r="E115" s="8">
        <f>'Pivot - &lt;Just to refresh&gt;'!E118</f>
        <v>0</v>
      </c>
      <c r="F115" s="8">
        <f>'Pivot - &lt;Just to refresh&gt;'!F118</f>
        <v>0</v>
      </c>
      <c r="G115" s="8">
        <f>'Pivot - &lt;Just to refresh&gt;'!G118</f>
        <v>0</v>
      </c>
      <c r="H115" s="8">
        <f>'Pivot - &lt;Just to refresh&gt;'!H118</f>
        <v>3.54</v>
      </c>
      <c r="I115" s="8">
        <f>'Pivot - &lt;Just to refresh&gt;'!I118</f>
        <v>3</v>
      </c>
      <c r="J115" s="8">
        <f>'Pivot - &lt;Just to refresh&gt;'!J118</f>
        <v>0.54</v>
      </c>
      <c r="K115" s="8">
        <f t="shared" si="5"/>
        <v>-3.54</v>
      </c>
      <c r="L115" s="8">
        <f t="shared" si="6"/>
        <v>-3</v>
      </c>
      <c r="M115" s="8">
        <f t="shared" si="7"/>
        <v>-0.54</v>
      </c>
      <c r="N115" s="8" t="str">
        <f t="shared" si="8"/>
        <v>08AAACK4409J1ZK13/May/2020KB00000314815385</v>
      </c>
      <c r="O115" s="37" t="str">
        <f>IF(SUM(E115:J115)=0,"",IF('Pivot - &lt;Just to refresh&gt;'!A118="Match","Match - Full GSTN",IF('Pivot - &lt;Just to refresh&gt;'!A118="Match -Rounding off","Match - GSTN - Round",IF(M115=0,"Match - Invoice",IF(G115=0,"Not in Books",IF(J115=0,"Not in 2A",IF(ROUND(M115,0)=0,"Match - Invoice Round","In Both but Not Match")))))))</f>
        <v>Not in Books</v>
      </c>
      <c r="P115" s="7" t="str">
        <f t="shared" si="9"/>
        <v>Not in Books</v>
      </c>
      <c r="AO115" t="str" cm="1">
        <f t="array" ref="AO115">IFERROR(INDEX(Dump!$A$2:$A$1296, MATCH(0, INDEX(COUNTIF($AO$3:AO114, Dump!$A$2:$A$1296), 0, 0), 0)), "")</f>
        <v/>
      </c>
      <c r="AP115">
        <f>ABS(SUMIFS('Calculation - &lt;Ignore&gt;'!G:G,'Calculation - &lt;Ignore&gt;'!A:A,AO115)-SUMIFS('Calculation - &lt;Ignore&gt;'!J:J,'Calculation - &lt;Ignore&gt;'!A:A,AO115))</f>
        <v>0</v>
      </c>
      <c r="AR115" t="str">
        <v/>
      </c>
      <c r="AS115">
        <v>0</v>
      </c>
    </row>
    <row r="116" spans="1:45" x14ac:dyDescent="0.3">
      <c r="A116" s="7" t="str">
        <f>'Pivot - &lt;Just to refresh&gt;'!B119</f>
        <v>08AAACK4409J1ZK</v>
      </c>
      <c r="B116" s="7" t="str">
        <f>'Pivot - &lt;Just to refresh&gt;'!N119</f>
        <v/>
      </c>
      <c r="C116" s="7" t="str">
        <f>'Pivot - &lt;Just to refresh&gt;'!C119</f>
        <v>13/May/2020</v>
      </c>
      <c r="D116" s="36" t="str">
        <f>'Pivot - &lt;Just to refresh&gt;'!D119</f>
        <v>KB00000314826737</v>
      </c>
      <c r="E116" s="8">
        <f>'Pivot - &lt;Just to refresh&gt;'!E119</f>
        <v>0</v>
      </c>
      <c r="F116" s="8">
        <f>'Pivot - &lt;Just to refresh&gt;'!F119</f>
        <v>0</v>
      </c>
      <c r="G116" s="8">
        <f>'Pivot - &lt;Just to refresh&gt;'!G119</f>
        <v>0</v>
      </c>
      <c r="H116" s="8">
        <f>'Pivot - &lt;Just to refresh&gt;'!H119</f>
        <v>3.54</v>
      </c>
      <c r="I116" s="8">
        <f>'Pivot - &lt;Just to refresh&gt;'!I119</f>
        <v>3</v>
      </c>
      <c r="J116" s="8">
        <f>'Pivot - &lt;Just to refresh&gt;'!J119</f>
        <v>0.54</v>
      </c>
      <c r="K116" s="8">
        <f t="shared" si="5"/>
        <v>-3.54</v>
      </c>
      <c r="L116" s="8">
        <f t="shared" si="6"/>
        <v>-3</v>
      </c>
      <c r="M116" s="8">
        <f t="shared" si="7"/>
        <v>-0.54</v>
      </c>
      <c r="N116" s="8" t="str">
        <f t="shared" si="8"/>
        <v>08AAACK4409J1ZK13/May/2020KB00000314826737</v>
      </c>
      <c r="O116" s="37" t="str">
        <f>IF(SUM(E116:J116)=0,"",IF('Pivot - &lt;Just to refresh&gt;'!A119="Match","Match - Full GSTN",IF('Pivot - &lt;Just to refresh&gt;'!A119="Match -Rounding off","Match - GSTN - Round",IF(M116=0,"Match - Invoice",IF(G116=0,"Not in Books",IF(J116=0,"Not in 2A",IF(ROUND(M116,0)=0,"Match - Invoice Round","In Both but Not Match")))))))</f>
        <v>Not in Books</v>
      </c>
      <c r="P116" s="7" t="str">
        <f t="shared" si="9"/>
        <v>Not in Books</v>
      </c>
      <c r="AO116" t="str" cm="1">
        <f t="array" ref="AO116">IFERROR(INDEX(Dump!$A$2:$A$1296, MATCH(0, INDEX(COUNTIF($AO$3:AO115, Dump!$A$2:$A$1296), 0, 0), 0)), "")</f>
        <v/>
      </c>
      <c r="AP116">
        <f>ABS(SUMIFS('Calculation - &lt;Ignore&gt;'!G:G,'Calculation - &lt;Ignore&gt;'!A:A,AO116)-SUMIFS('Calculation - &lt;Ignore&gt;'!J:J,'Calculation - &lt;Ignore&gt;'!A:A,AO116))</f>
        <v>0</v>
      </c>
      <c r="AR116" t="str">
        <v/>
      </c>
      <c r="AS116">
        <v>0</v>
      </c>
    </row>
    <row r="117" spans="1:45" x14ac:dyDescent="0.3">
      <c r="A117" s="7" t="str">
        <f>'Pivot - &lt;Just to refresh&gt;'!B120</f>
        <v>08AAACK4409J1ZK</v>
      </c>
      <c r="B117" s="7" t="str">
        <f>'Pivot - &lt;Just to refresh&gt;'!N120</f>
        <v/>
      </c>
      <c r="C117" s="7" t="str">
        <f>'Pivot - &lt;Just to refresh&gt;'!C120</f>
        <v>13/May/2020</v>
      </c>
      <c r="D117" s="36" t="str">
        <f>'Pivot - &lt;Just to refresh&gt;'!D120</f>
        <v>KB00000314827495</v>
      </c>
      <c r="E117" s="8">
        <f>'Pivot - &lt;Just to refresh&gt;'!E120</f>
        <v>0</v>
      </c>
      <c r="F117" s="8">
        <f>'Pivot - &lt;Just to refresh&gt;'!F120</f>
        <v>0</v>
      </c>
      <c r="G117" s="8">
        <f>'Pivot - &lt;Just to refresh&gt;'!G120</f>
        <v>0</v>
      </c>
      <c r="H117" s="8">
        <f>'Pivot - &lt;Just to refresh&gt;'!H120</f>
        <v>7.08</v>
      </c>
      <c r="I117" s="8">
        <f>'Pivot - &lt;Just to refresh&gt;'!I120</f>
        <v>6</v>
      </c>
      <c r="J117" s="8">
        <f>'Pivot - &lt;Just to refresh&gt;'!J120</f>
        <v>1.08</v>
      </c>
      <c r="K117" s="8">
        <f t="shared" si="5"/>
        <v>-7.08</v>
      </c>
      <c r="L117" s="8">
        <f t="shared" si="6"/>
        <v>-6</v>
      </c>
      <c r="M117" s="8">
        <f t="shared" si="7"/>
        <v>-1.08</v>
      </c>
      <c r="N117" s="8" t="str">
        <f t="shared" si="8"/>
        <v>08AAACK4409J1ZK13/May/2020KB00000314827495</v>
      </c>
      <c r="O117" s="37" t="str">
        <f>IF(SUM(E117:J117)=0,"",IF('Pivot - &lt;Just to refresh&gt;'!A120="Match","Match - Full GSTN",IF('Pivot - &lt;Just to refresh&gt;'!A120="Match -Rounding off","Match - GSTN - Round",IF(M117=0,"Match - Invoice",IF(G117=0,"Not in Books",IF(J117=0,"Not in 2A",IF(ROUND(M117,0)=0,"Match - Invoice Round","In Both but Not Match")))))))</f>
        <v>Not in Books</v>
      </c>
      <c r="P117" s="7" t="str">
        <f t="shared" si="9"/>
        <v>Not in Books</v>
      </c>
      <c r="AO117" t="str" cm="1">
        <f t="array" ref="AO117">IFERROR(INDEX(Dump!$A$2:$A$1296, MATCH(0, INDEX(COUNTIF($AO$3:AO116, Dump!$A$2:$A$1296), 0, 0), 0)), "")</f>
        <v/>
      </c>
      <c r="AP117">
        <f>ABS(SUMIFS('Calculation - &lt;Ignore&gt;'!G:G,'Calculation - &lt;Ignore&gt;'!A:A,AO117)-SUMIFS('Calculation - &lt;Ignore&gt;'!J:J,'Calculation - &lt;Ignore&gt;'!A:A,AO117))</f>
        <v>0</v>
      </c>
      <c r="AR117" t="str">
        <v/>
      </c>
      <c r="AS117">
        <v>0</v>
      </c>
    </row>
    <row r="118" spans="1:45" x14ac:dyDescent="0.3">
      <c r="A118" s="7" t="str">
        <f>'Pivot - &lt;Just to refresh&gt;'!B121</f>
        <v>08AAACK4409J1ZK</v>
      </c>
      <c r="B118" s="7" t="str">
        <f>'Pivot - &lt;Just to refresh&gt;'!N121</f>
        <v/>
      </c>
      <c r="C118" s="7" t="str">
        <f>'Pivot - &lt;Just to refresh&gt;'!C121</f>
        <v>16/May/2020</v>
      </c>
      <c r="D118" s="36" t="str">
        <f>'Pivot - &lt;Just to refresh&gt;'!D121</f>
        <v>KB00000314822696</v>
      </c>
      <c r="E118" s="8">
        <f>'Pivot - &lt;Just to refresh&gt;'!E121</f>
        <v>0</v>
      </c>
      <c r="F118" s="8">
        <f>'Pivot - &lt;Just to refresh&gt;'!F121</f>
        <v>0</v>
      </c>
      <c r="G118" s="8">
        <f>'Pivot - &lt;Just to refresh&gt;'!G121</f>
        <v>0</v>
      </c>
      <c r="H118" s="8">
        <f>'Pivot - &lt;Just to refresh&gt;'!H121</f>
        <v>3.54</v>
      </c>
      <c r="I118" s="8">
        <f>'Pivot - &lt;Just to refresh&gt;'!I121</f>
        <v>3</v>
      </c>
      <c r="J118" s="8">
        <f>'Pivot - &lt;Just to refresh&gt;'!J121</f>
        <v>0.54</v>
      </c>
      <c r="K118" s="8">
        <f t="shared" si="5"/>
        <v>-3.54</v>
      </c>
      <c r="L118" s="8">
        <f t="shared" si="6"/>
        <v>-3</v>
      </c>
      <c r="M118" s="8">
        <f t="shared" si="7"/>
        <v>-0.54</v>
      </c>
      <c r="N118" s="8" t="str">
        <f t="shared" si="8"/>
        <v>08AAACK4409J1ZK16/May/2020KB00000314822696</v>
      </c>
      <c r="O118" s="37" t="str">
        <f>IF(SUM(E118:J118)=0,"",IF('Pivot - &lt;Just to refresh&gt;'!A121="Match","Match - Full GSTN",IF('Pivot - &lt;Just to refresh&gt;'!A121="Match -Rounding off","Match - GSTN - Round",IF(M118=0,"Match - Invoice",IF(G118=0,"Not in Books",IF(J118=0,"Not in 2A",IF(ROUND(M118,0)=0,"Match - Invoice Round","In Both but Not Match")))))))</f>
        <v>Not in Books</v>
      </c>
      <c r="P118" s="7" t="str">
        <f t="shared" si="9"/>
        <v>Not in Books</v>
      </c>
      <c r="AO118" t="str" cm="1">
        <f t="array" ref="AO118">IFERROR(INDEX(Dump!$A$2:$A$1296, MATCH(0, INDEX(COUNTIF($AO$3:AO117, Dump!$A$2:$A$1296), 0, 0), 0)), "")</f>
        <v/>
      </c>
      <c r="AP118">
        <f>ABS(SUMIFS('Calculation - &lt;Ignore&gt;'!G:G,'Calculation - &lt;Ignore&gt;'!A:A,AO118)-SUMIFS('Calculation - &lt;Ignore&gt;'!J:J,'Calculation - &lt;Ignore&gt;'!A:A,AO118))</f>
        <v>0</v>
      </c>
      <c r="AR118" t="str">
        <v/>
      </c>
      <c r="AS118">
        <v>0</v>
      </c>
    </row>
    <row r="119" spans="1:45" x14ac:dyDescent="0.3">
      <c r="A119" s="7" t="str">
        <f>'Pivot - &lt;Just to refresh&gt;'!B122</f>
        <v>08AAACK4409J1ZK</v>
      </c>
      <c r="B119" s="7" t="str">
        <f>'Pivot - &lt;Just to refresh&gt;'!N122</f>
        <v/>
      </c>
      <c r="C119" s="7" t="str">
        <f>'Pivot - &lt;Just to refresh&gt;'!C122</f>
        <v>16/May/2020</v>
      </c>
      <c r="D119" s="36" t="str">
        <f>'Pivot - &lt;Just to refresh&gt;'!D122</f>
        <v>KB00000314823836</v>
      </c>
      <c r="E119" s="8">
        <f>'Pivot - &lt;Just to refresh&gt;'!E122</f>
        <v>0</v>
      </c>
      <c r="F119" s="8">
        <f>'Pivot - &lt;Just to refresh&gt;'!F122</f>
        <v>0</v>
      </c>
      <c r="G119" s="8">
        <f>'Pivot - &lt;Just to refresh&gt;'!G122</f>
        <v>0</v>
      </c>
      <c r="H119" s="8">
        <f>'Pivot - &lt;Just to refresh&gt;'!H122</f>
        <v>24.78</v>
      </c>
      <c r="I119" s="8">
        <f>'Pivot - &lt;Just to refresh&gt;'!I122</f>
        <v>21</v>
      </c>
      <c r="J119" s="8">
        <f>'Pivot - &lt;Just to refresh&gt;'!J122</f>
        <v>3.78</v>
      </c>
      <c r="K119" s="8">
        <f t="shared" si="5"/>
        <v>-24.78</v>
      </c>
      <c r="L119" s="8">
        <f t="shared" si="6"/>
        <v>-21</v>
      </c>
      <c r="M119" s="8">
        <f t="shared" si="7"/>
        <v>-3.78</v>
      </c>
      <c r="N119" s="8" t="str">
        <f t="shared" si="8"/>
        <v>08AAACK4409J1ZK16/May/2020KB00000314823836</v>
      </c>
      <c r="O119" s="37" t="str">
        <f>IF(SUM(E119:J119)=0,"",IF('Pivot - &lt;Just to refresh&gt;'!A122="Match","Match - Full GSTN",IF('Pivot - &lt;Just to refresh&gt;'!A122="Match -Rounding off","Match - GSTN - Round",IF(M119=0,"Match - Invoice",IF(G119=0,"Not in Books",IF(J119=0,"Not in 2A",IF(ROUND(M119,0)=0,"Match - Invoice Round","In Both but Not Match")))))))</f>
        <v>Not in Books</v>
      </c>
      <c r="P119" s="7" t="str">
        <f t="shared" si="9"/>
        <v>Not in Books</v>
      </c>
      <c r="AO119" t="str" cm="1">
        <f t="array" ref="AO119">IFERROR(INDEX(Dump!$A$2:$A$1296, MATCH(0, INDEX(COUNTIF($AO$3:AO118, Dump!$A$2:$A$1296), 0, 0), 0)), "")</f>
        <v/>
      </c>
      <c r="AP119">
        <f>ABS(SUMIFS('Calculation - &lt;Ignore&gt;'!G:G,'Calculation - &lt;Ignore&gt;'!A:A,AO119)-SUMIFS('Calculation - &lt;Ignore&gt;'!J:J,'Calculation - &lt;Ignore&gt;'!A:A,AO119))</f>
        <v>0</v>
      </c>
      <c r="AR119" t="str">
        <v/>
      </c>
      <c r="AS119">
        <v>0</v>
      </c>
    </row>
    <row r="120" spans="1:45" x14ac:dyDescent="0.3">
      <c r="A120" s="7" t="str">
        <f>'Pivot - &lt;Just to refresh&gt;'!B123</f>
        <v>08AAACK4409J1ZK</v>
      </c>
      <c r="B120" s="7" t="str">
        <f>'Pivot - &lt;Just to refresh&gt;'!N123</f>
        <v/>
      </c>
      <c r="C120" s="7" t="str">
        <f>'Pivot - &lt;Just to refresh&gt;'!C123</f>
        <v>19/May/2020</v>
      </c>
      <c r="D120" s="36" t="str">
        <f>'Pivot - &lt;Just to refresh&gt;'!D123</f>
        <v>KB00000314825858</v>
      </c>
      <c r="E120" s="8">
        <f>'Pivot - &lt;Just to refresh&gt;'!E123</f>
        <v>0</v>
      </c>
      <c r="F120" s="8">
        <f>'Pivot - &lt;Just to refresh&gt;'!F123</f>
        <v>0</v>
      </c>
      <c r="G120" s="8">
        <f>'Pivot - &lt;Just to refresh&gt;'!G123</f>
        <v>0</v>
      </c>
      <c r="H120" s="8">
        <f>'Pivot - &lt;Just to refresh&gt;'!H123</f>
        <v>3.54</v>
      </c>
      <c r="I120" s="8">
        <f>'Pivot - &lt;Just to refresh&gt;'!I123</f>
        <v>3</v>
      </c>
      <c r="J120" s="8">
        <f>'Pivot - &lt;Just to refresh&gt;'!J123</f>
        <v>0.54</v>
      </c>
      <c r="K120" s="8">
        <f t="shared" si="5"/>
        <v>-3.54</v>
      </c>
      <c r="L120" s="8">
        <f t="shared" si="6"/>
        <v>-3</v>
      </c>
      <c r="M120" s="8">
        <f t="shared" si="7"/>
        <v>-0.54</v>
      </c>
      <c r="N120" s="8" t="str">
        <f t="shared" si="8"/>
        <v>08AAACK4409J1ZK19/May/2020KB00000314825858</v>
      </c>
      <c r="O120" s="37" t="str">
        <f>IF(SUM(E120:J120)=0,"",IF('Pivot - &lt;Just to refresh&gt;'!A123="Match","Match - Full GSTN",IF('Pivot - &lt;Just to refresh&gt;'!A123="Match -Rounding off","Match - GSTN - Round",IF(M120=0,"Match - Invoice",IF(G120=0,"Not in Books",IF(J120=0,"Not in 2A",IF(ROUND(M120,0)=0,"Match - Invoice Round","In Both but Not Match")))))))</f>
        <v>Not in Books</v>
      </c>
      <c r="P120" s="7" t="str">
        <f t="shared" si="9"/>
        <v>Not in Books</v>
      </c>
      <c r="AO120" t="str" cm="1">
        <f t="array" ref="AO120">IFERROR(INDEX(Dump!$A$2:$A$1296, MATCH(0, INDEX(COUNTIF($AO$3:AO119, Dump!$A$2:$A$1296), 0, 0), 0)), "")</f>
        <v/>
      </c>
      <c r="AP120">
        <f>ABS(SUMIFS('Calculation - &lt;Ignore&gt;'!G:G,'Calculation - &lt;Ignore&gt;'!A:A,AO120)-SUMIFS('Calculation - &lt;Ignore&gt;'!J:J,'Calculation - &lt;Ignore&gt;'!A:A,AO120))</f>
        <v>0</v>
      </c>
      <c r="AR120" t="str">
        <v/>
      </c>
      <c r="AS120">
        <v>0</v>
      </c>
    </row>
    <row r="121" spans="1:45" x14ac:dyDescent="0.3">
      <c r="A121" s="7" t="str">
        <f>'Pivot - &lt;Just to refresh&gt;'!B124</f>
        <v>08AAACK4409J1ZK</v>
      </c>
      <c r="B121" s="7" t="str">
        <f>'Pivot - &lt;Just to refresh&gt;'!N124</f>
        <v/>
      </c>
      <c r="C121" s="7" t="str">
        <f>'Pivot - &lt;Just to refresh&gt;'!C124</f>
        <v>05/Jun/2020</v>
      </c>
      <c r="D121" s="36" t="str">
        <f>'Pivot - &lt;Just to refresh&gt;'!D124</f>
        <v>KB00000325020547</v>
      </c>
      <c r="E121" s="8">
        <f>'Pivot - &lt;Just to refresh&gt;'!E124</f>
        <v>0</v>
      </c>
      <c r="F121" s="8">
        <f>'Pivot - &lt;Just to refresh&gt;'!F124</f>
        <v>0</v>
      </c>
      <c r="G121" s="8">
        <f>'Pivot - &lt;Just to refresh&gt;'!G124</f>
        <v>0</v>
      </c>
      <c r="H121" s="8">
        <f>'Pivot - &lt;Just to refresh&gt;'!H124</f>
        <v>24.78</v>
      </c>
      <c r="I121" s="8">
        <f>'Pivot - &lt;Just to refresh&gt;'!I124</f>
        <v>21</v>
      </c>
      <c r="J121" s="8">
        <f>'Pivot - &lt;Just to refresh&gt;'!J124</f>
        <v>3.78</v>
      </c>
      <c r="K121" s="8">
        <f t="shared" si="5"/>
        <v>-24.78</v>
      </c>
      <c r="L121" s="8">
        <f t="shared" si="6"/>
        <v>-21</v>
      </c>
      <c r="M121" s="8">
        <f t="shared" si="7"/>
        <v>-3.78</v>
      </c>
      <c r="N121" s="8" t="str">
        <f t="shared" si="8"/>
        <v>08AAACK4409J1ZK05/Jun/2020KB00000325020547</v>
      </c>
      <c r="O121" s="37" t="str">
        <f>IF(SUM(E121:J121)=0,"",IF('Pivot - &lt;Just to refresh&gt;'!A124="Match","Match - Full GSTN",IF('Pivot - &lt;Just to refresh&gt;'!A124="Match -Rounding off","Match - GSTN - Round",IF(M121=0,"Match - Invoice",IF(G121=0,"Not in Books",IF(J121=0,"Not in 2A",IF(ROUND(M121,0)=0,"Match - Invoice Round","In Both but Not Match")))))))</f>
        <v>Not in Books</v>
      </c>
      <c r="P121" s="7" t="str">
        <f t="shared" si="9"/>
        <v>Not in Books</v>
      </c>
      <c r="AO121" t="str" cm="1">
        <f t="array" ref="AO121">IFERROR(INDEX(Dump!$A$2:$A$1296, MATCH(0, INDEX(COUNTIF($AO$3:AO120, Dump!$A$2:$A$1296), 0, 0), 0)), "")</f>
        <v/>
      </c>
      <c r="AP121">
        <f>ABS(SUMIFS('Calculation - &lt;Ignore&gt;'!G:G,'Calculation - &lt;Ignore&gt;'!A:A,AO121)-SUMIFS('Calculation - &lt;Ignore&gt;'!J:J,'Calculation - &lt;Ignore&gt;'!A:A,AO121))</f>
        <v>0</v>
      </c>
      <c r="AR121" t="str">
        <v/>
      </c>
      <c r="AS121">
        <v>0</v>
      </c>
    </row>
    <row r="122" spans="1:45" x14ac:dyDescent="0.3">
      <c r="A122" s="7" t="str">
        <f>'Pivot - &lt;Just to refresh&gt;'!B125</f>
        <v>08AAACK4409J1ZK</v>
      </c>
      <c r="B122" s="7" t="str">
        <f>'Pivot - &lt;Just to refresh&gt;'!N125</f>
        <v/>
      </c>
      <c r="C122" s="7" t="str">
        <f>'Pivot - &lt;Just to refresh&gt;'!C125</f>
        <v>05/Jun/2020</v>
      </c>
      <c r="D122" s="36" t="str">
        <f>'Pivot - &lt;Just to refresh&gt;'!D125</f>
        <v>KB00000325021191</v>
      </c>
      <c r="E122" s="8">
        <f>'Pivot - &lt;Just to refresh&gt;'!E125</f>
        <v>0</v>
      </c>
      <c r="F122" s="8">
        <f>'Pivot - &lt;Just to refresh&gt;'!F125</f>
        <v>0</v>
      </c>
      <c r="G122" s="8">
        <f>'Pivot - &lt;Just to refresh&gt;'!G125</f>
        <v>0</v>
      </c>
      <c r="H122" s="8">
        <f>'Pivot - &lt;Just to refresh&gt;'!H125</f>
        <v>42.48</v>
      </c>
      <c r="I122" s="8">
        <f>'Pivot - &lt;Just to refresh&gt;'!I125</f>
        <v>36</v>
      </c>
      <c r="J122" s="8">
        <f>'Pivot - &lt;Just to refresh&gt;'!J125</f>
        <v>6.48</v>
      </c>
      <c r="K122" s="8">
        <f t="shared" si="5"/>
        <v>-42.48</v>
      </c>
      <c r="L122" s="8">
        <f t="shared" si="6"/>
        <v>-36</v>
      </c>
      <c r="M122" s="8">
        <f t="shared" si="7"/>
        <v>-6.48</v>
      </c>
      <c r="N122" s="8" t="str">
        <f t="shared" si="8"/>
        <v>08AAACK4409J1ZK05/Jun/2020KB00000325021191</v>
      </c>
      <c r="O122" s="37" t="str">
        <f>IF(SUM(E122:J122)=0,"",IF('Pivot - &lt;Just to refresh&gt;'!A125="Match","Match - Full GSTN",IF('Pivot - &lt;Just to refresh&gt;'!A125="Match -Rounding off","Match - GSTN - Round",IF(M122=0,"Match - Invoice",IF(G122=0,"Not in Books",IF(J122=0,"Not in 2A",IF(ROUND(M122,0)=0,"Match - Invoice Round","In Both but Not Match")))))))</f>
        <v>Not in Books</v>
      </c>
      <c r="P122" s="7" t="str">
        <f t="shared" si="9"/>
        <v>Not in Books</v>
      </c>
      <c r="AO122" t="str" cm="1">
        <f t="array" ref="AO122">IFERROR(INDEX(Dump!$A$2:$A$1296, MATCH(0, INDEX(COUNTIF($AO$3:AO121, Dump!$A$2:$A$1296), 0, 0), 0)), "")</f>
        <v/>
      </c>
      <c r="AP122">
        <f>ABS(SUMIFS('Calculation - &lt;Ignore&gt;'!G:G,'Calculation - &lt;Ignore&gt;'!A:A,AO122)-SUMIFS('Calculation - &lt;Ignore&gt;'!J:J,'Calculation - &lt;Ignore&gt;'!A:A,AO122))</f>
        <v>0</v>
      </c>
      <c r="AR122" t="str">
        <v/>
      </c>
      <c r="AS122">
        <v>0</v>
      </c>
    </row>
    <row r="123" spans="1:45" x14ac:dyDescent="0.3">
      <c r="A123" s="7" t="str">
        <f>'Pivot - &lt;Just to refresh&gt;'!B126</f>
        <v>08AAACK4409J1ZK</v>
      </c>
      <c r="B123" s="7" t="str">
        <f>'Pivot - &lt;Just to refresh&gt;'!N126</f>
        <v/>
      </c>
      <c r="C123" s="7" t="str">
        <f>'Pivot - &lt;Just to refresh&gt;'!C126</f>
        <v>05/Jun/2020</v>
      </c>
      <c r="D123" s="36" t="str">
        <f>'Pivot - &lt;Just to refresh&gt;'!D126</f>
        <v>KB00000325022991</v>
      </c>
      <c r="E123" s="8">
        <f>'Pivot - &lt;Just to refresh&gt;'!E126</f>
        <v>0</v>
      </c>
      <c r="F123" s="8">
        <f>'Pivot - &lt;Just to refresh&gt;'!F126</f>
        <v>0</v>
      </c>
      <c r="G123" s="8">
        <f>'Pivot - &lt;Just to refresh&gt;'!G126</f>
        <v>0</v>
      </c>
      <c r="H123" s="8">
        <f>'Pivot - &lt;Just to refresh&gt;'!H126</f>
        <v>7.08</v>
      </c>
      <c r="I123" s="8">
        <f>'Pivot - &lt;Just to refresh&gt;'!I126</f>
        <v>6</v>
      </c>
      <c r="J123" s="8">
        <f>'Pivot - &lt;Just to refresh&gt;'!J126</f>
        <v>1.08</v>
      </c>
      <c r="K123" s="8">
        <f t="shared" si="5"/>
        <v>-7.08</v>
      </c>
      <c r="L123" s="8">
        <f t="shared" si="6"/>
        <v>-6</v>
      </c>
      <c r="M123" s="8">
        <f t="shared" si="7"/>
        <v>-1.08</v>
      </c>
      <c r="N123" s="8" t="str">
        <f t="shared" si="8"/>
        <v>08AAACK4409J1ZK05/Jun/2020KB00000325022991</v>
      </c>
      <c r="O123" s="37" t="str">
        <f>IF(SUM(E123:J123)=0,"",IF('Pivot - &lt;Just to refresh&gt;'!A126="Match","Match - Full GSTN",IF('Pivot - &lt;Just to refresh&gt;'!A126="Match -Rounding off","Match - GSTN - Round",IF(M123=0,"Match - Invoice",IF(G123=0,"Not in Books",IF(J123=0,"Not in 2A",IF(ROUND(M123,0)=0,"Match - Invoice Round","In Both but Not Match")))))))</f>
        <v>Not in Books</v>
      </c>
      <c r="P123" s="7" t="str">
        <f t="shared" si="9"/>
        <v>Not in Books</v>
      </c>
      <c r="AO123" t="str" cm="1">
        <f t="array" ref="AO123">IFERROR(INDEX(Dump!$A$2:$A$1296, MATCH(0, INDEX(COUNTIF($AO$3:AO122, Dump!$A$2:$A$1296), 0, 0), 0)), "")</f>
        <v/>
      </c>
      <c r="AP123">
        <f>ABS(SUMIFS('Calculation - &lt;Ignore&gt;'!G:G,'Calculation - &lt;Ignore&gt;'!A:A,AO123)-SUMIFS('Calculation - &lt;Ignore&gt;'!J:J,'Calculation - &lt;Ignore&gt;'!A:A,AO123))</f>
        <v>0</v>
      </c>
      <c r="AR123" t="str">
        <v/>
      </c>
      <c r="AS123">
        <v>0</v>
      </c>
    </row>
    <row r="124" spans="1:45" x14ac:dyDescent="0.3">
      <c r="A124" s="7" t="str">
        <f>'Pivot - &lt;Just to refresh&gt;'!B127</f>
        <v>08AAACK4409J1ZK</v>
      </c>
      <c r="B124" s="7" t="str">
        <f>'Pivot - &lt;Just to refresh&gt;'!N127</f>
        <v/>
      </c>
      <c r="C124" s="7" t="str">
        <f>'Pivot - &lt;Just to refresh&gt;'!C127</f>
        <v>05/Jun/2020</v>
      </c>
      <c r="D124" s="36" t="str">
        <f>'Pivot - &lt;Just to refresh&gt;'!D127</f>
        <v>KB00000325023095</v>
      </c>
      <c r="E124" s="8">
        <f>'Pivot - &lt;Just to refresh&gt;'!E127</f>
        <v>0</v>
      </c>
      <c r="F124" s="8">
        <f>'Pivot - &lt;Just to refresh&gt;'!F127</f>
        <v>0</v>
      </c>
      <c r="G124" s="8">
        <f>'Pivot - &lt;Just to refresh&gt;'!G127</f>
        <v>0</v>
      </c>
      <c r="H124" s="8">
        <f>'Pivot - &lt;Just to refresh&gt;'!H127</f>
        <v>3.54</v>
      </c>
      <c r="I124" s="8">
        <f>'Pivot - &lt;Just to refresh&gt;'!I127</f>
        <v>3</v>
      </c>
      <c r="J124" s="8">
        <f>'Pivot - &lt;Just to refresh&gt;'!J127</f>
        <v>0.54</v>
      </c>
      <c r="K124" s="8">
        <f t="shared" si="5"/>
        <v>-3.54</v>
      </c>
      <c r="L124" s="8">
        <f t="shared" si="6"/>
        <v>-3</v>
      </c>
      <c r="M124" s="8">
        <f t="shared" si="7"/>
        <v>-0.54</v>
      </c>
      <c r="N124" s="8" t="str">
        <f t="shared" si="8"/>
        <v>08AAACK4409J1ZK05/Jun/2020KB00000325023095</v>
      </c>
      <c r="O124" s="37" t="str">
        <f>IF(SUM(E124:J124)=0,"",IF('Pivot - &lt;Just to refresh&gt;'!A127="Match","Match - Full GSTN",IF('Pivot - &lt;Just to refresh&gt;'!A127="Match -Rounding off","Match - GSTN - Round",IF(M124=0,"Match - Invoice",IF(G124=0,"Not in Books",IF(J124=0,"Not in 2A",IF(ROUND(M124,0)=0,"Match - Invoice Round","In Both but Not Match")))))))</f>
        <v>Not in Books</v>
      </c>
      <c r="P124" s="7" t="str">
        <f t="shared" si="9"/>
        <v>Not in Books</v>
      </c>
      <c r="AO124" t="str" cm="1">
        <f t="array" ref="AO124">IFERROR(INDEX(Dump!$A$2:$A$1296, MATCH(0, INDEX(COUNTIF($AO$3:AO123, Dump!$A$2:$A$1296), 0, 0), 0)), "")</f>
        <v/>
      </c>
      <c r="AP124">
        <f>ABS(SUMIFS('Calculation - &lt;Ignore&gt;'!G:G,'Calculation - &lt;Ignore&gt;'!A:A,AO124)-SUMIFS('Calculation - &lt;Ignore&gt;'!J:J,'Calculation - &lt;Ignore&gt;'!A:A,AO124))</f>
        <v>0</v>
      </c>
      <c r="AR124" t="str">
        <v/>
      </c>
      <c r="AS124">
        <v>0</v>
      </c>
    </row>
    <row r="125" spans="1:45" x14ac:dyDescent="0.3">
      <c r="A125" s="7" t="str">
        <f>'Pivot - &lt;Just to refresh&gt;'!B128</f>
        <v>08AAACK4409J1ZK</v>
      </c>
      <c r="B125" s="7" t="str">
        <f>'Pivot - &lt;Just to refresh&gt;'!N128</f>
        <v/>
      </c>
      <c r="C125" s="7" t="str">
        <f>'Pivot - &lt;Just to refresh&gt;'!C128</f>
        <v>16/Jun/2020</v>
      </c>
      <c r="D125" s="36" t="str">
        <f>'Pivot - &lt;Just to refresh&gt;'!D128</f>
        <v>KB00000325047738</v>
      </c>
      <c r="E125" s="8">
        <f>'Pivot - &lt;Just to refresh&gt;'!E128</f>
        <v>0</v>
      </c>
      <c r="F125" s="8">
        <f>'Pivot - &lt;Just to refresh&gt;'!F128</f>
        <v>0</v>
      </c>
      <c r="G125" s="8">
        <f>'Pivot - &lt;Just to refresh&gt;'!G128</f>
        <v>0</v>
      </c>
      <c r="H125" s="8">
        <f>'Pivot - &lt;Just to refresh&gt;'!H128</f>
        <v>10.62</v>
      </c>
      <c r="I125" s="8">
        <f>'Pivot - &lt;Just to refresh&gt;'!I128</f>
        <v>9</v>
      </c>
      <c r="J125" s="8">
        <f>'Pivot - &lt;Just to refresh&gt;'!J128</f>
        <v>1.62</v>
      </c>
      <c r="K125" s="8">
        <f t="shared" si="5"/>
        <v>-10.62</v>
      </c>
      <c r="L125" s="8">
        <f t="shared" si="6"/>
        <v>-9</v>
      </c>
      <c r="M125" s="8">
        <f t="shared" si="7"/>
        <v>-1.62</v>
      </c>
      <c r="N125" s="8" t="str">
        <f t="shared" si="8"/>
        <v>08AAACK4409J1ZK16/Jun/2020KB00000325047738</v>
      </c>
      <c r="O125" s="37" t="str">
        <f>IF(SUM(E125:J125)=0,"",IF('Pivot - &lt;Just to refresh&gt;'!A128="Match","Match - Full GSTN",IF('Pivot - &lt;Just to refresh&gt;'!A128="Match -Rounding off","Match - GSTN - Round",IF(M125=0,"Match - Invoice",IF(G125=0,"Not in Books",IF(J125=0,"Not in 2A",IF(ROUND(M125,0)=0,"Match - Invoice Round","In Both but Not Match")))))))</f>
        <v>Not in Books</v>
      </c>
      <c r="P125" s="7" t="str">
        <f t="shared" si="9"/>
        <v>Not in Books</v>
      </c>
      <c r="AO125" t="str" cm="1">
        <f t="array" ref="AO125">IFERROR(INDEX(Dump!$A$2:$A$1296, MATCH(0, INDEX(COUNTIF($AO$3:AO124, Dump!$A$2:$A$1296), 0, 0), 0)), "")</f>
        <v/>
      </c>
      <c r="AP125">
        <f>ABS(SUMIFS('Calculation - &lt;Ignore&gt;'!G:G,'Calculation - &lt;Ignore&gt;'!A:A,AO125)-SUMIFS('Calculation - &lt;Ignore&gt;'!J:J,'Calculation - &lt;Ignore&gt;'!A:A,AO125))</f>
        <v>0</v>
      </c>
      <c r="AR125" t="str">
        <v/>
      </c>
      <c r="AS125">
        <v>0</v>
      </c>
    </row>
    <row r="126" spans="1:45" x14ac:dyDescent="0.3">
      <c r="A126" s="7" t="str">
        <f>'Pivot - &lt;Just to refresh&gt;'!B129</f>
        <v>08AAACK4409J1ZK</v>
      </c>
      <c r="B126" s="7" t="str">
        <f>'Pivot - &lt;Just to refresh&gt;'!N129</f>
        <v/>
      </c>
      <c r="C126" s="7" t="str">
        <f>'Pivot - &lt;Just to refresh&gt;'!C129</f>
        <v>18/Jun/2020</v>
      </c>
      <c r="D126" s="36" t="str">
        <f>'Pivot - &lt;Just to refresh&gt;'!D129</f>
        <v>KB00000325043454</v>
      </c>
      <c r="E126" s="8">
        <f>'Pivot - &lt;Just to refresh&gt;'!E129</f>
        <v>0</v>
      </c>
      <c r="F126" s="8">
        <f>'Pivot - &lt;Just to refresh&gt;'!F129</f>
        <v>0</v>
      </c>
      <c r="G126" s="8">
        <f>'Pivot - &lt;Just to refresh&gt;'!G129</f>
        <v>0</v>
      </c>
      <c r="H126" s="8">
        <f>'Pivot - &lt;Just to refresh&gt;'!H129</f>
        <v>3.54</v>
      </c>
      <c r="I126" s="8">
        <f>'Pivot - &lt;Just to refresh&gt;'!I129</f>
        <v>3</v>
      </c>
      <c r="J126" s="8">
        <f>'Pivot - &lt;Just to refresh&gt;'!J129</f>
        <v>0.54</v>
      </c>
      <c r="K126" s="8">
        <f t="shared" si="5"/>
        <v>-3.54</v>
      </c>
      <c r="L126" s="8">
        <f t="shared" si="6"/>
        <v>-3</v>
      </c>
      <c r="M126" s="8">
        <f t="shared" si="7"/>
        <v>-0.54</v>
      </c>
      <c r="N126" s="8" t="str">
        <f t="shared" si="8"/>
        <v>08AAACK4409J1ZK18/Jun/2020KB00000325043454</v>
      </c>
      <c r="O126" s="37" t="str">
        <f>IF(SUM(E126:J126)=0,"",IF('Pivot - &lt;Just to refresh&gt;'!A129="Match","Match - Full GSTN",IF('Pivot - &lt;Just to refresh&gt;'!A129="Match -Rounding off","Match - GSTN - Round",IF(M126=0,"Match - Invoice",IF(G126=0,"Not in Books",IF(J126=0,"Not in 2A",IF(ROUND(M126,0)=0,"Match - Invoice Round","In Both but Not Match")))))))</f>
        <v>Not in Books</v>
      </c>
      <c r="P126" s="7" t="str">
        <f t="shared" si="9"/>
        <v>Not in Books</v>
      </c>
      <c r="AO126" t="str" cm="1">
        <f t="array" ref="AO126">IFERROR(INDEX(Dump!$A$2:$A$1296, MATCH(0, INDEX(COUNTIF($AO$3:AO125, Dump!$A$2:$A$1296), 0, 0), 0)), "")</f>
        <v/>
      </c>
      <c r="AP126">
        <f>ABS(SUMIFS('Calculation - &lt;Ignore&gt;'!G:G,'Calculation - &lt;Ignore&gt;'!A:A,AO126)-SUMIFS('Calculation - &lt;Ignore&gt;'!J:J,'Calculation - &lt;Ignore&gt;'!A:A,AO126))</f>
        <v>0</v>
      </c>
      <c r="AR126" t="str">
        <v/>
      </c>
      <c r="AS126">
        <v>0</v>
      </c>
    </row>
    <row r="127" spans="1:45" x14ac:dyDescent="0.3">
      <c r="A127" s="7" t="str">
        <f>'Pivot - &lt;Just to refresh&gt;'!B130</f>
        <v>08AAACK4409J1ZK</v>
      </c>
      <c r="B127" s="7" t="str">
        <f>'Pivot - &lt;Just to refresh&gt;'!N130</f>
        <v/>
      </c>
      <c r="C127" s="7" t="str">
        <f>'Pivot - &lt;Just to refresh&gt;'!C130</f>
        <v>29/Jun/2020</v>
      </c>
      <c r="D127" s="36" t="str">
        <f>'Pivot - &lt;Just to refresh&gt;'!D130</f>
        <v>KB00000320672118</v>
      </c>
      <c r="E127" s="8">
        <f>'Pivot - &lt;Just to refresh&gt;'!E130</f>
        <v>0</v>
      </c>
      <c r="F127" s="8">
        <f>'Pivot - &lt;Just to refresh&gt;'!F130</f>
        <v>0</v>
      </c>
      <c r="G127" s="8">
        <f>'Pivot - &lt;Just to refresh&gt;'!G130</f>
        <v>0</v>
      </c>
      <c r="H127" s="8">
        <f>'Pivot - &lt;Just to refresh&gt;'!H130</f>
        <v>10284.74</v>
      </c>
      <c r="I127" s="8">
        <f>'Pivot - &lt;Just to refresh&gt;'!I130</f>
        <v>8715.8799999999992</v>
      </c>
      <c r="J127" s="8">
        <f>'Pivot - &lt;Just to refresh&gt;'!J130</f>
        <v>1568.86</v>
      </c>
      <c r="K127" s="8">
        <f t="shared" si="5"/>
        <v>-10284.74</v>
      </c>
      <c r="L127" s="8">
        <f t="shared" si="6"/>
        <v>-8715.8799999999992</v>
      </c>
      <c r="M127" s="8">
        <f t="shared" si="7"/>
        <v>-1568.86</v>
      </c>
      <c r="N127" s="8" t="str">
        <f t="shared" si="8"/>
        <v>08AAACK4409J1ZK29/Jun/2020KB00000320672118</v>
      </c>
      <c r="O127" s="37" t="str">
        <f>IF(SUM(E127:J127)=0,"",IF('Pivot - &lt;Just to refresh&gt;'!A130="Match","Match - Full GSTN",IF('Pivot - &lt;Just to refresh&gt;'!A130="Match -Rounding off","Match - GSTN - Round",IF(M127=0,"Match - Invoice",IF(G127=0,"Not in Books",IF(J127=0,"Not in 2A",IF(ROUND(M127,0)=0,"Match - Invoice Round","In Both but Not Match")))))))</f>
        <v>Not in Books</v>
      </c>
      <c r="P127" s="7" t="str">
        <f t="shared" si="9"/>
        <v>Not in Books</v>
      </c>
      <c r="AO127" t="str" cm="1">
        <f t="array" ref="AO127">IFERROR(INDEX(Dump!$A$2:$A$1296, MATCH(0, INDEX(COUNTIF($AO$3:AO126, Dump!$A$2:$A$1296), 0, 0), 0)), "")</f>
        <v/>
      </c>
      <c r="AP127">
        <f>ABS(SUMIFS('Calculation - &lt;Ignore&gt;'!G:G,'Calculation - &lt;Ignore&gt;'!A:A,AO127)-SUMIFS('Calculation - &lt;Ignore&gt;'!J:J,'Calculation - &lt;Ignore&gt;'!A:A,AO127))</f>
        <v>0</v>
      </c>
      <c r="AR127" t="str">
        <v/>
      </c>
      <c r="AS127">
        <v>0</v>
      </c>
    </row>
    <row r="128" spans="1:45" x14ac:dyDescent="0.3">
      <c r="A128" s="7" t="str">
        <f>'Pivot - &lt;Just to refresh&gt;'!B131</f>
        <v>08AAACK4409J1ZK</v>
      </c>
      <c r="B128" s="7" t="str">
        <f>'Pivot - &lt;Just to refresh&gt;'!N131</f>
        <v/>
      </c>
      <c r="C128" s="7" t="str">
        <f>'Pivot - &lt;Just to refresh&gt;'!C131</f>
        <v>09/Jul/2020</v>
      </c>
      <c r="D128" s="36" t="str">
        <f>'Pivot - &lt;Just to refresh&gt;'!D131</f>
        <v>KB00000331598691</v>
      </c>
      <c r="E128" s="8">
        <f>'Pivot - &lt;Just to refresh&gt;'!E131</f>
        <v>0</v>
      </c>
      <c r="F128" s="8">
        <f>'Pivot - &lt;Just to refresh&gt;'!F131</f>
        <v>0</v>
      </c>
      <c r="G128" s="8">
        <f>'Pivot - &lt;Just to refresh&gt;'!G131</f>
        <v>0</v>
      </c>
      <c r="H128" s="8">
        <f>'Pivot - &lt;Just to refresh&gt;'!H131</f>
        <v>3.54</v>
      </c>
      <c r="I128" s="8">
        <f>'Pivot - &lt;Just to refresh&gt;'!I131</f>
        <v>3</v>
      </c>
      <c r="J128" s="8">
        <f>'Pivot - &lt;Just to refresh&gt;'!J131</f>
        <v>0.54</v>
      </c>
      <c r="K128" s="8">
        <f t="shared" si="5"/>
        <v>-3.54</v>
      </c>
      <c r="L128" s="8">
        <f t="shared" si="6"/>
        <v>-3</v>
      </c>
      <c r="M128" s="8">
        <f t="shared" si="7"/>
        <v>-0.54</v>
      </c>
      <c r="N128" s="8" t="str">
        <f t="shared" si="8"/>
        <v>08AAACK4409J1ZK09/Jul/2020KB00000331598691</v>
      </c>
      <c r="O128" s="37" t="str">
        <f>IF(SUM(E128:J128)=0,"",IF('Pivot - &lt;Just to refresh&gt;'!A131="Match","Match - Full GSTN",IF('Pivot - &lt;Just to refresh&gt;'!A131="Match -Rounding off","Match - GSTN - Round",IF(M128=0,"Match - Invoice",IF(G128=0,"Not in Books",IF(J128=0,"Not in 2A",IF(ROUND(M128,0)=0,"Match - Invoice Round","In Both but Not Match")))))))</f>
        <v>Not in Books</v>
      </c>
      <c r="P128" s="7" t="str">
        <f t="shared" si="9"/>
        <v>Not in Books</v>
      </c>
      <c r="AO128" t="str" cm="1">
        <f t="array" ref="AO128">IFERROR(INDEX(Dump!$A$2:$A$1296, MATCH(0, INDEX(COUNTIF($AO$3:AO127, Dump!$A$2:$A$1296), 0, 0), 0)), "")</f>
        <v/>
      </c>
      <c r="AP128">
        <f>ABS(SUMIFS('Calculation - &lt;Ignore&gt;'!G:G,'Calculation - &lt;Ignore&gt;'!A:A,AO128)-SUMIFS('Calculation - &lt;Ignore&gt;'!J:J,'Calculation - &lt;Ignore&gt;'!A:A,AO128))</f>
        <v>0</v>
      </c>
      <c r="AR128" t="str">
        <v/>
      </c>
      <c r="AS128">
        <v>0</v>
      </c>
    </row>
    <row r="129" spans="1:45" x14ac:dyDescent="0.3">
      <c r="A129" s="7" t="str">
        <f>'Pivot - &lt;Just to refresh&gt;'!B132</f>
        <v>08AAACK4409J1ZK</v>
      </c>
      <c r="B129" s="7" t="str">
        <f>'Pivot - &lt;Just to refresh&gt;'!N132</f>
        <v/>
      </c>
      <c r="C129" s="7" t="str">
        <f>'Pivot - &lt;Just to refresh&gt;'!C132</f>
        <v>13/Jul/2020</v>
      </c>
      <c r="D129" s="36" t="str">
        <f>'Pivot - &lt;Just to refresh&gt;'!D132</f>
        <v>KB00000331599768</v>
      </c>
      <c r="E129" s="8">
        <f>'Pivot - &lt;Just to refresh&gt;'!E132</f>
        <v>0</v>
      </c>
      <c r="F129" s="8">
        <f>'Pivot - &lt;Just to refresh&gt;'!F132</f>
        <v>0</v>
      </c>
      <c r="G129" s="8">
        <f>'Pivot - &lt;Just to refresh&gt;'!G132</f>
        <v>0</v>
      </c>
      <c r="H129" s="8">
        <f>'Pivot - &lt;Just to refresh&gt;'!H132</f>
        <v>46.02</v>
      </c>
      <c r="I129" s="8">
        <f>'Pivot - &lt;Just to refresh&gt;'!I132</f>
        <v>39</v>
      </c>
      <c r="J129" s="8">
        <f>'Pivot - &lt;Just to refresh&gt;'!J132</f>
        <v>7.02</v>
      </c>
      <c r="K129" s="8">
        <f t="shared" si="5"/>
        <v>-46.02</v>
      </c>
      <c r="L129" s="8">
        <f t="shared" si="6"/>
        <v>-39</v>
      </c>
      <c r="M129" s="8">
        <f t="shared" si="7"/>
        <v>-7.02</v>
      </c>
      <c r="N129" s="8" t="str">
        <f t="shared" si="8"/>
        <v>08AAACK4409J1ZK13/Jul/2020KB00000331599768</v>
      </c>
      <c r="O129" s="37" t="str">
        <f>IF(SUM(E129:J129)=0,"",IF('Pivot - &lt;Just to refresh&gt;'!A132="Match","Match - Full GSTN",IF('Pivot - &lt;Just to refresh&gt;'!A132="Match -Rounding off","Match - GSTN - Round",IF(M129=0,"Match - Invoice",IF(G129=0,"Not in Books",IF(J129=0,"Not in 2A",IF(ROUND(M129,0)=0,"Match - Invoice Round","In Both but Not Match")))))))</f>
        <v>Not in Books</v>
      </c>
      <c r="P129" s="7" t="str">
        <f t="shared" si="9"/>
        <v>Not in Books</v>
      </c>
      <c r="AO129" t="str" cm="1">
        <f t="array" ref="AO129">IFERROR(INDEX(Dump!$A$2:$A$1296, MATCH(0, INDEX(COUNTIF($AO$3:AO128, Dump!$A$2:$A$1296), 0, 0), 0)), "")</f>
        <v/>
      </c>
      <c r="AP129">
        <f>ABS(SUMIFS('Calculation - &lt;Ignore&gt;'!G:G,'Calculation - &lt;Ignore&gt;'!A:A,AO129)-SUMIFS('Calculation - &lt;Ignore&gt;'!J:J,'Calculation - &lt;Ignore&gt;'!A:A,AO129))</f>
        <v>0</v>
      </c>
      <c r="AR129" t="str">
        <v/>
      </c>
      <c r="AS129">
        <v>0</v>
      </c>
    </row>
    <row r="130" spans="1:45" x14ac:dyDescent="0.3">
      <c r="A130" s="7" t="str">
        <f>'Pivot - &lt;Just to refresh&gt;'!B133</f>
        <v>08AAACK4409J1ZK</v>
      </c>
      <c r="B130" s="7" t="str">
        <f>'Pivot - &lt;Just to refresh&gt;'!N133</f>
        <v/>
      </c>
      <c r="C130" s="7" t="str">
        <f>'Pivot - &lt;Just to refresh&gt;'!C133</f>
        <v>13/Jul/2020</v>
      </c>
      <c r="D130" s="36" t="str">
        <f>'Pivot - &lt;Just to refresh&gt;'!D133</f>
        <v>KB00000331599770</v>
      </c>
      <c r="E130" s="8">
        <f>'Pivot - &lt;Just to refresh&gt;'!E133</f>
        <v>0</v>
      </c>
      <c r="F130" s="8">
        <f>'Pivot - &lt;Just to refresh&gt;'!F133</f>
        <v>0</v>
      </c>
      <c r="G130" s="8">
        <f>'Pivot - &lt;Just to refresh&gt;'!G133</f>
        <v>0</v>
      </c>
      <c r="H130" s="8">
        <f>'Pivot - &lt;Just to refresh&gt;'!H133</f>
        <v>14.16</v>
      </c>
      <c r="I130" s="8">
        <f>'Pivot - &lt;Just to refresh&gt;'!I133</f>
        <v>12</v>
      </c>
      <c r="J130" s="8">
        <f>'Pivot - &lt;Just to refresh&gt;'!J133</f>
        <v>2.16</v>
      </c>
      <c r="K130" s="8">
        <f t="shared" si="5"/>
        <v>-14.16</v>
      </c>
      <c r="L130" s="8">
        <f t="shared" si="6"/>
        <v>-12</v>
      </c>
      <c r="M130" s="8">
        <f t="shared" si="7"/>
        <v>-2.16</v>
      </c>
      <c r="N130" s="8" t="str">
        <f t="shared" si="8"/>
        <v>08AAACK4409J1ZK13/Jul/2020KB00000331599770</v>
      </c>
      <c r="O130" s="37" t="str">
        <f>IF(SUM(E130:J130)=0,"",IF('Pivot - &lt;Just to refresh&gt;'!A133="Match","Match - Full GSTN",IF('Pivot - &lt;Just to refresh&gt;'!A133="Match -Rounding off","Match - GSTN - Round",IF(M130=0,"Match - Invoice",IF(G130=0,"Not in Books",IF(J130=0,"Not in 2A",IF(ROUND(M130,0)=0,"Match - Invoice Round","In Both but Not Match")))))))</f>
        <v>Not in Books</v>
      </c>
      <c r="P130" s="7" t="str">
        <f t="shared" si="9"/>
        <v>Not in Books</v>
      </c>
      <c r="AO130" t="str" cm="1">
        <f t="array" ref="AO130">IFERROR(INDEX(Dump!$A$2:$A$1296, MATCH(0, INDEX(COUNTIF($AO$3:AO129, Dump!$A$2:$A$1296), 0, 0), 0)), "")</f>
        <v/>
      </c>
      <c r="AP130">
        <f>ABS(SUMIFS('Calculation - &lt;Ignore&gt;'!G:G,'Calculation - &lt;Ignore&gt;'!A:A,AO130)-SUMIFS('Calculation - &lt;Ignore&gt;'!J:J,'Calculation - &lt;Ignore&gt;'!A:A,AO130))</f>
        <v>0</v>
      </c>
      <c r="AR130" t="str">
        <v/>
      </c>
      <c r="AS130">
        <v>0</v>
      </c>
    </row>
    <row r="131" spans="1:45" x14ac:dyDescent="0.3">
      <c r="A131" s="7" t="str">
        <f>'Pivot - &lt;Just to refresh&gt;'!B134</f>
        <v>08AAACK4409J1ZK</v>
      </c>
      <c r="B131" s="7" t="str">
        <f>'Pivot - &lt;Just to refresh&gt;'!N134</f>
        <v/>
      </c>
      <c r="C131" s="7" t="str">
        <f>'Pivot - &lt;Just to refresh&gt;'!C134</f>
        <v>13/Jul/2020</v>
      </c>
      <c r="D131" s="36" t="str">
        <f>'Pivot - &lt;Just to refresh&gt;'!D134</f>
        <v>KB00000331599772</v>
      </c>
      <c r="E131" s="8">
        <f>'Pivot - &lt;Just to refresh&gt;'!E134</f>
        <v>0</v>
      </c>
      <c r="F131" s="8">
        <f>'Pivot - &lt;Just to refresh&gt;'!F134</f>
        <v>0</v>
      </c>
      <c r="G131" s="8">
        <f>'Pivot - &lt;Just to refresh&gt;'!G134</f>
        <v>0</v>
      </c>
      <c r="H131" s="8">
        <f>'Pivot - &lt;Just to refresh&gt;'!H134</f>
        <v>10.62</v>
      </c>
      <c r="I131" s="8">
        <f>'Pivot - &lt;Just to refresh&gt;'!I134</f>
        <v>9</v>
      </c>
      <c r="J131" s="8">
        <f>'Pivot - &lt;Just to refresh&gt;'!J134</f>
        <v>1.62</v>
      </c>
      <c r="K131" s="8">
        <f t="shared" ref="K131:K194" si="10">E131-H131</f>
        <v>-10.62</v>
      </c>
      <c r="L131" s="8">
        <f t="shared" ref="L131:L194" si="11">F131-I131</f>
        <v>-9</v>
      </c>
      <c r="M131" s="8">
        <f t="shared" ref="M131:M194" si="12">G131-J131</f>
        <v>-1.62</v>
      </c>
      <c r="N131" s="8" t="str">
        <f t="shared" si="8"/>
        <v>08AAACK4409J1ZK13/Jul/2020KB00000331599772</v>
      </c>
      <c r="O131" s="37" t="str">
        <f>IF(SUM(E131:J131)=0,"",IF('Pivot - &lt;Just to refresh&gt;'!A134="Match","Match - Full GSTN",IF('Pivot - &lt;Just to refresh&gt;'!A134="Match -Rounding off","Match - GSTN - Round",IF(M131=0,"Match - Invoice",IF(G131=0,"Not in Books",IF(J131=0,"Not in 2A",IF(ROUND(M131,0)=0,"Match - Invoice Round","In Both but Not Match")))))))</f>
        <v>Not in Books</v>
      </c>
      <c r="P131" s="7" t="str">
        <f t="shared" si="9"/>
        <v>Not in Books</v>
      </c>
      <c r="AO131" t="str" cm="1">
        <f t="array" ref="AO131">IFERROR(INDEX(Dump!$A$2:$A$1296, MATCH(0, INDEX(COUNTIF($AO$3:AO130, Dump!$A$2:$A$1296), 0, 0), 0)), "")</f>
        <v/>
      </c>
      <c r="AP131">
        <f>ABS(SUMIFS('Calculation - &lt;Ignore&gt;'!G:G,'Calculation - &lt;Ignore&gt;'!A:A,AO131)-SUMIFS('Calculation - &lt;Ignore&gt;'!J:J,'Calculation - &lt;Ignore&gt;'!A:A,AO131))</f>
        <v>0</v>
      </c>
      <c r="AR131" t="str">
        <v/>
      </c>
      <c r="AS131">
        <v>0</v>
      </c>
    </row>
    <row r="132" spans="1:45" x14ac:dyDescent="0.3">
      <c r="A132" s="7" t="str">
        <f>'Pivot - &lt;Just to refresh&gt;'!B135</f>
        <v>08AAACK4409J1ZK</v>
      </c>
      <c r="B132" s="7" t="str">
        <f>'Pivot - &lt;Just to refresh&gt;'!N135</f>
        <v/>
      </c>
      <c r="C132" s="7" t="str">
        <f>'Pivot - &lt;Just to refresh&gt;'!C135</f>
        <v>15/Jul/2020</v>
      </c>
      <c r="D132" s="36" t="str">
        <f>'Pivot - &lt;Just to refresh&gt;'!D135</f>
        <v>KB00000331594348</v>
      </c>
      <c r="E132" s="8">
        <f>'Pivot - &lt;Just to refresh&gt;'!E135</f>
        <v>0</v>
      </c>
      <c r="F132" s="8">
        <f>'Pivot - &lt;Just to refresh&gt;'!F135</f>
        <v>0</v>
      </c>
      <c r="G132" s="8">
        <f>'Pivot - &lt;Just to refresh&gt;'!G135</f>
        <v>0</v>
      </c>
      <c r="H132" s="8">
        <f>'Pivot - &lt;Just to refresh&gt;'!H135</f>
        <v>14.16</v>
      </c>
      <c r="I132" s="8">
        <f>'Pivot - &lt;Just to refresh&gt;'!I135</f>
        <v>12</v>
      </c>
      <c r="J132" s="8">
        <f>'Pivot - &lt;Just to refresh&gt;'!J135</f>
        <v>2.16</v>
      </c>
      <c r="K132" s="8">
        <f t="shared" si="10"/>
        <v>-14.16</v>
      </c>
      <c r="L132" s="8">
        <f t="shared" si="11"/>
        <v>-12</v>
      </c>
      <c r="M132" s="8">
        <f t="shared" si="12"/>
        <v>-2.16</v>
      </c>
      <c r="N132" s="8" t="str">
        <f t="shared" ref="N132:N195" si="13">A132&amp;C132&amp;D132</f>
        <v>08AAACK4409J1ZK15/Jul/2020KB00000331594348</v>
      </c>
      <c r="O132" s="37" t="str">
        <f>IF(SUM(E132:J132)=0,"",IF('Pivot - &lt;Just to refresh&gt;'!A135="Match","Match - Full GSTN",IF('Pivot - &lt;Just to refresh&gt;'!A135="Match -Rounding off","Match - GSTN - Round",IF(M132=0,"Match - Invoice",IF(G132=0,"Not in Books",IF(J132=0,"Not in 2A",IF(ROUND(M132,0)=0,"Match - Invoice Round","In Both but Not Match")))))))</f>
        <v>Not in Books</v>
      </c>
      <c r="P132" s="7" t="str">
        <f t="shared" ref="P132:P195" si="14">IFERROR(VLOOKUP(O132,$BC$3:$BD$9,2,0),"")</f>
        <v>Not in Books</v>
      </c>
      <c r="AO132" t="str" cm="1">
        <f t="array" ref="AO132">IFERROR(INDEX(Dump!$A$2:$A$1296, MATCH(0, INDEX(COUNTIF($AO$3:AO131, Dump!$A$2:$A$1296), 0, 0), 0)), "")</f>
        <v/>
      </c>
      <c r="AP132">
        <f>ABS(SUMIFS('Calculation - &lt;Ignore&gt;'!G:G,'Calculation - &lt;Ignore&gt;'!A:A,AO132)-SUMIFS('Calculation - &lt;Ignore&gt;'!J:J,'Calculation - &lt;Ignore&gt;'!A:A,AO132))</f>
        <v>0</v>
      </c>
      <c r="AR132" t="str">
        <v/>
      </c>
      <c r="AS132">
        <v>0</v>
      </c>
    </row>
    <row r="133" spans="1:45" x14ac:dyDescent="0.3">
      <c r="A133" s="7" t="str">
        <f>'Pivot - &lt;Just to refresh&gt;'!B136</f>
        <v>08AAACK4409J1ZK</v>
      </c>
      <c r="B133" s="7" t="str">
        <f>'Pivot - &lt;Just to refresh&gt;'!N136</f>
        <v/>
      </c>
      <c r="C133" s="7" t="str">
        <f>'Pivot - &lt;Just to refresh&gt;'!C136</f>
        <v>21/Jul/2020</v>
      </c>
      <c r="D133" s="36" t="str">
        <f>'Pivot - &lt;Just to refresh&gt;'!D136</f>
        <v>KB00000331589366</v>
      </c>
      <c r="E133" s="8">
        <f>'Pivot - &lt;Just to refresh&gt;'!E136</f>
        <v>0</v>
      </c>
      <c r="F133" s="8">
        <f>'Pivot - &lt;Just to refresh&gt;'!F136</f>
        <v>0</v>
      </c>
      <c r="G133" s="8">
        <f>'Pivot - &lt;Just to refresh&gt;'!G136</f>
        <v>0</v>
      </c>
      <c r="H133" s="8">
        <f>'Pivot - &lt;Just to refresh&gt;'!H136</f>
        <v>3.54</v>
      </c>
      <c r="I133" s="8">
        <f>'Pivot - &lt;Just to refresh&gt;'!I136</f>
        <v>3</v>
      </c>
      <c r="J133" s="8">
        <f>'Pivot - &lt;Just to refresh&gt;'!J136</f>
        <v>0.54</v>
      </c>
      <c r="K133" s="8">
        <f t="shared" si="10"/>
        <v>-3.54</v>
      </c>
      <c r="L133" s="8">
        <f t="shared" si="11"/>
        <v>-3</v>
      </c>
      <c r="M133" s="8">
        <f t="shared" si="12"/>
        <v>-0.54</v>
      </c>
      <c r="N133" s="8" t="str">
        <f t="shared" si="13"/>
        <v>08AAACK4409J1ZK21/Jul/2020KB00000331589366</v>
      </c>
      <c r="O133" s="37" t="str">
        <f>IF(SUM(E133:J133)=0,"",IF('Pivot - &lt;Just to refresh&gt;'!A136="Match","Match - Full GSTN",IF('Pivot - &lt;Just to refresh&gt;'!A136="Match -Rounding off","Match - GSTN - Round",IF(M133=0,"Match - Invoice",IF(G133=0,"Not in Books",IF(J133=0,"Not in 2A",IF(ROUND(M133,0)=0,"Match - Invoice Round","In Both but Not Match")))))))</f>
        <v>Not in Books</v>
      </c>
      <c r="P133" s="7" t="str">
        <f t="shared" si="14"/>
        <v>Not in Books</v>
      </c>
      <c r="AO133" t="str" cm="1">
        <f t="array" ref="AO133">IFERROR(INDEX(Dump!$A$2:$A$1296, MATCH(0, INDEX(COUNTIF($AO$3:AO132, Dump!$A$2:$A$1296), 0, 0), 0)), "")</f>
        <v/>
      </c>
      <c r="AP133">
        <f>ABS(SUMIFS('Calculation - &lt;Ignore&gt;'!G:G,'Calculation - &lt;Ignore&gt;'!A:A,AO133)-SUMIFS('Calculation - &lt;Ignore&gt;'!J:J,'Calculation - &lt;Ignore&gt;'!A:A,AO133))</f>
        <v>0</v>
      </c>
      <c r="AR133" t="str">
        <v/>
      </c>
      <c r="AS133">
        <v>0</v>
      </c>
    </row>
    <row r="134" spans="1:45" x14ac:dyDescent="0.3">
      <c r="A134" s="7" t="str">
        <f>'Pivot - &lt;Just to refresh&gt;'!B137</f>
        <v>08AAACK4409J1ZK</v>
      </c>
      <c r="B134" s="7" t="str">
        <f>'Pivot - &lt;Just to refresh&gt;'!N137</f>
        <v/>
      </c>
      <c r="C134" s="7" t="str">
        <f>'Pivot - &lt;Just to refresh&gt;'!C137</f>
        <v>21/Jul/2020</v>
      </c>
      <c r="D134" s="36" t="str">
        <f>'Pivot - &lt;Just to refresh&gt;'!D137</f>
        <v>KB00000331590658</v>
      </c>
      <c r="E134" s="8">
        <f>'Pivot - &lt;Just to refresh&gt;'!E137</f>
        <v>0</v>
      </c>
      <c r="F134" s="8">
        <f>'Pivot - &lt;Just to refresh&gt;'!F137</f>
        <v>0</v>
      </c>
      <c r="G134" s="8">
        <f>'Pivot - &lt;Just to refresh&gt;'!G137</f>
        <v>0</v>
      </c>
      <c r="H134" s="8">
        <f>'Pivot - &lt;Just to refresh&gt;'!H137</f>
        <v>3.54</v>
      </c>
      <c r="I134" s="8">
        <f>'Pivot - &lt;Just to refresh&gt;'!I137</f>
        <v>3</v>
      </c>
      <c r="J134" s="8">
        <f>'Pivot - &lt;Just to refresh&gt;'!J137</f>
        <v>0.54</v>
      </c>
      <c r="K134" s="8">
        <f t="shared" si="10"/>
        <v>-3.54</v>
      </c>
      <c r="L134" s="8">
        <f t="shared" si="11"/>
        <v>-3</v>
      </c>
      <c r="M134" s="8">
        <f t="shared" si="12"/>
        <v>-0.54</v>
      </c>
      <c r="N134" s="8" t="str">
        <f t="shared" si="13"/>
        <v>08AAACK4409J1ZK21/Jul/2020KB00000331590658</v>
      </c>
      <c r="O134" s="37" t="str">
        <f>IF(SUM(E134:J134)=0,"",IF('Pivot - &lt;Just to refresh&gt;'!A137="Match","Match - Full GSTN",IF('Pivot - &lt;Just to refresh&gt;'!A137="Match -Rounding off","Match - GSTN - Round",IF(M134=0,"Match - Invoice",IF(G134=0,"Not in Books",IF(J134=0,"Not in 2A",IF(ROUND(M134,0)=0,"Match - Invoice Round","In Both but Not Match")))))))</f>
        <v>Not in Books</v>
      </c>
      <c r="P134" s="7" t="str">
        <f t="shared" si="14"/>
        <v>Not in Books</v>
      </c>
      <c r="AO134" t="str" cm="1">
        <f t="array" ref="AO134">IFERROR(INDEX(Dump!$A$2:$A$1296, MATCH(0, INDEX(COUNTIF($AO$3:AO133, Dump!$A$2:$A$1296), 0, 0), 0)), "")</f>
        <v/>
      </c>
      <c r="AP134">
        <f>ABS(SUMIFS('Calculation - &lt;Ignore&gt;'!G:G,'Calculation - &lt;Ignore&gt;'!A:A,AO134)-SUMIFS('Calculation - &lt;Ignore&gt;'!J:J,'Calculation - &lt;Ignore&gt;'!A:A,AO134))</f>
        <v>0</v>
      </c>
      <c r="AR134" t="str">
        <v/>
      </c>
      <c r="AS134">
        <v>0</v>
      </c>
    </row>
    <row r="135" spans="1:45" x14ac:dyDescent="0.3">
      <c r="A135" s="7" t="str">
        <f>'Pivot - &lt;Just to refresh&gt;'!B138</f>
        <v>08AAACK4409J1ZK</v>
      </c>
      <c r="B135" s="7" t="str">
        <f>'Pivot - &lt;Just to refresh&gt;'!N138</f>
        <v/>
      </c>
      <c r="C135" s="7" t="str">
        <f>'Pivot - &lt;Just to refresh&gt;'!C138</f>
        <v>21/Jul/2020</v>
      </c>
      <c r="D135" s="36" t="str">
        <f>'Pivot - &lt;Just to refresh&gt;'!D138</f>
        <v>KB00000331591631</v>
      </c>
      <c r="E135" s="8">
        <f>'Pivot - &lt;Just to refresh&gt;'!E138</f>
        <v>0</v>
      </c>
      <c r="F135" s="8">
        <f>'Pivot - &lt;Just to refresh&gt;'!F138</f>
        <v>0</v>
      </c>
      <c r="G135" s="8">
        <f>'Pivot - &lt;Just to refresh&gt;'!G138</f>
        <v>0</v>
      </c>
      <c r="H135" s="8">
        <f>'Pivot - &lt;Just to refresh&gt;'!H138</f>
        <v>3.54</v>
      </c>
      <c r="I135" s="8">
        <f>'Pivot - &lt;Just to refresh&gt;'!I138</f>
        <v>3</v>
      </c>
      <c r="J135" s="8">
        <f>'Pivot - &lt;Just to refresh&gt;'!J138</f>
        <v>0.54</v>
      </c>
      <c r="K135" s="8">
        <f t="shared" si="10"/>
        <v>-3.54</v>
      </c>
      <c r="L135" s="8">
        <f t="shared" si="11"/>
        <v>-3</v>
      </c>
      <c r="M135" s="8">
        <f t="shared" si="12"/>
        <v>-0.54</v>
      </c>
      <c r="N135" s="8" t="str">
        <f t="shared" si="13"/>
        <v>08AAACK4409J1ZK21/Jul/2020KB00000331591631</v>
      </c>
      <c r="O135" s="37" t="str">
        <f>IF(SUM(E135:J135)=0,"",IF('Pivot - &lt;Just to refresh&gt;'!A138="Match","Match - Full GSTN",IF('Pivot - &lt;Just to refresh&gt;'!A138="Match -Rounding off","Match - GSTN - Round",IF(M135=0,"Match - Invoice",IF(G135=0,"Not in Books",IF(J135=0,"Not in 2A",IF(ROUND(M135,0)=0,"Match - Invoice Round","In Both but Not Match")))))))</f>
        <v>Not in Books</v>
      </c>
      <c r="P135" s="7" t="str">
        <f t="shared" si="14"/>
        <v>Not in Books</v>
      </c>
      <c r="AO135" t="str" cm="1">
        <f t="array" ref="AO135">IFERROR(INDEX(Dump!$A$2:$A$1296, MATCH(0, INDEX(COUNTIF($AO$3:AO134, Dump!$A$2:$A$1296), 0, 0), 0)), "")</f>
        <v/>
      </c>
      <c r="AP135">
        <f>ABS(SUMIFS('Calculation - &lt;Ignore&gt;'!G:G,'Calculation - &lt;Ignore&gt;'!A:A,AO135)-SUMIFS('Calculation - &lt;Ignore&gt;'!J:J,'Calculation - &lt;Ignore&gt;'!A:A,AO135))</f>
        <v>0</v>
      </c>
      <c r="AR135" t="str">
        <v/>
      </c>
      <c r="AS135">
        <v>0</v>
      </c>
    </row>
    <row r="136" spans="1:45" x14ac:dyDescent="0.3">
      <c r="A136" s="7" t="str">
        <f>'Pivot - &lt;Just to refresh&gt;'!B139</f>
        <v>08AAACK4409J1ZK</v>
      </c>
      <c r="B136" s="7" t="str">
        <f>'Pivot - &lt;Just to refresh&gt;'!N139</f>
        <v/>
      </c>
      <c r="C136" s="7" t="str">
        <f>'Pivot - &lt;Just to refresh&gt;'!C139</f>
        <v>05/Aug/2020</v>
      </c>
      <c r="D136" s="36" t="str">
        <f>'Pivot - &lt;Just to refresh&gt;'!D139</f>
        <v>KB00000340879428</v>
      </c>
      <c r="E136" s="8">
        <f>'Pivot - &lt;Just to refresh&gt;'!E139</f>
        <v>0</v>
      </c>
      <c r="F136" s="8">
        <f>'Pivot - &lt;Just to refresh&gt;'!F139</f>
        <v>0</v>
      </c>
      <c r="G136" s="8">
        <f>'Pivot - &lt;Just to refresh&gt;'!G139</f>
        <v>0</v>
      </c>
      <c r="H136" s="8">
        <f>'Pivot - &lt;Just to refresh&gt;'!H139</f>
        <v>21.24</v>
      </c>
      <c r="I136" s="8">
        <f>'Pivot - &lt;Just to refresh&gt;'!I139</f>
        <v>18</v>
      </c>
      <c r="J136" s="8">
        <f>'Pivot - &lt;Just to refresh&gt;'!J139</f>
        <v>3.24</v>
      </c>
      <c r="K136" s="8">
        <f t="shared" si="10"/>
        <v>-21.24</v>
      </c>
      <c r="L136" s="8">
        <f t="shared" si="11"/>
        <v>-18</v>
      </c>
      <c r="M136" s="8">
        <f t="shared" si="12"/>
        <v>-3.24</v>
      </c>
      <c r="N136" s="8" t="str">
        <f t="shared" si="13"/>
        <v>08AAACK4409J1ZK05/Aug/2020KB00000340879428</v>
      </c>
      <c r="O136" s="37" t="str">
        <f>IF(SUM(E136:J136)=0,"",IF('Pivot - &lt;Just to refresh&gt;'!A139="Match","Match - Full GSTN",IF('Pivot - &lt;Just to refresh&gt;'!A139="Match -Rounding off","Match - GSTN - Round",IF(M136=0,"Match - Invoice",IF(G136=0,"Not in Books",IF(J136=0,"Not in 2A",IF(ROUND(M136,0)=0,"Match - Invoice Round","In Both but Not Match")))))))</f>
        <v>Not in Books</v>
      </c>
      <c r="P136" s="7" t="str">
        <f t="shared" si="14"/>
        <v>Not in Books</v>
      </c>
      <c r="AO136" t="str" cm="1">
        <f t="array" ref="AO136">IFERROR(INDEX(Dump!$A$2:$A$1296, MATCH(0, INDEX(COUNTIF($AO$3:AO135, Dump!$A$2:$A$1296), 0, 0), 0)), "")</f>
        <v/>
      </c>
      <c r="AP136">
        <f>ABS(SUMIFS('Calculation - &lt;Ignore&gt;'!G:G,'Calculation - &lt;Ignore&gt;'!A:A,AO136)-SUMIFS('Calculation - &lt;Ignore&gt;'!J:J,'Calculation - &lt;Ignore&gt;'!A:A,AO136))</f>
        <v>0</v>
      </c>
      <c r="AR136" t="str">
        <v/>
      </c>
      <c r="AS136">
        <v>0</v>
      </c>
    </row>
    <row r="137" spans="1:45" x14ac:dyDescent="0.3">
      <c r="A137" s="7" t="str">
        <f>'Pivot - &lt;Just to refresh&gt;'!B140</f>
        <v>08AAACK4409J1ZK</v>
      </c>
      <c r="B137" s="7" t="str">
        <f>'Pivot - &lt;Just to refresh&gt;'!N140</f>
        <v/>
      </c>
      <c r="C137" s="7" t="str">
        <f>'Pivot - &lt;Just to refresh&gt;'!C140</f>
        <v>05/Aug/2020</v>
      </c>
      <c r="D137" s="36" t="str">
        <f>'Pivot - &lt;Just to refresh&gt;'!D140</f>
        <v>KB00000340884542</v>
      </c>
      <c r="E137" s="8">
        <f>'Pivot - &lt;Just to refresh&gt;'!E140</f>
        <v>0</v>
      </c>
      <c r="F137" s="8">
        <f>'Pivot - &lt;Just to refresh&gt;'!F140</f>
        <v>0</v>
      </c>
      <c r="G137" s="8">
        <f>'Pivot - &lt;Just to refresh&gt;'!G140</f>
        <v>0</v>
      </c>
      <c r="H137" s="8">
        <f>'Pivot - &lt;Just to refresh&gt;'!H140</f>
        <v>3.54</v>
      </c>
      <c r="I137" s="8">
        <f>'Pivot - &lt;Just to refresh&gt;'!I140</f>
        <v>3</v>
      </c>
      <c r="J137" s="8">
        <f>'Pivot - &lt;Just to refresh&gt;'!J140</f>
        <v>0.54</v>
      </c>
      <c r="K137" s="8">
        <f t="shared" si="10"/>
        <v>-3.54</v>
      </c>
      <c r="L137" s="8">
        <f t="shared" si="11"/>
        <v>-3</v>
      </c>
      <c r="M137" s="8">
        <f t="shared" si="12"/>
        <v>-0.54</v>
      </c>
      <c r="N137" s="8" t="str">
        <f t="shared" si="13"/>
        <v>08AAACK4409J1ZK05/Aug/2020KB00000340884542</v>
      </c>
      <c r="O137" s="37" t="str">
        <f>IF(SUM(E137:J137)=0,"",IF('Pivot - &lt;Just to refresh&gt;'!A140="Match","Match - Full GSTN",IF('Pivot - &lt;Just to refresh&gt;'!A140="Match -Rounding off","Match - GSTN - Round",IF(M137=0,"Match - Invoice",IF(G137=0,"Not in Books",IF(J137=0,"Not in 2A",IF(ROUND(M137,0)=0,"Match - Invoice Round","In Both but Not Match")))))))</f>
        <v>Not in Books</v>
      </c>
      <c r="P137" s="7" t="str">
        <f t="shared" si="14"/>
        <v>Not in Books</v>
      </c>
      <c r="AO137" t="str" cm="1">
        <f t="array" ref="AO137">IFERROR(INDEX(Dump!$A$2:$A$1296, MATCH(0, INDEX(COUNTIF($AO$3:AO136, Dump!$A$2:$A$1296), 0, 0), 0)), "")</f>
        <v/>
      </c>
      <c r="AP137">
        <f>ABS(SUMIFS('Calculation - &lt;Ignore&gt;'!G:G,'Calculation - &lt;Ignore&gt;'!A:A,AO137)-SUMIFS('Calculation - &lt;Ignore&gt;'!J:J,'Calculation - &lt;Ignore&gt;'!A:A,AO137))</f>
        <v>0</v>
      </c>
      <c r="AR137" t="str">
        <v/>
      </c>
      <c r="AS137">
        <v>0</v>
      </c>
    </row>
    <row r="138" spans="1:45" x14ac:dyDescent="0.3">
      <c r="A138" s="7" t="str">
        <f>'Pivot - &lt;Just to refresh&gt;'!B141</f>
        <v>08AAACK4409J1ZK</v>
      </c>
      <c r="B138" s="7" t="str">
        <f>'Pivot - &lt;Just to refresh&gt;'!N141</f>
        <v/>
      </c>
      <c r="C138" s="7" t="str">
        <f>'Pivot - &lt;Just to refresh&gt;'!C141</f>
        <v>05/Aug/2020</v>
      </c>
      <c r="D138" s="36" t="str">
        <f>'Pivot - &lt;Just to refresh&gt;'!D141</f>
        <v>KB00000340884548</v>
      </c>
      <c r="E138" s="8">
        <f>'Pivot - &lt;Just to refresh&gt;'!E141</f>
        <v>0</v>
      </c>
      <c r="F138" s="8">
        <f>'Pivot - &lt;Just to refresh&gt;'!F141</f>
        <v>0</v>
      </c>
      <c r="G138" s="8">
        <f>'Pivot - &lt;Just to refresh&gt;'!G141</f>
        <v>0</v>
      </c>
      <c r="H138" s="8">
        <f>'Pivot - &lt;Just to refresh&gt;'!H141</f>
        <v>38.94</v>
      </c>
      <c r="I138" s="8">
        <f>'Pivot - &lt;Just to refresh&gt;'!I141</f>
        <v>33</v>
      </c>
      <c r="J138" s="8">
        <f>'Pivot - &lt;Just to refresh&gt;'!J141</f>
        <v>5.94</v>
      </c>
      <c r="K138" s="8">
        <f t="shared" si="10"/>
        <v>-38.94</v>
      </c>
      <c r="L138" s="8">
        <f t="shared" si="11"/>
        <v>-33</v>
      </c>
      <c r="M138" s="8">
        <f t="shared" si="12"/>
        <v>-5.94</v>
      </c>
      <c r="N138" s="8" t="str">
        <f t="shared" si="13"/>
        <v>08AAACK4409J1ZK05/Aug/2020KB00000340884548</v>
      </c>
      <c r="O138" s="37" t="str">
        <f>IF(SUM(E138:J138)=0,"",IF('Pivot - &lt;Just to refresh&gt;'!A141="Match","Match - Full GSTN",IF('Pivot - &lt;Just to refresh&gt;'!A141="Match -Rounding off","Match - GSTN - Round",IF(M138=0,"Match - Invoice",IF(G138=0,"Not in Books",IF(J138=0,"Not in 2A",IF(ROUND(M138,0)=0,"Match - Invoice Round","In Both but Not Match")))))))</f>
        <v>Not in Books</v>
      </c>
      <c r="P138" s="7" t="str">
        <f t="shared" si="14"/>
        <v>Not in Books</v>
      </c>
      <c r="AO138" t="str" cm="1">
        <f t="array" ref="AO138">IFERROR(INDEX(Dump!$A$2:$A$1296, MATCH(0, INDEX(COUNTIF($AO$3:AO137, Dump!$A$2:$A$1296), 0, 0), 0)), "")</f>
        <v/>
      </c>
      <c r="AP138">
        <f>ABS(SUMIFS('Calculation - &lt;Ignore&gt;'!G:G,'Calculation - &lt;Ignore&gt;'!A:A,AO138)-SUMIFS('Calculation - &lt;Ignore&gt;'!J:J,'Calculation - &lt;Ignore&gt;'!A:A,AO138))</f>
        <v>0</v>
      </c>
      <c r="AR138" t="str">
        <v/>
      </c>
      <c r="AS138">
        <v>0</v>
      </c>
    </row>
    <row r="139" spans="1:45" x14ac:dyDescent="0.3">
      <c r="A139" s="7" t="str">
        <f>'Pivot - &lt;Just to refresh&gt;'!B142</f>
        <v>08AAACK4409J1ZK</v>
      </c>
      <c r="B139" s="7" t="str">
        <f>'Pivot - &lt;Just to refresh&gt;'!N142</f>
        <v/>
      </c>
      <c r="C139" s="7" t="str">
        <f>'Pivot - &lt;Just to refresh&gt;'!C142</f>
        <v>14/Aug/2020</v>
      </c>
      <c r="D139" s="36" t="str">
        <f>'Pivot - &lt;Just to refresh&gt;'!D142</f>
        <v>KB00000340853683</v>
      </c>
      <c r="E139" s="8">
        <f>'Pivot - &lt;Just to refresh&gt;'!E142</f>
        <v>0</v>
      </c>
      <c r="F139" s="8">
        <f>'Pivot - &lt;Just to refresh&gt;'!F142</f>
        <v>0</v>
      </c>
      <c r="G139" s="8">
        <f>'Pivot - &lt;Just to refresh&gt;'!G142</f>
        <v>0</v>
      </c>
      <c r="H139" s="8">
        <f>'Pivot - &lt;Just to refresh&gt;'!H142</f>
        <v>7.08</v>
      </c>
      <c r="I139" s="8">
        <f>'Pivot - &lt;Just to refresh&gt;'!I142</f>
        <v>6</v>
      </c>
      <c r="J139" s="8">
        <f>'Pivot - &lt;Just to refresh&gt;'!J142</f>
        <v>1.08</v>
      </c>
      <c r="K139" s="8">
        <f t="shared" si="10"/>
        <v>-7.08</v>
      </c>
      <c r="L139" s="8">
        <f t="shared" si="11"/>
        <v>-6</v>
      </c>
      <c r="M139" s="8">
        <f t="shared" si="12"/>
        <v>-1.08</v>
      </c>
      <c r="N139" s="8" t="str">
        <f t="shared" si="13"/>
        <v>08AAACK4409J1ZK14/Aug/2020KB00000340853683</v>
      </c>
      <c r="O139" s="37" t="str">
        <f>IF(SUM(E139:J139)=0,"",IF('Pivot - &lt;Just to refresh&gt;'!A142="Match","Match - Full GSTN",IF('Pivot - &lt;Just to refresh&gt;'!A142="Match -Rounding off","Match - GSTN - Round",IF(M139=0,"Match - Invoice",IF(G139=0,"Not in Books",IF(J139=0,"Not in 2A",IF(ROUND(M139,0)=0,"Match - Invoice Round","In Both but Not Match")))))))</f>
        <v>Not in Books</v>
      </c>
      <c r="P139" s="7" t="str">
        <f t="shared" si="14"/>
        <v>Not in Books</v>
      </c>
      <c r="AO139" t="str" cm="1">
        <f t="array" ref="AO139">IFERROR(INDEX(Dump!$A$2:$A$1296, MATCH(0, INDEX(COUNTIF($AO$3:AO138, Dump!$A$2:$A$1296), 0, 0), 0)), "")</f>
        <v/>
      </c>
      <c r="AP139">
        <f>ABS(SUMIFS('Calculation - &lt;Ignore&gt;'!G:G,'Calculation - &lt;Ignore&gt;'!A:A,AO139)-SUMIFS('Calculation - &lt;Ignore&gt;'!J:J,'Calculation - &lt;Ignore&gt;'!A:A,AO139))</f>
        <v>0</v>
      </c>
      <c r="AR139" t="str">
        <v/>
      </c>
      <c r="AS139">
        <v>0</v>
      </c>
    </row>
    <row r="140" spans="1:45" x14ac:dyDescent="0.3">
      <c r="A140" s="7" t="str">
        <f>'Pivot - &lt;Just to refresh&gt;'!B143</f>
        <v>08AAACK4409J1ZK</v>
      </c>
      <c r="B140" s="7" t="str">
        <f>'Pivot - &lt;Just to refresh&gt;'!N143</f>
        <v/>
      </c>
      <c r="C140" s="7" t="str">
        <f>'Pivot - &lt;Just to refresh&gt;'!C143</f>
        <v>14/Aug/2020</v>
      </c>
      <c r="D140" s="36" t="str">
        <f>'Pivot - &lt;Just to refresh&gt;'!D143</f>
        <v>KB00000340876297</v>
      </c>
      <c r="E140" s="8">
        <f>'Pivot - &lt;Just to refresh&gt;'!E143</f>
        <v>0</v>
      </c>
      <c r="F140" s="8">
        <f>'Pivot - &lt;Just to refresh&gt;'!F143</f>
        <v>0</v>
      </c>
      <c r="G140" s="8">
        <f>'Pivot - &lt;Just to refresh&gt;'!G143</f>
        <v>0</v>
      </c>
      <c r="H140" s="8">
        <f>'Pivot - &lt;Just to refresh&gt;'!H143</f>
        <v>3.54</v>
      </c>
      <c r="I140" s="8">
        <f>'Pivot - &lt;Just to refresh&gt;'!I143</f>
        <v>3</v>
      </c>
      <c r="J140" s="8">
        <f>'Pivot - &lt;Just to refresh&gt;'!J143</f>
        <v>0.54</v>
      </c>
      <c r="K140" s="8">
        <f t="shared" si="10"/>
        <v>-3.54</v>
      </c>
      <c r="L140" s="8">
        <f t="shared" si="11"/>
        <v>-3</v>
      </c>
      <c r="M140" s="8">
        <f t="shared" si="12"/>
        <v>-0.54</v>
      </c>
      <c r="N140" s="8" t="str">
        <f t="shared" si="13"/>
        <v>08AAACK4409J1ZK14/Aug/2020KB00000340876297</v>
      </c>
      <c r="O140" s="37" t="str">
        <f>IF(SUM(E140:J140)=0,"",IF('Pivot - &lt;Just to refresh&gt;'!A143="Match","Match - Full GSTN",IF('Pivot - &lt;Just to refresh&gt;'!A143="Match -Rounding off","Match - GSTN - Round",IF(M140=0,"Match - Invoice",IF(G140=0,"Not in Books",IF(J140=0,"Not in 2A",IF(ROUND(M140,0)=0,"Match - Invoice Round","In Both but Not Match")))))))</f>
        <v>Not in Books</v>
      </c>
      <c r="P140" s="7" t="str">
        <f t="shared" si="14"/>
        <v>Not in Books</v>
      </c>
      <c r="AO140" t="str" cm="1">
        <f t="array" ref="AO140">IFERROR(INDEX(Dump!$A$2:$A$1296, MATCH(0, INDEX(COUNTIF($AO$3:AO139, Dump!$A$2:$A$1296), 0, 0), 0)), "")</f>
        <v/>
      </c>
      <c r="AP140">
        <f>ABS(SUMIFS('Calculation - &lt;Ignore&gt;'!G:G,'Calculation - &lt;Ignore&gt;'!A:A,AO140)-SUMIFS('Calculation - &lt;Ignore&gt;'!J:J,'Calculation - &lt;Ignore&gt;'!A:A,AO140))</f>
        <v>0</v>
      </c>
      <c r="AR140" t="str">
        <v/>
      </c>
      <c r="AS140">
        <v>0</v>
      </c>
    </row>
    <row r="141" spans="1:45" x14ac:dyDescent="0.3">
      <c r="A141" s="7" t="str">
        <f>'Pivot - &lt;Just to refresh&gt;'!B144</f>
        <v>08AAACK4409J1ZK</v>
      </c>
      <c r="B141" s="7" t="str">
        <f>'Pivot - &lt;Just to refresh&gt;'!N144</f>
        <v/>
      </c>
      <c r="C141" s="7" t="str">
        <f>'Pivot - &lt;Just to refresh&gt;'!C144</f>
        <v>15/Aug/2020</v>
      </c>
      <c r="D141" s="36" t="str">
        <f>'Pivot - &lt;Just to refresh&gt;'!D144</f>
        <v>KB00000340852627</v>
      </c>
      <c r="E141" s="8">
        <f>'Pivot - &lt;Just to refresh&gt;'!E144</f>
        <v>0</v>
      </c>
      <c r="F141" s="8">
        <f>'Pivot - &lt;Just to refresh&gt;'!F144</f>
        <v>0</v>
      </c>
      <c r="G141" s="8">
        <f>'Pivot - &lt;Just to refresh&gt;'!G144</f>
        <v>0</v>
      </c>
      <c r="H141" s="8">
        <f>'Pivot - &lt;Just to refresh&gt;'!H144</f>
        <v>10.62</v>
      </c>
      <c r="I141" s="8">
        <f>'Pivot - &lt;Just to refresh&gt;'!I144</f>
        <v>9</v>
      </c>
      <c r="J141" s="8">
        <f>'Pivot - &lt;Just to refresh&gt;'!J144</f>
        <v>1.62</v>
      </c>
      <c r="K141" s="8">
        <f t="shared" si="10"/>
        <v>-10.62</v>
      </c>
      <c r="L141" s="8">
        <f t="shared" si="11"/>
        <v>-9</v>
      </c>
      <c r="M141" s="8">
        <f t="shared" si="12"/>
        <v>-1.62</v>
      </c>
      <c r="N141" s="8" t="str">
        <f t="shared" si="13"/>
        <v>08AAACK4409J1ZK15/Aug/2020KB00000340852627</v>
      </c>
      <c r="O141" s="37" t="str">
        <f>IF(SUM(E141:J141)=0,"",IF('Pivot - &lt;Just to refresh&gt;'!A144="Match","Match - Full GSTN",IF('Pivot - &lt;Just to refresh&gt;'!A144="Match -Rounding off","Match - GSTN - Round",IF(M141=0,"Match - Invoice",IF(G141=0,"Not in Books",IF(J141=0,"Not in 2A",IF(ROUND(M141,0)=0,"Match - Invoice Round","In Both but Not Match")))))))</f>
        <v>Not in Books</v>
      </c>
      <c r="P141" s="7" t="str">
        <f t="shared" si="14"/>
        <v>Not in Books</v>
      </c>
      <c r="AO141" t="str" cm="1">
        <f t="array" ref="AO141">IFERROR(INDEX(Dump!$A$2:$A$1296, MATCH(0, INDEX(COUNTIF($AO$3:AO140, Dump!$A$2:$A$1296), 0, 0), 0)), "")</f>
        <v/>
      </c>
      <c r="AP141">
        <f>ABS(SUMIFS('Calculation - &lt;Ignore&gt;'!G:G,'Calculation - &lt;Ignore&gt;'!A:A,AO141)-SUMIFS('Calculation - &lt;Ignore&gt;'!J:J,'Calculation - &lt;Ignore&gt;'!A:A,AO141))</f>
        <v>0</v>
      </c>
      <c r="AR141" t="str">
        <v/>
      </c>
      <c r="AS141">
        <v>0</v>
      </c>
    </row>
    <row r="142" spans="1:45" x14ac:dyDescent="0.3">
      <c r="A142" s="7" t="str">
        <f>'Pivot - &lt;Just to refresh&gt;'!B145</f>
        <v>08AAACK4409J1ZK</v>
      </c>
      <c r="B142" s="7" t="str">
        <f>'Pivot - &lt;Just to refresh&gt;'!N145</f>
        <v/>
      </c>
      <c r="C142" s="7" t="str">
        <f>'Pivot - &lt;Just to refresh&gt;'!C145</f>
        <v>15/Aug/2020</v>
      </c>
      <c r="D142" s="36" t="str">
        <f>'Pivot - &lt;Just to refresh&gt;'!D145</f>
        <v>KB00000340853314</v>
      </c>
      <c r="E142" s="8">
        <f>'Pivot - &lt;Just to refresh&gt;'!E145</f>
        <v>0</v>
      </c>
      <c r="F142" s="8">
        <f>'Pivot - &lt;Just to refresh&gt;'!F145</f>
        <v>0</v>
      </c>
      <c r="G142" s="8">
        <f>'Pivot - &lt;Just to refresh&gt;'!G145</f>
        <v>0</v>
      </c>
      <c r="H142" s="8">
        <f>'Pivot - &lt;Just to refresh&gt;'!H145</f>
        <v>14.16</v>
      </c>
      <c r="I142" s="8">
        <f>'Pivot - &lt;Just to refresh&gt;'!I145</f>
        <v>12</v>
      </c>
      <c r="J142" s="8">
        <f>'Pivot - &lt;Just to refresh&gt;'!J145</f>
        <v>2.16</v>
      </c>
      <c r="K142" s="8">
        <f t="shared" si="10"/>
        <v>-14.16</v>
      </c>
      <c r="L142" s="8">
        <f t="shared" si="11"/>
        <v>-12</v>
      </c>
      <c r="M142" s="8">
        <f t="shared" si="12"/>
        <v>-2.16</v>
      </c>
      <c r="N142" s="8" t="str">
        <f t="shared" si="13"/>
        <v>08AAACK4409J1ZK15/Aug/2020KB00000340853314</v>
      </c>
      <c r="O142" s="37" t="str">
        <f>IF(SUM(E142:J142)=0,"",IF('Pivot - &lt;Just to refresh&gt;'!A145="Match","Match - Full GSTN",IF('Pivot - &lt;Just to refresh&gt;'!A145="Match -Rounding off","Match - GSTN - Round",IF(M142=0,"Match - Invoice",IF(G142=0,"Not in Books",IF(J142=0,"Not in 2A",IF(ROUND(M142,0)=0,"Match - Invoice Round","In Both but Not Match")))))))</f>
        <v>Not in Books</v>
      </c>
      <c r="P142" s="7" t="str">
        <f t="shared" si="14"/>
        <v>Not in Books</v>
      </c>
      <c r="AO142" t="str" cm="1">
        <f t="array" ref="AO142">IFERROR(INDEX(Dump!$A$2:$A$1296, MATCH(0, INDEX(COUNTIF($AO$3:AO141, Dump!$A$2:$A$1296), 0, 0), 0)), "")</f>
        <v/>
      </c>
      <c r="AP142">
        <f>ABS(SUMIFS('Calculation - &lt;Ignore&gt;'!G:G,'Calculation - &lt;Ignore&gt;'!A:A,AO142)-SUMIFS('Calculation - &lt;Ignore&gt;'!J:J,'Calculation - &lt;Ignore&gt;'!A:A,AO142))</f>
        <v>0</v>
      </c>
      <c r="AR142" t="str">
        <v/>
      </c>
      <c r="AS142">
        <v>0</v>
      </c>
    </row>
    <row r="143" spans="1:45" x14ac:dyDescent="0.3">
      <c r="A143" s="7" t="str">
        <f>'Pivot - &lt;Just to refresh&gt;'!B146</f>
        <v>08AAACK4409J1ZK</v>
      </c>
      <c r="B143" s="7" t="str">
        <f>'Pivot - &lt;Just to refresh&gt;'!N146</f>
        <v/>
      </c>
      <c r="C143" s="7" t="str">
        <f>'Pivot - &lt;Just to refresh&gt;'!C146</f>
        <v>30/Aug/2020</v>
      </c>
      <c r="D143" s="36" t="str">
        <f>'Pivot - &lt;Just to refresh&gt;'!D146</f>
        <v>KB00000340851861</v>
      </c>
      <c r="E143" s="8">
        <f>'Pivot - &lt;Just to refresh&gt;'!E146</f>
        <v>0</v>
      </c>
      <c r="F143" s="8">
        <f>'Pivot - &lt;Just to refresh&gt;'!F146</f>
        <v>0</v>
      </c>
      <c r="G143" s="8">
        <f>'Pivot - &lt;Just to refresh&gt;'!G146</f>
        <v>0</v>
      </c>
      <c r="H143" s="8">
        <f>'Pivot - &lt;Just to refresh&gt;'!H146</f>
        <v>3.54</v>
      </c>
      <c r="I143" s="8">
        <f>'Pivot - &lt;Just to refresh&gt;'!I146</f>
        <v>3</v>
      </c>
      <c r="J143" s="8">
        <f>'Pivot - &lt;Just to refresh&gt;'!J146</f>
        <v>0.54</v>
      </c>
      <c r="K143" s="8">
        <f t="shared" si="10"/>
        <v>-3.54</v>
      </c>
      <c r="L143" s="8">
        <f t="shared" si="11"/>
        <v>-3</v>
      </c>
      <c r="M143" s="8">
        <f t="shared" si="12"/>
        <v>-0.54</v>
      </c>
      <c r="N143" s="8" t="str">
        <f t="shared" si="13"/>
        <v>08AAACK4409J1ZK30/Aug/2020KB00000340851861</v>
      </c>
      <c r="O143" s="37" t="str">
        <f>IF(SUM(E143:J143)=0,"",IF('Pivot - &lt;Just to refresh&gt;'!A146="Match","Match - Full GSTN",IF('Pivot - &lt;Just to refresh&gt;'!A146="Match -Rounding off","Match - GSTN - Round",IF(M143=0,"Match - Invoice",IF(G143=0,"Not in Books",IF(J143=0,"Not in 2A",IF(ROUND(M143,0)=0,"Match - Invoice Round","In Both but Not Match")))))))</f>
        <v>Not in Books</v>
      </c>
      <c r="P143" s="7" t="str">
        <f t="shared" si="14"/>
        <v>Not in Books</v>
      </c>
      <c r="AO143" t="str" cm="1">
        <f t="array" ref="AO143">IFERROR(INDEX(Dump!$A$2:$A$1296, MATCH(0, INDEX(COUNTIF($AO$3:AO142, Dump!$A$2:$A$1296), 0, 0), 0)), "")</f>
        <v/>
      </c>
      <c r="AP143">
        <f>ABS(SUMIFS('Calculation - &lt;Ignore&gt;'!G:G,'Calculation - &lt;Ignore&gt;'!A:A,AO143)-SUMIFS('Calculation - &lt;Ignore&gt;'!J:J,'Calculation - &lt;Ignore&gt;'!A:A,AO143))</f>
        <v>0</v>
      </c>
      <c r="AR143" t="str">
        <v/>
      </c>
      <c r="AS143">
        <v>0</v>
      </c>
    </row>
    <row r="144" spans="1:45" x14ac:dyDescent="0.3">
      <c r="A144" s="7" t="str">
        <f>'Pivot - &lt;Just to refresh&gt;'!B147</f>
        <v>08AAACK4409J1ZK</v>
      </c>
      <c r="B144" s="7" t="str">
        <f>'Pivot - &lt;Just to refresh&gt;'!N147</f>
        <v/>
      </c>
      <c r="C144" s="7" t="str">
        <f>'Pivot - &lt;Just to refresh&gt;'!C147</f>
        <v>08/Sep/2020</v>
      </c>
      <c r="D144" s="36" t="str">
        <f>'Pivot - &lt;Just to refresh&gt;'!D147</f>
        <v>KB00000347127904</v>
      </c>
      <c r="E144" s="8">
        <f>'Pivot - &lt;Just to refresh&gt;'!E147</f>
        <v>0</v>
      </c>
      <c r="F144" s="8">
        <f>'Pivot - &lt;Just to refresh&gt;'!F147</f>
        <v>0</v>
      </c>
      <c r="G144" s="8">
        <f>'Pivot - &lt;Just to refresh&gt;'!G147</f>
        <v>0</v>
      </c>
      <c r="H144" s="8">
        <f>'Pivot - &lt;Just to refresh&gt;'!H147</f>
        <v>7.08</v>
      </c>
      <c r="I144" s="8">
        <f>'Pivot - &lt;Just to refresh&gt;'!I147</f>
        <v>6</v>
      </c>
      <c r="J144" s="8">
        <f>'Pivot - &lt;Just to refresh&gt;'!J147</f>
        <v>1.08</v>
      </c>
      <c r="K144" s="8">
        <f t="shared" si="10"/>
        <v>-7.08</v>
      </c>
      <c r="L144" s="8">
        <f t="shared" si="11"/>
        <v>-6</v>
      </c>
      <c r="M144" s="8">
        <f t="shared" si="12"/>
        <v>-1.08</v>
      </c>
      <c r="N144" s="8" t="str">
        <f t="shared" si="13"/>
        <v>08AAACK4409J1ZK08/Sep/2020KB00000347127904</v>
      </c>
      <c r="O144" s="37" t="str">
        <f>IF(SUM(E144:J144)=0,"",IF('Pivot - &lt;Just to refresh&gt;'!A147="Match","Match - Full GSTN",IF('Pivot - &lt;Just to refresh&gt;'!A147="Match -Rounding off","Match - GSTN - Round",IF(M144=0,"Match - Invoice",IF(G144=0,"Not in Books",IF(J144=0,"Not in 2A",IF(ROUND(M144,0)=0,"Match - Invoice Round","In Both but Not Match")))))))</f>
        <v>Not in Books</v>
      </c>
      <c r="P144" s="7" t="str">
        <f t="shared" si="14"/>
        <v>Not in Books</v>
      </c>
      <c r="AO144" t="str" cm="1">
        <f t="array" ref="AO144">IFERROR(INDEX(Dump!$A$2:$A$1296, MATCH(0, INDEX(COUNTIF($AO$3:AO143, Dump!$A$2:$A$1296), 0, 0), 0)), "")</f>
        <v/>
      </c>
      <c r="AP144">
        <f>ABS(SUMIFS('Calculation - &lt;Ignore&gt;'!G:G,'Calculation - &lt;Ignore&gt;'!A:A,AO144)-SUMIFS('Calculation - &lt;Ignore&gt;'!J:J,'Calculation - &lt;Ignore&gt;'!A:A,AO144))</f>
        <v>0</v>
      </c>
      <c r="AR144" t="str">
        <v/>
      </c>
      <c r="AS144">
        <v>0</v>
      </c>
    </row>
    <row r="145" spans="1:45" x14ac:dyDescent="0.3">
      <c r="A145" s="7" t="str">
        <f>'Pivot - &lt;Just to refresh&gt;'!B148</f>
        <v>08AAACK4409J1ZK</v>
      </c>
      <c r="B145" s="7" t="str">
        <f>'Pivot - &lt;Just to refresh&gt;'!N148</f>
        <v/>
      </c>
      <c r="C145" s="7" t="str">
        <f>'Pivot - &lt;Just to refresh&gt;'!C148</f>
        <v>08/Sep/2020</v>
      </c>
      <c r="D145" s="36" t="str">
        <f>'Pivot - &lt;Just to refresh&gt;'!D148</f>
        <v>KB00000347128049</v>
      </c>
      <c r="E145" s="8">
        <f>'Pivot - &lt;Just to refresh&gt;'!E148</f>
        <v>0</v>
      </c>
      <c r="F145" s="8">
        <f>'Pivot - &lt;Just to refresh&gt;'!F148</f>
        <v>0</v>
      </c>
      <c r="G145" s="8">
        <f>'Pivot - &lt;Just to refresh&gt;'!G148</f>
        <v>0</v>
      </c>
      <c r="H145" s="8">
        <f>'Pivot - &lt;Just to refresh&gt;'!H148</f>
        <v>7.08</v>
      </c>
      <c r="I145" s="8">
        <f>'Pivot - &lt;Just to refresh&gt;'!I148</f>
        <v>6</v>
      </c>
      <c r="J145" s="8">
        <f>'Pivot - &lt;Just to refresh&gt;'!J148</f>
        <v>1.08</v>
      </c>
      <c r="K145" s="8">
        <f t="shared" si="10"/>
        <v>-7.08</v>
      </c>
      <c r="L145" s="8">
        <f t="shared" si="11"/>
        <v>-6</v>
      </c>
      <c r="M145" s="8">
        <f t="shared" si="12"/>
        <v>-1.08</v>
      </c>
      <c r="N145" s="8" t="str">
        <f t="shared" si="13"/>
        <v>08AAACK4409J1ZK08/Sep/2020KB00000347128049</v>
      </c>
      <c r="O145" s="37" t="str">
        <f>IF(SUM(E145:J145)=0,"",IF('Pivot - &lt;Just to refresh&gt;'!A148="Match","Match - Full GSTN",IF('Pivot - &lt;Just to refresh&gt;'!A148="Match -Rounding off","Match - GSTN - Round",IF(M145=0,"Match - Invoice",IF(G145=0,"Not in Books",IF(J145=0,"Not in 2A",IF(ROUND(M145,0)=0,"Match - Invoice Round","In Both but Not Match")))))))</f>
        <v>Not in Books</v>
      </c>
      <c r="P145" s="7" t="str">
        <f t="shared" si="14"/>
        <v>Not in Books</v>
      </c>
      <c r="AO145" t="str" cm="1">
        <f t="array" ref="AO145">IFERROR(INDEX(Dump!$A$2:$A$1296, MATCH(0, INDEX(COUNTIF($AO$3:AO144, Dump!$A$2:$A$1296), 0, 0), 0)), "")</f>
        <v/>
      </c>
      <c r="AP145">
        <f>ABS(SUMIFS('Calculation - &lt;Ignore&gt;'!G:G,'Calculation - &lt;Ignore&gt;'!A:A,AO145)-SUMIFS('Calculation - &lt;Ignore&gt;'!J:J,'Calculation - &lt;Ignore&gt;'!A:A,AO145))</f>
        <v>0</v>
      </c>
      <c r="AR145" t="str">
        <v/>
      </c>
      <c r="AS145">
        <v>0</v>
      </c>
    </row>
    <row r="146" spans="1:45" x14ac:dyDescent="0.3">
      <c r="A146" s="7" t="str">
        <f>'Pivot - &lt;Just to refresh&gt;'!B149</f>
        <v>08AAACK4409J1ZK</v>
      </c>
      <c r="B146" s="7" t="str">
        <f>'Pivot - &lt;Just to refresh&gt;'!N149</f>
        <v/>
      </c>
      <c r="C146" s="7" t="str">
        <f>'Pivot - &lt;Just to refresh&gt;'!C149</f>
        <v>08/Sep/2020</v>
      </c>
      <c r="D146" s="36" t="str">
        <f>'Pivot - &lt;Just to refresh&gt;'!D149</f>
        <v>KB00000347128962</v>
      </c>
      <c r="E146" s="8">
        <f>'Pivot - &lt;Just to refresh&gt;'!E149</f>
        <v>0</v>
      </c>
      <c r="F146" s="8">
        <f>'Pivot - &lt;Just to refresh&gt;'!F149</f>
        <v>0</v>
      </c>
      <c r="G146" s="8">
        <f>'Pivot - &lt;Just to refresh&gt;'!G149</f>
        <v>0</v>
      </c>
      <c r="H146" s="8">
        <f>'Pivot - &lt;Just to refresh&gt;'!H149</f>
        <v>17.7</v>
      </c>
      <c r="I146" s="8">
        <f>'Pivot - &lt;Just to refresh&gt;'!I149</f>
        <v>15</v>
      </c>
      <c r="J146" s="8">
        <f>'Pivot - &lt;Just to refresh&gt;'!J149</f>
        <v>2.7</v>
      </c>
      <c r="K146" s="8">
        <f t="shared" si="10"/>
        <v>-17.7</v>
      </c>
      <c r="L146" s="8">
        <f t="shared" si="11"/>
        <v>-15</v>
      </c>
      <c r="M146" s="8">
        <f t="shared" si="12"/>
        <v>-2.7</v>
      </c>
      <c r="N146" s="8" t="str">
        <f t="shared" si="13"/>
        <v>08AAACK4409J1ZK08/Sep/2020KB00000347128962</v>
      </c>
      <c r="O146" s="37" t="str">
        <f>IF(SUM(E146:J146)=0,"",IF('Pivot - &lt;Just to refresh&gt;'!A149="Match","Match - Full GSTN",IF('Pivot - &lt;Just to refresh&gt;'!A149="Match -Rounding off","Match - GSTN - Round",IF(M146=0,"Match - Invoice",IF(G146=0,"Not in Books",IF(J146=0,"Not in 2A",IF(ROUND(M146,0)=0,"Match - Invoice Round","In Both but Not Match")))))))</f>
        <v>Not in Books</v>
      </c>
      <c r="P146" s="7" t="str">
        <f t="shared" si="14"/>
        <v>Not in Books</v>
      </c>
      <c r="AO146" t="str" cm="1">
        <f t="array" ref="AO146">IFERROR(INDEX(Dump!$A$2:$A$1296, MATCH(0, INDEX(COUNTIF($AO$3:AO145, Dump!$A$2:$A$1296), 0, 0), 0)), "")</f>
        <v/>
      </c>
      <c r="AP146">
        <f>ABS(SUMIFS('Calculation - &lt;Ignore&gt;'!G:G,'Calculation - &lt;Ignore&gt;'!A:A,AO146)-SUMIFS('Calculation - &lt;Ignore&gt;'!J:J,'Calculation - &lt;Ignore&gt;'!A:A,AO146))</f>
        <v>0</v>
      </c>
      <c r="AR146" t="str">
        <v/>
      </c>
      <c r="AS146">
        <v>0</v>
      </c>
    </row>
    <row r="147" spans="1:45" x14ac:dyDescent="0.3">
      <c r="A147" s="7" t="str">
        <f>'Pivot - &lt;Just to refresh&gt;'!B150</f>
        <v>08AAACK4409J1ZK</v>
      </c>
      <c r="B147" s="7" t="str">
        <f>'Pivot - &lt;Just to refresh&gt;'!N150</f>
        <v/>
      </c>
      <c r="C147" s="7" t="str">
        <f>'Pivot - &lt;Just to refresh&gt;'!C150</f>
        <v>10/Sep/2020</v>
      </c>
      <c r="D147" s="36" t="str">
        <f>'Pivot - &lt;Just to refresh&gt;'!D150</f>
        <v>KB00000347132446</v>
      </c>
      <c r="E147" s="8">
        <f>'Pivot - &lt;Just to refresh&gt;'!E150</f>
        <v>0</v>
      </c>
      <c r="F147" s="8">
        <f>'Pivot - &lt;Just to refresh&gt;'!F150</f>
        <v>0</v>
      </c>
      <c r="G147" s="8">
        <f>'Pivot - &lt;Just to refresh&gt;'!G150</f>
        <v>0</v>
      </c>
      <c r="H147" s="8">
        <f>'Pivot - &lt;Just to refresh&gt;'!H150</f>
        <v>3.54</v>
      </c>
      <c r="I147" s="8">
        <f>'Pivot - &lt;Just to refresh&gt;'!I150</f>
        <v>3</v>
      </c>
      <c r="J147" s="8">
        <f>'Pivot - &lt;Just to refresh&gt;'!J150</f>
        <v>0.54</v>
      </c>
      <c r="K147" s="8">
        <f t="shared" si="10"/>
        <v>-3.54</v>
      </c>
      <c r="L147" s="8">
        <f t="shared" si="11"/>
        <v>-3</v>
      </c>
      <c r="M147" s="8">
        <f t="shared" si="12"/>
        <v>-0.54</v>
      </c>
      <c r="N147" s="8" t="str">
        <f t="shared" si="13"/>
        <v>08AAACK4409J1ZK10/Sep/2020KB00000347132446</v>
      </c>
      <c r="O147" s="37" t="str">
        <f>IF(SUM(E147:J147)=0,"",IF('Pivot - &lt;Just to refresh&gt;'!A150="Match","Match - Full GSTN",IF('Pivot - &lt;Just to refresh&gt;'!A150="Match -Rounding off","Match - GSTN - Round",IF(M147=0,"Match - Invoice",IF(G147=0,"Not in Books",IF(J147=0,"Not in 2A",IF(ROUND(M147,0)=0,"Match - Invoice Round","In Both but Not Match")))))))</f>
        <v>Not in Books</v>
      </c>
      <c r="P147" s="7" t="str">
        <f t="shared" si="14"/>
        <v>Not in Books</v>
      </c>
      <c r="AO147" t="str" cm="1">
        <f t="array" ref="AO147">IFERROR(INDEX(Dump!$A$2:$A$1296, MATCH(0, INDEX(COUNTIF($AO$3:AO146, Dump!$A$2:$A$1296), 0, 0), 0)), "")</f>
        <v/>
      </c>
      <c r="AP147">
        <f>ABS(SUMIFS('Calculation - &lt;Ignore&gt;'!G:G,'Calculation - &lt;Ignore&gt;'!A:A,AO147)-SUMIFS('Calculation - &lt;Ignore&gt;'!J:J,'Calculation - &lt;Ignore&gt;'!A:A,AO147))</f>
        <v>0</v>
      </c>
      <c r="AR147" t="str">
        <v/>
      </c>
      <c r="AS147">
        <v>0</v>
      </c>
    </row>
    <row r="148" spans="1:45" x14ac:dyDescent="0.3">
      <c r="A148" s="7" t="str">
        <f>'Pivot - &lt;Just to refresh&gt;'!B151</f>
        <v>08AAACK4409J1ZK</v>
      </c>
      <c r="B148" s="7" t="str">
        <f>'Pivot - &lt;Just to refresh&gt;'!N151</f>
        <v/>
      </c>
      <c r="C148" s="7" t="str">
        <f>'Pivot - &lt;Just to refresh&gt;'!C151</f>
        <v>10/Sep/2020</v>
      </c>
      <c r="D148" s="36" t="str">
        <f>'Pivot - &lt;Just to refresh&gt;'!D151</f>
        <v>KB00000347132784</v>
      </c>
      <c r="E148" s="8">
        <f>'Pivot - &lt;Just to refresh&gt;'!E151</f>
        <v>0</v>
      </c>
      <c r="F148" s="8">
        <f>'Pivot - &lt;Just to refresh&gt;'!F151</f>
        <v>0</v>
      </c>
      <c r="G148" s="8">
        <f>'Pivot - &lt;Just to refresh&gt;'!G151</f>
        <v>0</v>
      </c>
      <c r="H148" s="8">
        <f>'Pivot - &lt;Just to refresh&gt;'!H151</f>
        <v>17.7</v>
      </c>
      <c r="I148" s="8">
        <f>'Pivot - &lt;Just to refresh&gt;'!I151</f>
        <v>15</v>
      </c>
      <c r="J148" s="8">
        <f>'Pivot - &lt;Just to refresh&gt;'!J151</f>
        <v>2.7</v>
      </c>
      <c r="K148" s="8">
        <f t="shared" si="10"/>
        <v>-17.7</v>
      </c>
      <c r="L148" s="8">
        <f t="shared" si="11"/>
        <v>-15</v>
      </c>
      <c r="M148" s="8">
        <f t="shared" si="12"/>
        <v>-2.7</v>
      </c>
      <c r="N148" s="8" t="str">
        <f t="shared" si="13"/>
        <v>08AAACK4409J1ZK10/Sep/2020KB00000347132784</v>
      </c>
      <c r="O148" s="37" t="str">
        <f>IF(SUM(E148:J148)=0,"",IF('Pivot - &lt;Just to refresh&gt;'!A151="Match","Match - Full GSTN",IF('Pivot - &lt;Just to refresh&gt;'!A151="Match -Rounding off","Match - GSTN - Round",IF(M148=0,"Match - Invoice",IF(G148=0,"Not in Books",IF(J148=0,"Not in 2A",IF(ROUND(M148,0)=0,"Match - Invoice Round","In Both but Not Match")))))))</f>
        <v>Not in Books</v>
      </c>
      <c r="P148" s="7" t="str">
        <f t="shared" si="14"/>
        <v>Not in Books</v>
      </c>
      <c r="AO148" t="str" cm="1">
        <f t="array" ref="AO148">IFERROR(INDEX(Dump!$A$2:$A$1296, MATCH(0, INDEX(COUNTIF($AO$3:AO147, Dump!$A$2:$A$1296), 0, 0), 0)), "")</f>
        <v/>
      </c>
      <c r="AP148">
        <f>ABS(SUMIFS('Calculation - &lt;Ignore&gt;'!G:G,'Calculation - &lt;Ignore&gt;'!A:A,AO148)-SUMIFS('Calculation - &lt;Ignore&gt;'!J:J,'Calculation - &lt;Ignore&gt;'!A:A,AO148))</f>
        <v>0</v>
      </c>
      <c r="AR148" t="str">
        <v/>
      </c>
      <c r="AS148">
        <v>0</v>
      </c>
    </row>
    <row r="149" spans="1:45" x14ac:dyDescent="0.3">
      <c r="A149" s="7" t="str">
        <f>'Pivot - &lt;Just to refresh&gt;'!B152</f>
        <v>08AAACK4409J1ZK</v>
      </c>
      <c r="B149" s="7" t="str">
        <f>'Pivot - &lt;Just to refresh&gt;'!N152</f>
        <v/>
      </c>
      <c r="C149" s="7" t="str">
        <f>'Pivot - &lt;Just to refresh&gt;'!C152</f>
        <v>10/Sep/2020</v>
      </c>
      <c r="D149" s="36" t="str">
        <f>'Pivot - &lt;Just to refresh&gt;'!D152</f>
        <v>KB00000347132788</v>
      </c>
      <c r="E149" s="8">
        <f>'Pivot - &lt;Just to refresh&gt;'!E152</f>
        <v>0</v>
      </c>
      <c r="F149" s="8">
        <f>'Pivot - &lt;Just to refresh&gt;'!F152</f>
        <v>0</v>
      </c>
      <c r="G149" s="8">
        <f>'Pivot - &lt;Just to refresh&gt;'!G152</f>
        <v>0</v>
      </c>
      <c r="H149" s="8">
        <f>'Pivot - &lt;Just to refresh&gt;'!H152</f>
        <v>14.16</v>
      </c>
      <c r="I149" s="8">
        <f>'Pivot - &lt;Just to refresh&gt;'!I152</f>
        <v>12</v>
      </c>
      <c r="J149" s="8">
        <f>'Pivot - &lt;Just to refresh&gt;'!J152</f>
        <v>2.16</v>
      </c>
      <c r="K149" s="8">
        <f t="shared" si="10"/>
        <v>-14.16</v>
      </c>
      <c r="L149" s="8">
        <f t="shared" si="11"/>
        <v>-12</v>
      </c>
      <c r="M149" s="8">
        <f t="shared" si="12"/>
        <v>-2.16</v>
      </c>
      <c r="N149" s="8" t="str">
        <f t="shared" si="13"/>
        <v>08AAACK4409J1ZK10/Sep/2020KB00000347132788</v>
      </c>
      <c r="O149" s="37" t="str">
        <f>IF(SUM(E149:J149)=0,"",IF('Pivot - &lt;Just to refresh&gt;'!A152="Match","Match - Full GSTN",IF('Pivot - &lt;Just to refresh&gt;'!A152="Match -Rounding off","Match - GSTN - Round",IF(M149=0,"Match - Invoice",IF(G149=0,"Not in Books",IF(J149=0,"Not in 2A",IF(ROUND(M149,0)=0,"Match - Invoice Round","In Both but Not Match")))))))</f>
        <v>Not in Books</v>
      </c>
      <c r="P149" s="7" t="str">
        <f t="shared" si="14"/>
        <v>Not in Books</v>
      </c>
      <c r="AO149" t="str" cm="1">
        <f t="array" ref="AO149">IFERROR(INDEX(Dump!$A$2:$A$1296, MATCH(0, INDEX(COUNTIF($AO$3:AO148, Dump!$A$2:$A$1296), 0, 0), 0)), "")</f>
        <v/>
      </c>
      <c r="AP149">
        <f>ABS(SUMIFS('Calculation - &lt;Ignore&gt;'!G:G,'Calculation - &lt;Ignore&gt;'!A:A,AO149)-SUMIFS('Calculation - &lt;Ignore&gt;'!J:J,'Calculation - &lt;Ignore&gt;'!A:A,AO149))</f>
        <v>0</v>
      </c>
      <c r="AR149" t="str">
        <v/>
      </c>
      <c r="AS149">
        <v>0</v>
      </c>
    </row>
    <row r="150" spans="1:45" x14ac:dyDescent="0.3">
      <c r="A150" s="7" t="str">
        <f>'Pivot - &lt;Just to refresh&gt;'!B153</f>
        <v>08AAACK4409J1ZK</v>
      </c>
      <c r="B150" s="7" t="str">
        <f>'Pivot - &lt;Just to refresh&gt;'!N153</f>
        <v/>
      </c>
      <c r="C150" s="7" t="str">
        <f>'Pivot - &lt;Just to refresh&gt;'!C153</f>
        <v>23/Sep/2020</v>
      </c>
      <c r="D150" s="36" t="str">
        <f>'Pivot - &lt;Just to refresh&gt;'!D153</f>
        <v>KB00000347116397</v>
      </c>
      <c r="E150" s="8">
        <f>'Pivot - &lt;Just to refresh&gt;'!E153</f>
        <v>0</v>
      </c>
      <c r="F150" s="8">
        <f>'Pivot - &lt;Just to refresh&gt;'!F153</f>
        <v>0</v>
      </c>
      <c r="G150" s="8">
        <f>'Pivot - &lt;Just to refresh&gt;'!G153</f>
        <v>0</v>
      </c>
      <c r="H150" s="8">
        <f>'Pivot - &lt;Just to refresh&gt;'!H153</f>
        <v>10.62</v>
      </c>
      <c r="I150" s="8">
        <f>'Pivot - &lt;Just to refresh&gt;'!I153</f>
        <v>9</v>
      </c>
      <c r="J150" s="8">
        <f>'Pivot - &lt;Just to refresh&gt;'!J153</f>
        <v>1.62</v>
      </c>
      <c r="K150" s="8">
        <f t="shared" si="10"/>
        <v>-10.62</v>
      </c>
      <c r="L150" s="8">
        <f t="shared" si="11"/>
        <v>-9</v>
      </c>
      <c r="M150" s="8">
        <f t="shared" si="12"/>
        <v>-1.62</v>
      </c>
      <c r="N150" s="8" t="str">
        <f t="shared" si="13"/>
        <v>08AAACK4409J1ZK23/Sep/2020KB00000347116397</v>
      </c>
      <c r="O150" s="37" t="str">
        <f>IF(SUM(E150:J150)=0,"",IF('Pivot - &lt;Just to refresh&gt;'!A153="Match","Match - Full GSTN",IF('Pivot - &lt;Just to refresh&gt;'!A153="Match -Rounding off","Match - GSTN - Round",IF(M150=0,"Match - Invoice",IF(G150=0,"Not in Books",IF(J150=0,"Not in 2A",IF(ROUND(M150,0)=0,"Match - Invoice Round","In Both but Not Match")))))))</f>
        <v>Not in Books</v>
      </c>
      <c r="P150" s="7" t="str">
        <f t="shared" si="14"/>
        <v>Not in Books</v>
      </c>
      <c r="AO150" t="str" cm="1">
        <f t="array" ref="AO150">IFERROR(INDEX(Dump!$A$2:$A$1296, MATCH(0, INDEX(COUNTIF($AO$3:AO149, Dump!$A$2:$A$1296), 0, 0), 0)), "")</f>
        <v/>
      </c>
      <c r="AP150">
        <f>ABS(SUMIFS('Calculation - &lt;Ignore&gt;'!G:G,'Calculation - &lt;Ignore&gt;'!A:A,AO150)-SUMIFS('Calculation - &lt;Ignore&gt;'!J:J,'Calculation - &lt;Ignore&gt;'!A:A,AO150))</f>
        <v>0</v>
      </c>
      <c r="AR150" t="str">
        <v/>
      </c>
      <c r="AS150">
        <v>0</v>
      </c>
    </row>
    <row r="151" spans="1:45" x14ac:dyDescent="0.3">
      <c r="A151" s="7" t="str">
        <f>'Pivot - &lt;Just to refresh&gt;'!B154</f>
        <v>08AAACK4409J1ZK</v>
      </c>
      <c r="B151" s="7" t="str">
        <f>'Pivot - &lt;Just to refresh&gt;'!N154</f>
        <v/>
      </c>
      <c r="C151" s="7" t="str">
        <f>'Pivot - &lt;Just to refresh&gt;'!C154</f>
        <v>23/Sep/2020</v>
      </c>
      <c r="D151" s="36" t="str">
        <f>'Pivot - &lt;Just to refresh&gt;'!D154</f>
        <v>KB00000347116876</v>
      </c>
      <c r="E151" s="8">
        <f>'Pivot - &lt;Just to refresh&gt;'!E154</f>
        <v>0</v>
      </c>
      <c r="F151" s="8">
        <f>'Pivot - &lt;Just to refresh&gt;'!F154</f>
        <v>0</v>
      </c>
      <c r="G151" s="8">
        <f>'Pivot - &lt;Just to refresh&gt;'!G154</f>
        <v>0</v>
      </c>
      <c r="H151" s="8">
        <f>'Pivot - &lt;Just to refresh&gt;'!H154</f>
        <v>3.54</v>
      </c>
      <c r="I151" s="8">
        <f>'Pivot - &lt;Just to refresh&gt;'!I154</f>
        <v>3</v>
      </c>
      <c r="J151" s="8">
        <f>'Pivot - &lt;Just to refresh&gt;'!J154</f>
        <v>0.54</v>
      </c>
      <c r="K151" s="8">
        <f t="shared" si="10"/>
        <v>-3.54</v>
      </c>
      <c r="L151" s="8">
        <f t="shared" si="11"/>
        <v>-3</v>
      </c>
      <c r="M151" s="8">
        <f t="shared" si="12"/>
        <v>-0.54</v>
      </c>
      <c r="N151" s="8" t="str">
        <f t="shared" si="13"/>
        <v>08AAACK4409J1ZK23/Sep/2020KB00000347116876</v>
      </c>
      <c r="O151" s="37" t="str">
        <f>IF(SUM(E151:J151)=0,"",IF('Pivot - &lt;Just to refresh&gt;'!A154="Match","Match - Full GSTN",IF('Pivot - &lt;Just to refresh&gt;'!A154="Match -Rounding off","Match - GSTN - Round",IF(M151=0,"Match - Invoice",IF(G151=0,"Not in Books",IF(J151=0,"Not in 2A",IF(ROUND(M151,0)=0,"Match - Invoice Round","In Both but Not Match")))))))</f>
        <v>Not in Books</v>
      </c>
      <c r="P151" s="7" t="str">
        <f t="shared" si="14"/>
        <v>Not in Books</v>
      </c>
      <c r="AO151" t="str" cm="1">
        <f t="array" ref="AO151">IFERROR(INDEX(Dump!$A$2:$A$1296, MATCH(0, INDEX(COUNTIF($AO$3:AO150, Dump!$A$2:$A$1296), 0, 0), 0)), "")</f>
        <v/>
      </c>
      <c r="AP151">
        <f>ABS(SUMIFS('Calculation - &lt;Ignore&gt;'!G:G,'Calculation - &lt;Ignore&gt;'!A:A,AO151)-SUMIFS('Calculation - &lt;Ignore&gt;'!J:J,'Calculation - &lt;Ignore&gt;'!A:A,AO151))</f>
        <v>0</v>
      </c>
      <c r="AR151" t="str">
        <v/>
      </c>
      <c r="AS151">
        <v>0</v>
      </c>
    </row>
    <row r="152" spans="1:45" x14ac:dyDescent="0.3">
      <c r="A152" s="7" t="str">
        <f>'Pivot - &lt;Just to refresh&gt;'!B155</f>
        <v>08AAACK4409J1ZK</v>
      </c>
      <c r="B152" s="7" t="str">
        <f>'Pivot - &lt;Just to refresh&gt;'!N155</f>
        <v/>
      </c>
      <c r="C152" s="7" t="str">
        <f>'Pivot - &lt;Just to refresh&gt;'!C155</f>
        <v>23/Sep/2020</v>
      </c>
      <c r="D152" s="36" t="str">
        <f>'Pivot - &lt;Just to refresh&gt;'!D155</f>
        <v>KB00000347116877</v>
      </c>
      <c r="E152" s="8">
        <f>'Pivot - &lt;Just to refresh&gt;'!E155</f>
        <v>0</v>
      </c>
      <c r="F152" s="8">
        <f>'Pivot - &lt;Just to refresh&gt;'!F155</f>
        <v>0</v>
      </c>
      <c r="G152" s="8">
        <f>'Pivot - &lt;Just to refresh&gt;'!G155</f>
        <v>0</v>
      </c>
      <c r="H152" s="8">
        <f>'Pivot - &lt;Just to refresh&gt;'!H155</f>
        <v>3.54</v>
      </c>
      <c r="I152" s="8">
        <f>'Pivot - &lt;Just to refresh&gt;'!I155</f>
        <v>3</v>
      </c>
      <c r="J152" s="8">
        <f>'Pivot - &lt;Just to refresh&gt;'!J155</f>
        <v>0.54</v>
      </c>
      <c r="K152" s="8">
        <f t="shared" si="10"/>
        <v>-3.54</v>
      </c>
      <c r="L152" s="8">
        <f t="shared" si="11"/>
        <v>-3</v>
      </c>
      <c r="M152" s="8">
        <f t="shared" si="12"/>
        <v>-0.54</v>
      </c>
      <c r="N152" s="8" t="str">
        <f t="shared" si="13"/>
        <v>08AAACK4409J1ZK23/Sep/2020KB00000347116877</v>
      </c>
      <c r="O152" s="37" t="str">
        <f>IF(SUM(E152:J152)=0,"",IF('Pivot - &lt;Just to refresh&gt;'!A155="Match","Match - Full GSTN",IF('Pivot - &lt;Just to refresh&gt;'!A155="Match -Rounding off","Match - GSTN - Round",IF(M152=0,"Match - Invoice",IF(G152=0,"Not in Books",IF(J152=0,"Not in 2A",IF(ROUND(M152,0)=0,"Match - Invoice Round","In Both but Not Match")))))))</f>
        <v>Not in Books</v>
      </c>
      <c r="P152" s="7" t="str">
        <f t="shared" si="14"/>
        <v>Not in Books</v>
      </c>
      <c r="AO152" t="str" cm="1">
        <f t="array" ref="AO152">IFERROR(INDEX(Dump!$A$2:$A$1296, MATCH(0, INDEX(COUNTIF($AO$3:AO151, Dump!$A$2:$A$1296), 0, 0), 0)), "")</f>
        <v/>
      </c>
      <c r="AP152">
        <f>ABS(SUMIFS('Calculation - &lt;Ignore&gt;'!G:G,'Calculation - &lt;Ignore&gt;'!A:A,AO152)-SUMIFS('Calculation - &lt;Ignore&gt;'!J:J,'Calculation - &lt;Ignore&gt;'!A:A,AO152))</f>
        <v>0</v>
      </c>
      <c r="AR152" t="str">
        <v/>
      </c>
      <c r="AS152">
        <v>0</v>
      </c>
    </row>
    <row r="153" spans="1:45" x14ac:dyDescent="0.3">
      <c r="A153" s="7" t="str">
        <f>'Pivot - &lt;Just to refresh&gt;'!B156</f>
        <v>08AAACK4409J1ZK</v>
      </c>
      <c r="B153" s="7" t="str">
        <f>'Pivot - &lt;Just to refresh&gt;'!N156</f>
        <v/>
      </c>
      <c r="C153" s="7" t="str">
        <f>'Pivot - &lt;Just to refresh&gt;'!C156</f>
        <v>24/Sep/2020</v>
      </c>
      <c r="D153" s="36" t="str">
        <f>'Pivot - &lt;Just to refresh&gt;'!D156</f>
        <v>KB00000347114993</v>
      </c>
      <c r="E153" s="8">
        <f>'Pivot - &lt;Just to refresh&gt;'!E156</f>
        <v>0</v>
      </c>
      <c r="F153" s="8">
        <f>'Pivot - &lt;Just to refresh&gt;'!F156</f>
        <v>0</v>
      </c>
      <c r="G153" s="8">
        <f>'Pivot - &lt;Just to refresh&gt;'!G156</f>
        <v>0</v>
      </c>
      <c r="H153" s="8">
        <f>'Pivot - &lt;Just to refresh&gt;'!H156</f>
        <v>3.54</v>
      </c>
      <c r="I153" s="8">
        <f>'Pivot - &lt;Just to refresh&gt;'!I156</f>
        <v>3</v>
      </c>
      <c r="J153" s="8">
        <f>'Pivot - &lt;Just to refresh&gt;'!J156</f>
        <v>0.54</v>
      </c>
      <c r="K153" s="8">
        <f t="shared" si="10"/>
        <v>-3.54</v>
      </c>
      <c r="L153" s="8">
        <f t="shared" si="11"/>
        <v>-3</v>
      </c>
      <c r="M153" s="8">
        <f t="shared" si="12"/>
        <v>-0.54</v>
      </c>
      <c r="N153" s="8" t="str">
        <f t="shared" si="13"/>
        <v>08AAACK4409J1ZK24/Sep/2020KB00000347114993</v>
      </c>
      <c r="O153" s="37" t="str">
        <f>IF(SUM(E153:J153)=0,"",IF('Pivot - &lt;Just to refresh&gt;'!A156="Match","Match - Full GSTN",IF('Pivot - &lt;Just to refresh&gt;'!A156="Match -Rounding off","Match - GSTN - Round",IF(M153=0,"Match - Invoice",IF(G153=0,"Not in Books",IF(J153=0,"Not in 2A",IF(ROUND(M153,0)=0,"Match - Invoice Round","In Both but Not Match")))))))</f>
        <v>Not in Books</v>
      </c>
      <c r="P153" s="7" t="str">
        <f t="shared" si="14"/>
        <v>Not in Books</v>
      </c>
      <c r="AO153" t="str" cm="1">
        <f t="array" ref="AO153">IFERROR(INDEX(Dump!$A$2:$A$1296, MATCH(0, INDEX(COUNTIF($AO$3:AO152, Dump!$A$2:$A$1296), 0, 0), 0)), "")</f>
        <v/>
      </c>
      <c r="AP153">
        <f>ABS(SUMIFS('Calculation - &lt;Ignore&gt;'!G:G,'Calculation - &lt;Ignore&gt;'!A:A,AO153)-SUMIFS('Calculation - &lt;Ignore&gt;'!J:J,'Calculation - &lt;Ignore&gt;'!A:A,AO153))</f>
        <v>0</v>
      </c>
      <c r="AR153" t="str">
        <v/>
      </c>
      <c r="AS153">
        <v>0</v>
      </c>
    </row>
    <row r="154" spans="1:45" x14ac:dyDescent="0.3">
      <c r="A154" s="7" t="str">
        <f>'Pivot - &lt;Just to refresh&gt;'!B157</f>
        <v>08AAACK4409J1ZK</v>
      </c>
      <c r="B154" s="7" t="str">
        <f>'Pivot - &lt;Just to refresh&gt;'!N157</f>
        <v/>
      </c>
      <c r="C154" s="7" t="str">
        <f>'Pivot - &lt;Just to refresh&gt;'!C157</f>
        <v>02/Oct/2020</v>
      </c>
      <c r="D154" s="36" t="str">
        <f>'Pivot - &lt;Just to refresh&gt;'!D157</f>
        <v>KB00000357759708</v>
      </c>
      <c r="E154" s="8">
        <f>'Pivot - &lt;Just to refresh&gt;'!E157</f>
        <v>0</v>
      </c>
      <c r="F154" s="8">
        <f>'Pivot - &lt;Just to refresh&gt;'!F157</f>
        <v>0</v>
      </c>
      <c r="G154" s="8">
        <f>'Pivot - &lt;Just to refresh&gt;'!G157</f>
        <v>0</v>
      </c>
      <c r="H154" s="8">
        <f>'Pivot - &lt;Just to refresh&gt;'!H157</f>
        <v>38.94</v>
      </c>
      <c r="I154" s="8">
        <f>'Pivot - &lt;Just to refresh&gt;'!I157</f>
        <v>33</v>
      </c>
      <c r="J154" s="8">
        <f>'Pivot - &lt;Just to refresh&gt;'!J157</f>
        <v>5.94</v>
      </c>
      <c r="K154" s="8">
        <f t="shared" si="10"/>
        <v>-38.94</v>
      </c>
      <c r="L154" s="8">
        <f t="shared" si="11"/>
        <v>-33</v>
      </c>
      <c r="M154" s="8">
        <f t="shared" si="12"/>
        <v>-5.94</v>
      </c>
      <c r="N154" s="8" t="str">
        <f t="shared" si="13"/>
        <v>08AAACK4409J1ZK02/Oct/2020KB00000357759708</v>
      </c>
      <c r="O154" s="37" t="str">
        <f>IF(SUM(E154:J154)=0,"",IF('Pivot - &lt;Just to refresh&gt;'!A157="Match","Match - Full GSTN",IF('Pivot - &lt;Just to refresh&gt;'!A157="Match -Rounding off","Match - GSTN - Round",IF(M154=0,"Match - Invoice",IF(G154=0,"Not in Books",IF(J154=0,"Not in 2A",IF(ROUND(M154,0)=0,"Match - Invoice Round","In Both but Not Match")))))))</f>
        <v>Not in Books</v>
      </c>
      <c r="P154" s="7" t="str">
        <f t="shared" si="14"/>
        <v>Not in Books</v>
      </c>
      <c r="AO154" t="str" cm="1">
        <f t="array" ref="AO154">IFERROR(INDEX(Dump!$A$2:$A$1296, MATCH(0, INDEX(COUNTIF($AO$3:AO153, Dump!$A$2:$A$1296), 0, 0), 0)), "")</f>
        <v/>
      </c>
      <c r="AP154">
        <f>ABS(SUMIFS('Calculation - &lt;Ignore&gt;'!G:G,'Calculation - &lt;Ignore&gt;'!A:A,AO154)-SUMIFS('Calculation - &lt;Ignore&gt;'!J:J,'Calculation - &lt;Ignore&gt;'!A:A,AO154))</f>
        <v>0</v>
      </c>
      <c r="AR154" t="str">
        <v/>
      </c>
      <c r="AS154">
        <v>0</v>
      </c>
    </row>
    <row r="155" spans="1:45" x14ac:dyDescent="0.3">
      <c r="A155" s="7" t="str">
        <f>'Pivot - &lt;Just to refresh&gt;'!B158</f>
        <v>08AAACK4409J1ZK</v>
      </c>
      <c r="B155" s="7" t="str">
        <f>'Pivot - &lt;Just to refresh&gt;'!N158</f>
        <v/>
      </c>
      <c r="C155" s="7" t="str">
        <f>'Pivot - &lt;Just to refresh&gt;'!C158</f>
        <v>02/Oct/2020</v>
      </c>
      <c r="D155" s="36" t="str">
        <f>'Pivot - &lt;Just to refresh&gt;'!D158</f>
        <v>KB00000357760182</v>
      </c>
      <c r="E155" s="8">
        <f>'Pivot - &lt;Just to refresh&gt;'!E158</f>
        <v>0</v>
      </c>
      <c r="F155" s="8">
        <f>'Pivot - &lt;Just to refresh&gt;'!F158</f>
        <v>0</v>
      </c>
      <c r="G155" s="8">
        <f>'Pivot - &lt;Just to refresh&gt;'!G158</f>
        <v>0</v>
      </c>
      <c r="H155" s="8">
        <f>'Pivot - &lt;Just to refresh&gt;'!H158</f>
        <v>7.08</v>
      </c>
      <c r="I155" s="8">
        <f>'Pivot - &lt;Just to refresh&gt;'!I158</f>
        <v>6</v>
      </c>
      <c r="J155" s="8">
        <f>'Pivot - &lt;Just to refresh&gt;'!J158</f>
        <v>1.08</v>
      </c>
      <c r="K155" s="8">
        <f t="shared" si="10"/>
        <v>-7.08</v>
      </c>
      <c r="L155" s="8">
        <f t="shared" si="11"/>
        <v>-6</v>
      </c>
      <c r="M155" s="8">
        <f t="shared" si="12"/>
        <v>-1.08</v>
      </c>
      <c r="N155" s="8" t="str">
        <f t="shared" si="13"/>
        <v>08AAACK4409J1ZK02/Oct/2020KB00000357760182</v>
      </c>
      <c r="O155" s="37" t="str">
        <f>IF(SUM(E155:J155)=0,"",IF('Pivot - &lt;Just to refresh&gt;'!A158="Match","Match - Full GSTN",IF('Pivot - &lt;Just to refresh&gt;'!A158="Match -Rounding off","Match - GSTN - Round",IF(M155=0,"Match - Invoice",IF(G155=0,"Not in Books",IF(J155=0,"Not in 2A",IF(ROUND(M155,0)=0,"Match - Invoice Round","In Both but Not Match")))))))</f>
        <v>Not in Books</v>
      </c>
      <c r="P155" s="7" t="str">
        <f t="shared" si="14"/>
        <v>Not in Books</v>
      </c>
      <c r="AO155" t="str" cm="1">
        <f t="array" ref="AO155">IFERROR(INDEX(Dump!$A$2:$A$1296, MATCH(0, INDEX(COUNTIF($AO$3:AO154, Dump!$A$2:$A$1296), 0, 0), 0)), "")</f>
        <v/>
      </c>
      <c r="AP155">
        <f>ABS(SUMIFS('Calculation - &lt;Ignore&gt;'!G:G,'Calculation - &lt;Ignore&gt;'!A:A,AO155)-SUMIFS('Calculation - &lt;Ignore&gt;'!J:J,'Calculation - &lt;Ignore&gt;'!A:A,AO155))</f>
        <v>0</v>
      </c>
      <c r="AR155" t="str">
        <v/>
      </c>
      <c r="AS155">
        <v>0</v>
      </c>
    </row>
    <row r="156" spans="1:45" x14ac:dyDescent="0.3">
      <c r="A156" s="7" t="str">
        <f>'Pivot - &lt;Just to refresh&gt;'!B159</f>
        <v>08AAACK4409J1ZK</v>
      </c>
      <c r="B156" s="7" t="str">
        <f>'Pivot - &lt;Just to refresh&gt;'!N159</f>
        <v/>
      </c>
      <c r="C156" s="7" t="str">
        <f>'Pivot - &lt;Just to refresh&gt;'!C159</f>
        <v>06/Oct/2020</v>
      </c>
      <c r="D156" s="36" t="str">
        <f>'Pivot - &lt;Just to refresh&gt;'!D159</f>
        <v>KB00000357758122</v>
      </c>
      <c r="E156" s="8">
        <f>'Pivot - &lt;Just to refresh&gt;'!E159</f>
        <v>0</v>
      </c>
      <c r="F156" s="8">
        <f>'Pivot - &lt;Just to refresh&gt;'!F159</f>
        <v>0</v>
      </c>
      <c r="G156" s="8">
        <f>'Pivot - &lt;Just to refresh&gt;'!G159</f>
        <v>0</v>
      </c>
      <c r="H156" s="8">
        <f>'Pivot - &lt;Just to refresh&gt;'!H159</f>
        <v>7.08</v>
      </c>
      <c r="I156" s="8">
        <f>'Pivot - &lt;Just to refresh&gt;'!I159</f>
        <v>6</v>
      </c>
      <c r="J156" s="8">
        <f>'Pivot - &lt;Just to refresh&gt;'!J159</f>
        <v>1.08</v>
      </c>
      <c r="K156" s="8">
        <f t="shared" si="10"/>
        <v>-7.08</v>
      </c>
      <c r="L156" s="8">
        <f t="shared" si="11"/>
        <v>-6</v>
      </c>
      <c r="M156" s="8">
        <f t="shared" si="12"/>
        <v>-1.08</v>
      </c>
      <c r="N156" s="8" t="str">
        <f t="shared" si="13"/>
        <v>08AAACK4409J1ZK06/Oct/2020KB00000357758122</v>
      </c>
      <c r="O156" s="37" t="str">
        <f>IF(SUM(E156:J156)=0,"",IF('Pivot - &lt;Just to refresh&gt;'!A159="Match","Match - Full GSTN",IF('Pivot - &lt;Just to refresh&gt;'!A159="Match -Rounding off","Match - GSTN - Round",IF(M156=0,"Match - Invoice",IF(G156=0,"Not in Books",IF(J156=0,"Not in 2A",IF(ROUND(M156,0)=0,"Match - Invoice Round","In Both but Not Match")))))))</f>
        <v>Not in Books</v>
      </c>
      <c r="P156" s="7" t="str">
        <f t="shared" si="14"/>
        <v>Not in Books</v>
      </c>
      <c r="AO156" t="str" cm="1">
        <f t="array" ref="AO156">IFERROR(INDEX(Dump!$A$2:$A$1296, MATCH(0, INDEX(COUNTIF($AO$3:AO155, Dump!$A$2:$A$1296), 0, 0), 0)), "")</f>
        <v/>
      </c>
      <c r="AP156">
        <f>ABS(SUMIFS('Calculation - &lt;Ignore&gt;'!G:G,'Calculation - &lt;Ignore&gt;'!A:A,AO156)-SUMIFS('Calculation - &lt;Ignore&gt;'!J:J,'Calculation - &lt;Ignore&gt;'!A:A,AO156))</f>
        <v>0</v>
      </c>
      <c r="AR156" t="str">
        <v/>
      </c>
      <c r="AS156">
        <v>0</v>
      </c>
    </row>
    <row r="157" spans="1:45" x14ac:dyDescent="0.3">
      <c r="A157" s="7" t="str">
        <f>'Pivot - &lt;Just to refresh&gt;'!B160</f>
        <v>08AAACK4409J1ZK</v>
      </c>
      <c r="B157" s="7" t="str">
        <f>'Pivot - &lt;Just to refresh&gt;'!N160</f>
        <v/>
      </c>
      <c r="C157" s="7" t="str">
        <f>'Pivot - &lt;Just to refresh&gt;'!C160</f>
        <v>08/Oct/2020</v>
      </c>
      <c r="D157" s="36" t="str">
        <f>'Pivot - &lt;Just to refresh&gt;'!D160</f>
        <v>KB00000357754780</v>
      </c>
      <c r="E157" s="8">
        <f>'Pivot - &lt;Just to refresh&gt;'!E160</f>
        <v>0</v>
      </c>
      <c r="F157" s="8">
        <f>'Pivot - &lt;Just to refresh&gt;'!F160</f>
        <v>0</v>
      </c>
      <c r="G157" s="8">
        <f>'Pivot - &lt;Just to refresh&gt;'!G160</f>
        <v>0</v>
      </c>
      <c r="H157" s="8">
        <f>'Pivot - &lt;Just to refresh&gt;'!H160</f>
        <v>3.54</v>
      </c>
      <c r="I157" s="8">
        <f>'Pivot - &lt;Just to refresh&gt;'!I160</f>
        <v>3</v>
      </c>
      <c r="J157" s="8">
        <f>'Pivot - &lt;Just to refresh&gt;'!J160</f>
        <v>0.54</v>
      </c>
      <c r="K157" s="8">
        <f t="shared" si="10"/>
        <v>-3.54</v>
      </c>
      <c r="L157" s="8">
        <f t="shared" si="11"/>
        <v>-3</v>
      </c>
      <c r="M157" s="8">
        <f t="shared" si="12"/>
        <v>-0.54</v>
      </c>
      <c r="N157" s="8" t="str">
        <f t="shared" si="13"/>
        <v>08AAACK4409J1ZK08/Oct/2020KB00000357754780</v>
      </c>
      <c r="O157" s="37" t="str">
        <f>IF(SUM(E157:J157)=0,"",IF('Pivot - &lt;Just to refresh&gt;'!A160="Match","Match - Full GSTN",IF('Pivot - &lt;Just to refresh&gt;'!A160="Match -Rounding off","Match - GSTN - Round",IF(M157=0,"Match - Invoice",IF(G157=0,"Not in Books",IF(J157=0,"Not in 2A",IF(ROUND(M157,0)=0,"Match - Invoice Round","In Both but Not Match")))))))</f>
        <v>Not in Books</v>
      </c>
      <c r="P157" s="7" t="str">
        <f t="shared" si="14"/>
        <v>Not in Books</v>
      </c>
      <c r="AO157" t="str" cm="1">
        <f t="array" ref="AO157">IFERROR(INDEX(Dump!$A$2:$A$1296, MATCH(0, INDEX(COUNTIF($AO$3:AO156, Dump!$A$2:$A$1296), 0, 0), 0)), "")</f>
        <v/>
      </c>
      <c r="AP157">
        <f>ABS(SUMIFS('Calculation - &lt;Ignore&gt;'!G:G,'Calculation - &lt;Ignore&gt;'!A:A,AO157)-SUMIFS('Calculation - &lt;Ignore&gt;'!J:J,'Calculation - &lt;Ignore&gt;'!A:A,AO157))</f>
        <v>0</v>
      </c>
      <c r="AR157" t="str">
        <v/>
      </c>
      <c r="AS157">
        <v>0</v>
      </c>
    </row>
    <row r="158" spans="1:45" x14ac:dyDescent="0.3">
      <c r="A158" s="7" t="str">
        <f>'Pivot - &lt;Just to refresh&gt;'!B161</f>
        <v>08AAACK4409J1ZK</v>
      </c>
      <c r="B158" s="7" t="str">
        <f>'Pivot - &lt;Just to refresh&gt;'!N161</f>
        <v/>
      </c>
      <c r="C158" s="7" t="str">
        <f>'Pivot - &lt;Just to refresh&gt;'!C161</f>
        <v>08/Oct/2020</v>
      </c>
      <c r="D158" s="36" t="str">
        <f>'Pivot - &lt;Just to refresh&gt;'!D161</f>
        <v>KB00000357754831</v>
      </c>
      <c r="E158" s="8">
        <f>'Pivot - &lt;Just to refresh&gt;'!E161</f>
        <v>0</v>
      </c>
      <c r="F158" s="8">
        <f>'Pivot - &lt;Just to refresh&gt;'!F161</f>
        <v>0</v>
      </c>
      <c r="G158" s="8">
        <f>'Pivot - &lt;Just to refresh&gt;'!G161</f>
        <v>0</v>
      </c>
      <c r="H158" s="8">
        <f>'Pivot - &lt;Just to refresh&gt;'!H161</f>
        <v>14.16</v>
      </c>
      <c r="I158" s="8">
        <f>'Pivot - &lt;Just to refresh&gt;'!I161</f>
        <v>12</v>
      </c>
      <c r="J158" s="8">
        <f>'Pivot - &lt;Just to refresh&gt;'!J161</f>
        <v>2.16</v>
      </c>
      <c r="K158" s="8">
        <f t="shared" si="10"/>
        <v>-14.16</v>
      </c>
      <c r="L158" s="8">
        <f t="shared" si="11"/>
        <v>-12</v>
      </c>
      <c r="M158" s="8">
        <f t="shared" si="12"/>
        <v>-2.16</v>
      </c>
      <c r="N158" s="8" t="str">
        <f t="shared" si="13"/>
        <v>08AAACK4409J1ZK08/Oct/2020KB00000357754831</v>
      </c>
      <c r="O158" s="37" t="str">
        <f>IF(SUM(E158:J158)=0,"",IF('Pivot - &lt;Just to refresh&gt;'!A161="Match","Match - Full GSTN",IF('Pivot - &lt;Just to refresh&gt;'!A161="Match -Rounding off","Match - GSTN - Round",IF(M158=0,"Match - Invoice",IF(G158=0,"Not in Books",IF(J158=0,"Not in 2A",IF(ROUND(M158,0)=0,"Match - Invoice Round","In Both but Not Match")))))))</f>
        <v>Not in Books</v>
      </c>
      <c r="P158" s="7" t="str">
        <f t="shared" si="14"/>
        <v>Not in Books</v>
      </c>
      <c r="AO158" t="str" cm="1">
        <f t="array" ref="AO158">IFERROR(INDEX(Dump!$A$2:$A$1296, MATCH(0, INDEX(COUNTIF($AO$3:AO157, Dump!$A$2:$A$1296), 0, 0), 0)), "")</f>
        <v/>
      </c>
      <c r="AP158">
        <f>ABS(SUMIFS('Calculation - &lt;Ignore&gt;'!G:G,'Calculation - &lt;Ignore&gt;'!A:A,AO158)-SUMIFS('Calculation - &lt;Ignore&gt;'!J:J,'Calculation - &lt;Ignore&gt;'!A:A,AO158))</f>
        <v>0</v>
      </c>
      <c r="AR158" t="str">
        <v/>
      </c>
      <c r="AS158">
        <v>0</v>
      </c>
    </row>
    <row r="159" spans="1:45" x14ac:dyDescent="0.3">
      <c r="A159" s="7" t="str">
        <f>'Pivot - &lt;Just to refresh&gt;'!B162</f>
        <v>08AAACK4409J1ZK</v>
      </c>
      <c r="B159" s="7" t="str">
        <f>'Pivot - &lt;Just to refresh&gt;'!N162</f>
        <v/>
      </c>
      <c r="C159" s="7" t="str">
        <f>'Pivot - &lt;Just to refresh&gt;'!C162</f>
        <v>08/Oct/2020</v>
      </c>
      <c r="D159" s="36" t="str">
        <f>'Pivot - &lt;Just to refresh&gt;'!D162</f>
        <v>KB00000357754939</v>
      </c>
      <c r="E159" s="8">
        <f>'Pivot - &lt;Just to refresh&gt;'!E162</f>
        <v>0</v>
      </c>
      <c r="F159" s="8">
        <f>'Pivot - &lt;Just to refresh&gt;'!F162</f>
        <v>0</v>
      </c>
      <c r="G159" s="8">
        <f>'Pivot - &lt;Just to refresh&gt;'!G162</f>
        <v>0</v>
      </c>
      <c r="H159" s="8">
        <f>'Pivot - &lt;Just to refresh&gt;'!H162</f>
        <v>3.54</v>
      </c>
      <c r="I159" s="8">
        <f>'Pivot - &lt;Just to refresh&gt;'!I162</f>
        <v>3</v>
      </c>
      <c r="J159" s="8">
        <f>'Pivot - &lt;Just to refresh&gt;'!J162</f>
        <v>0.54</v>
      </c>
      <c r="K159" s="8">
        <f t="shared" si="10"/>
        <v>-3.54</v>
      </c>
      <c r="L159" s="8">
        <f t="shared" si="11"/>
        <v>-3</v>
      </c>
      <c r="M159" s="8">
        <f t="shared" si="12"/>
        <v>-0.54</v>
      </c>
      <c r="N159" s="8" t="str">
        <f t="shared" si="13"/>
        <v>08AAACK4409J1ZK08/Oct/2020KB00000357754939</v>
      </c>
      <c r="O159" s="37" t="str">
        <f>IF(SUM(E159:J159)=0,"",IF('Pivot - &lt;Just to refresh&gt;'!A162="Match","Match - Full GSTN",IF('Pivot - &lt;Just to refresh&gt;'!A162="Match -Rounding off","Match - GSTN - Round",IF(M159=0,"Match - Invoice",IF(G159=0,"Not in Books",IF(J159=0,"Not in 2A",IF(ROUND(M159,0)=0,"Match - Invoice Round","In Both but Not Match")))))))</f>
        <v>Not in Books</v>
      </c>
      <c r="P159" s="7" t="str">
        <f t="shared" si="14"/>
        <v>Not in Books</v>
      </c>
      <c r="AO159" t="str" cm="1">
        <f t="array" ref="AO159">IFERROR(INDEX(Dump!$A$2:$A$1296, MATCH(0, INDEX(COUNTIF($AO$3:AO158, Dump!$A$2:$A$1296), 0, 0), 0)), "")</f>
        <v/>
      </c>
      <c r="AP159">
        <f>ABS(SUMIFS('Calculation - &lt;Ignore&gt;'!G:G,'Calculation - &lt;Ignore&gt;'!A:A,AO159)-SUMIFS('Calculation - &lt;Ignore&gt;'!J:J,'Calculation - &lt;Ignore&gt;'!A:A,AO159))</f>
        <v>0</v>
      </c>
      <c r="AR159" t="str">
        <v/>
      </c>
      <c r="AS159">
        <v>0</v>
      </c>
    </row>
    <row r="160" spans="1:45" x14ac:dyDescent="0.3">
      <c r="A160" s="7" t="str">
        <f>'Pivot - &lt;Just to refresh&gt;'!B163</f>
        <v>08AAACK4409J1ZK</v>
      </c>
      <c r="B160" s="7" t="str">
        <f>'Pivot - &lt;Just to refresh&gt;'!N163</f>
        <v/>
      </c>
      <c r="C160" s="7" t="str">
        <f>'Pivot - &lt;Just to refresh&gt;'!C163</f>
        <v>08/Oct/2020</v>
      </c>
      <c r="D160" s="36" t="str">
        <f>'Pivot - &lt;Just to refresh&gt;'!D163</f>
        <v>KB00000357756203</v>
      </c>
      <c r="E160" s="8">
        <f>'Pivot - &lt;Just to refresh&gt;'!E163</f>
        <v>0</v>
      </c>
      <c r="F160" s="8">
        <f>'Pivot - &lt;Just to refresh&gt;'!F163</f>
        <v>0</v>
      </c>
      <c r="G160" s="8">
        <f>'Pivot - &lt;Just to refresh&gt;'!G163</f>
        <v>0</v>
      </c>
      <c r="H160" s="8">
        <f>'Pivot - &lt;Just to refresh&gt;'!H163</f>
        <v>17.7</v>
      </c>
      <c r="I160" s="8">
        <f>'Pivot - &lt;Just to refresh&gt;'!I163</f>
        <v>15</v>
      </c>
      <c r="J160" s="8">
        <f>'Pivot - &lt;Just to refresh&gt;'!J163</f>
        <v>2.7</v>
      </c>
      <c r="K160" s="8">
        <f t="shared" si="10"/>
        <v>-17.7</v>
      </c>
      <c r="L160" s="8">
        <f t="shared" si="11"/>
        <v>-15</v>
      </c>
      <c r="M160" s="8">
        <f t="shared" si="12"/>
        <v>-2.7</v>
      </c>
      <c r="N160" s="8" t="str">
        <f t="shared" si="13"/>
        <v>08AAACK4409J1ZK08/Oct/2020KB00000357756203</v>
      </c>
      <c r="O160" s="37" t="str">
        <f>IF(SUM(E160:J160)=0,"",IF('Pivot - &lt;Just to refresh&gt;'!A163="Match","Match - Full GSTN",IF('Pivot - &lt;Just to refresh&gt;'!A163="Match -Rounding off","Match - GSTN - Round",IF(M160=0,"Match - Invoice",IF(G160=0,"Not in Books",IF(J160=0,"Not in 2A",IF(ROUND(M160,0)=0,"Match - Invoice Round","In Both but Not Match")))))))</f>
        <v>Not in Books</v>
      </c>
      <c r="P160" s="7" t="str">
        <f t="shared" si="14"/>
        <v>Not in Books</v>
      </c>
      <c r="AO160" t="str" cm="1">
        <f t="array" ref="AO160">IFERROR(INDEX(Dump!$A$2:$A$1296, MATCH(0, INDEX(COUNTIF($AO$3:AO159, Dump!$A$2:$A$1296), 0, 0), 0)), "")</f>
        <v/>
      </c>
      <c r="AP160">
        <f>ABS(SUMIFS('Calculation - &lt;Ignore&gt;'!G:G,'Calculation - &lt;Ignore&gt;'!A:A,AO160)-SUMIFS('Calculation - &lt;Ignore&gt;'!J:J,'Calculation - &lt;Ignore&gt;'!A:A,AO160))</f>
        <v>0</v>
      </c>
      <c r="AR160" t="str">
        <v/>
      </c>
      <c r="AS160">
        <v>0</v>
      </c>
    </row>
    <row r="161" spans="1:45" x14ac:dyDescent="0.3">
      <c r="A161" s="7" t="str">
        <f>'Pivot - &lt;Just to refresh&gt;'!B164</f>
        <v>08AAACK4409J1ZK</v>
      </c>
      <c r="B161" s="7" t="str">
        <f>'Pivot - &lt;Just to refresh&gt;'!N164</f>
        <v/>
      </c>
      <c r="C161" s="7" t="str">
        <f>'Pivot - &lt;Just to refresh&gt;'!C164</f>
        <v>09/Oct/2020</v>
      </c>
      <c r="D161" s="36" t="str">
        <f>'Pivot - &lt;Just to refresh&gt;'!D164</f>
        <v>KB00000357980430</v>
      </c>
      <c r="E161" s="8">
        <f>'Pivot - &lt;Just to refresh&gt;'!E164</f>
        <v>0</v>
      </c>
      <c r="F161" s="8">
        <f>'Pivot - &lt;Just to refresh&gt;'!F164</f>
        <v>0</v>
      </c>
      <c r="G161" s="8">
        <f>'Pivot - &lt;Just to refresh&gt;'!G164</f>
        <v>0</v>
      </c>
      <c r="H161" s="8">
        <f>'Pivot - &lt;Just to refresh&gt;'!H164</f>
        <v>7911.83</v>
      </c>
      <c r="I161" s="8">
        <f>'Pivot - &lt;Just to refresh&gt;'!I164</f>
        <v>6704.94</v>
      </c>
      <c r="J161" s="8">
        <f>'Pivot - &lt;Just to refresh&gt;'!J164</f>
        <v>1206.8900000000001</v>
      </c>
      <c r="K161" s="8">
        <f t="shared" si="10"/>
        <v>-7911.83</v>
      </c>
      <c r="L161" s="8">
        <f t="shared" si="11"/>
        <v>-6704.94</v>
      </c>
      <c r="M161" s="8">
        <f t="shared" si="12"/>
        <v>-1206.8900000000001</v>
      </c>
      <c r="N161" s="8" t="str">
        <f t="shared" si="13"/>
        <v>08AAACK4409J1ZK09/Oct/2020KB00000357980430</v>
      </c>
      <c r="O161" s="37" t="str">
        <f>IF(SUM(E161:J161)=0,"",IF('Pivot - &lt;Just to refresh&gt;'!A164="Match","Match - Full GSTN",IF('Pivot - &lt;Just to refresh&gt;'!A164="Match -Rounding off","Match - GSTN - Round",IF(M161=0,"Match - Invoice",IF(G161=0,"Not in Books",IF(J161=0,"Not in 2A",IF(ROUND(M161,0)=0,"Match - Invoice Round","In Both but Not Match")))))))</f>
        <v>Not in Books</v>
      </c>
      <c r="P161" s="7" t="str">
        <f t="shared" si="14"/>
        <v>Not in Books</v>
      </c>
      <c r="AO161" t="str" cm="1">
        <f t="array" ref="AO161">IFERROR(INDEX(Dump!$A$2:$A$1296, MATCH(0, INDEX(COUNTIF($AO$3:AO160, Dump!$A$2:$A$1296), 0, 0), 0)), "")</f>
        <v/>
      </c>
      <c r="AP161">
        <f>ABS(SUMIFS('Calculation - &lt;Ignore&gt;'!G:G,'Calculation - &lt;Ignore&gt;'!A:A,AO161)-SUMIFS('Calculation - &lt;Ignore&gt;'!J:J,'Calculation - &lt;Ignore&gt;'!A:A,AO161))</f>
        <v>0</v>
      </c>
      <c r="AR161" t="str">
        <v/>
      </c>
      <c r="AS161">
        <v>0</v>
      </c>
    </row>
    <row r="162" spans="1:45" x14ac:dyDescent="0.3">
      <c r="A162" s="7" t="str">
        <f>'Pivot - &lt;Just to refresh&gt;'!B165</f>
        <v>08AAACK4409J1ZK</v>
      </c>
      <c r="B162" s="7" t="str">
        <f>'Pivot - &lt;Just to refresh&gt;'!N165</f>
        <v/>
      </c>
      <c r="C162" s="7" t="str">
        <f>'Pivot - &lt;Just to refresh&gt;'!C165</f>
        <v>12/Oct/2020</v>
      </c>
      <c r="D162" s="36" t="str">
        <f>'Pivot - &lt;Just to refresh&gt;'!D165</f>
        <v>KB00000357751974</v>
      </c>
      <c r="E162" s="8">
        <f>'Pivot - &lt;Just to refresh&gt;'!E165</f>
        <v>0</v>
      </c>
      <c r="F162" s="8">
        <f>'Pivot - &lt;Just to refresh&gt;'!F165</f>
        <v>0</v>
      </c>
      <c r="G162" s="8">
        <f>'Pivot - &lt;Just to refresh&gt;'!G165</f>
        <v>0</v>
      </c>
      <c r="H162" s="8">
        <f>'Pivot - &lt;Just to refresh&gt;'!H165</f>
        <v>42.48</v>
      </c>
      <c r="I162" s="8">
        <f>'Pivot - &lt;Just to refresh&gt;'!I165</f>
        <v>36</v>
      </c>
      <c r="J162" s="8">
        <f>'Pivot - &lt;Just to refresh&gt;'!J165</f>
        <v>6.48</v>
      </c>
      <c r="K162" s="8">
        <f t="shared" si="10"/>
        <v>-42.48</v>
      </c>
      <c r="L162" s="8">
        <f t="shared" si="11"/>
        <v>-36</v>
      </c>
      <c r="M162" s="8">
        <f t="shared" si="12"/>
        <v>-6.48</v>
      </c>
      <c r="N162" s="8" t="str">
        <f t="shared" si="13"/>
        <v>08AAACK4409J1ZK12/Oct/2020KB00000357751974</v>
      </c>
      <c r="O162" s="37" t="str">
        <f>IF(SUM(E162:J162)=0,"",IF('Pivot - &lt;Just to refresh&gt;'!A165="Match","Match - Full GSTN",IF('Pivot - &lt;Just to refresh&gt;'!A165="Match -Rounding off","Match - GSTN - Round",IF(M162=0,"Match - Invoice",IF(G162=0,"Not in Books",IF(J162=0,"Not in 2A",IF(ROUND(M162,0)=0,"Match - Invoice Round","In Both but Not Match")))))))</f>
        <v>Not in Books</v>
      </c>
      <c r="P162" s="7" t="str">
        <f t="shared" si="14"/>
        <v>Not in Books</v>
      </c>
      <c r="AO162" t="str" cm="1">
        <f t="array" ref="AO162">IFERROR(INDEX(Dump!$A$2:$A$1296, MATCH(0, INDEX(COUNTIF($AO$3:AO161, Dump!$A$2:$A$1296), 0, 0), 0)), "")</f>
        <v/>
      </c>
      <c r="AP162">
        <f>ABS(SUMIFS('Calculation - &lt;Ignore&gt;'!G:G,'Calculation - &lt;Ignore&gt;'!A:A,AO162)-SUMIFS('Calculation - &lt;Ignore&gt;'!J:J,'Calculation - &lt;Ignore&gt;'!A:A,AO162))</f>
        <v>0</v>
      </c>
      <c r="AR162" t="str">
        <v/>
      </c>
      <c r="AS162">
        <v>0</v>
      </c>
    </row>
    <row r="163" spans="1:45" x14ac:dyDescent="0.3">
      <c r="A163" s="7" t="str">
        <f>'Pivot - &lt;Just to refresh&gt;'!B166</f>
        <v>08AAACK4409J1ZK</v>
      </c>
      <c r="B163" s="7" t="str">
        <f>'Pivot - &lt;Just to refresh&gt;'!N166</f>
        <v/>
      </c>
      <c r="C163" s="7" t="str">
        <f>'Pivot - &lt;Just to refresh&gt;'!C166</f>
        <v>12/Oct/2020</v>
      </c>
      <c r="D163" s="36" t="str">
        <f>'Pivot - &lt;Just to refresh&gt;'!D166</f>
        <v>KB00000357752996</v>
      </c>
      <c r="E163" s="8">
        <f>'Pivot - &lt;Just to refresh&gt;'!E166</f>
        <v>0</v>
      </c>
      <c r="F163" s="8">
        <f>'Pivot - &lt;Just to refresh&gt;'!F166</f>
        <v>0</v>
      </c>
      <c r="G163" s="8">
        <f>'Pivot - &lt;Just to refresh&gt;'!G166</f>
        <v>0</v>
      </c>
      <c r="H163" s="8">
        <f>'Pivot - &lt;Just to refresh&gt;'!H166</f>
        <v>17.7</v>
      </c>
      <c r="I163" s="8">
        <f>'Pivot - &lt;Just to refresh&gt;'!I166</f>
        <v>15</v>
      </c>
      <c r="J163" s="8">
        <f>'Pivot - &lt;Just to refresh&gt;'!J166</f>
        <v>2.7</v>
      </c>
      <c r="K163" s="8">
        <f t="shared" si="10"/>
        <v>-17.7</v>
      </c>
      <c r="L163" s="8">
        <f t="shared" si="11"/>
        <v>-15</v>
      </c>
      <c r="M163" s="8">
        <f t="shared" si="12"/>
        <v>-2.7</v>
      </c>
      <c r="N163" s="8" t="str">
        <f t="shared" si="13"/>
        <v>08AAACK4409J1ZK12/Oct/2020KB00000357752996</v>
      </c>
      <c r="O163" s="37" t="str">
        <f>IF(SUM(E163:J163)=0,"",IF('Pivot - &lt;Just to refresh&gt;'!A166="Match","Match - Full GSTN",IF('Pivot - &lt;Just to refresh&gt;'!A166="Match -Rounding off","Match - GSTN - Round",IF(M163=0,"Match - Invoice",IF(G163=0,"Not in Books",IF(J163=0,"Not in 2A",IF(ROUND(M163,0)=0,"Match - Invoice Round","In Both but Not Match")))))))</f>
        <v>Not in Books</v>
      </c>
      <c r="P163" s="7" t="str">
        <f t="shared" si="14"/>
        <v>Not in Books</v>
      </c>
      <c r="AO163" t="str" cm="1">
        <f t="array" ref="AO163">IFERROR(INDEX(Dump!$A$2:$A$1296, MATCH(0, INDEX(COUNTIF($AO$3:AO162, Dump!$A$2:$A$1296), 0, 0), 0)), "")</f>
        <v/>
      </c>
      <c r="AP163">
        <f>ABS(SUMIFS('Calculation - &lt;Ignore&gt;'!G:G,'Calculation - &lt;Ignore&gt;'!A:A,AO163)-SUMIFS('Calculation - &lt;Ignore&gt;'!J:J,'Calculation - &lt;Ignore&gt;'!A:A,AO163))</f>
        <v>0</v>
      </c>
      <c r="AR163" t="str">
        <v/>
      </c>
      <c r="AS163">
        <v>0</v>
      </c>
    </row>
    <row r="164" spans="1:45" x14ac:dyDescent="0.3">
      <c r="A164" s="7" t="str">
        <f>'Pivot - &lt;Just to refresh&gt;'!B167</f>
        <v>08AAACK4409J1ZK</v>
      </c>
      <c r="B164" s="7" t="str">
        <f>'Pivot - &lt;Just to refresh&gt;'!N167</f>
        <v/>
      </c>
      <c r="C164" s="7" t="str">
        <f>'Pivot - &lt;Just to refresh&gt;'!C167</f>
        <v>12/Oct/2020</v>
      </c>
      <c r="D164" s="36" t="str">
        <f>'Pivot - &lt;Just to refresh&gt;'!D167</f>
        <v>KB00000357753706</v>
      </c>
      <c r="E164" s="8">
        <f>'Pivot - &lt;Just to refresh&gt;'!E167</f>
        <v>0</v>
      </c>
      <c r="F164" s="8">
        <f>'Pivot - &lt;Just to refresh&gt;'!F167</f>
        <v>0</v>
      </c>
      <c r="G164" s="8">
        <f>'Pivot - &lt;Just to refresh&gt;'!G167</f>
        <v>0</v>
      </c>
      <c r="H164" s="8">
        <f>'Pivot - &lt;Just to refresh&gt;'!H167</f>
        <v>14.16</v>
      </c>
      <c r="I164" s="8">
        <f>'Pivot - &lt;Just to refresh&gt;'!I167</f>
        <v>12</v>
      </c>
      <c r="J164" s="8">
        <f>'Pivot - &lt;Just to refresh&gt;'!J167</f>
        <v>2.16</v>
      </c>
      <c r="K164" s="8">
        <f t="shared" si="10"/>
        <v>-14.16</v>
      </c>
      <c r="L164" s="8">
        <f t="shared" si="11"/>
        <v>-12</v>
      </c>
      <c r="M164" s="8">
        <f t="shared" si="12"/>
        <v>-2.16</v>
      </c>
      <c r="N164" s="8" t="str">
        <f t="shared" si="13"/>
        <v>08AAACK4409J1ZK12/Oct/2020KB00000357753706</v>
      </c>
      <c r="O164" s="37" t="str">
        <f>IF(SUM(E164:J164)=0,"",IF('Pivot - &lt;Just to refresh&gt;'!A167="Match","Match - Full GSTN",IF('Pivot - &lt;Just to refresh&gt;'!A167="Match -Rounding off","Match - GSTN - Round",IF(M164=0,"Match - Invoice",IF(G164=0,"Not in Books",IF(J164=0,"Not in 2A",IF(ROUND(M164,0)=0,"Match - Invoice Round","In Both but Not Match")))))))</f>
        <v>Not in Books</v>
      </c>
      <c r="P164" s="7" t="str">
        <f t="shared" si="14"/>
        <v>Not in Books</v>
      </c>
      <c r="AO164" t="str" cm="1">
        <f t="array" ref="AO164">IFERROR(INDEX(Dump!$A$2:$A$1296, MATCH(0, INDEX(COUNTIF($AO$3:AO163, Dump!$A$2:$A$1296), 0, 0), 0)), "")</f>
        <v/>
      </c>
      <c r="AP164">
        <f>ABS(SUMIFS('Calculation - &lt;Ignore&gt;'!G:G,'Calculation - &lt;Ignore&gt;'!A:A,AO164)-SUMIFS('Calculation - &lt;Ignore&gt;'!J:J,'Calculation - &lt;Ignore&gt;'!A:A,AO164))</f>
        <v>0</v>
      </c>
      <c r="AR164" t="str">
        <v/>
      </c>
      <c r="AS164">
        <v>0</v>
      </c>
    </row>
    <row r="165" spans="1:45" x14ac:dyDescent="0.3">
      <c r="A165" s="7" t="str">
        <f>'Pivot - &lt;Just to refresh&gt;'!B168</f>
        <v>08AAACK4409J1ZK</v>
      </c>
      <c r="B165" s="7" t="str">
        <f>'Pivot - &lt;Just to refresh&gt;'!N168</f>
        <v/>
      </c>
      <c r="C165" s="7" t="str">
        <f>'Pivot - &lt;Just to refresh&gt;'!C168</f>
        <v>14/Oct/2020</v>
      </c>
      <c r="D165" s="36" t="str">
        <f>'Pivot - &lt;Just to refresh&gt;'!D168</f>
        <v>KB00000357747546</v>
      </c>
      <c r="E165" s="8">
        <f>'Pivot - &lt;Just to refresh&gt;'!E168</f>
        <v>0</v>
      </c>
      <c r="F165" s="8">
        <f>'Pivot - &lt;Just to refresh&gt;'!F168</f>
        <v>0</v>
      </c>
      <c r="G165" s="8">
        <f>'Pivot - &lt;Just to refresh&gt;'!G168</f>
        <v>0</v>
      </c>
      <c r="H165" s="8">
        <f>'Pivot - &lt;Just to refresh&gt;'!H168</f>
        <v>3.54</v>
      </c>
      <c r="I165" s="8">
        <f>'Pivot - &lt;Just to refresh&gt;'!I168</f>
        <v>3</v>
      </c>
      <c r="J165" s="8">
        <f>'Pivot - &lt;Just to refresh&gt;'!J168</f>
        <v>0.54</v>
      </c>
      <c r="K165" s="8">
        <f t="shared" si="10"/>
        <v>-3.54</v>
      </c>
      <c r="L165" s="8">
        <f t="shared" si="11"/>
        <v>-3</v>
      </c>
      <c r="M165" s="8">
        <f t="shared" si="12"/>
        <v>-0.54</v>
      </c>
      <c r="N165" s="8" t="str">
        <f t="shared" si="13"/>
        <v>08AAACK4409J1ZK14/Oct/2020KB00000357747546</v>
      </c>
      <c r="O165" s="37" t="str">
        <f>IF(SUM(E165:J165)=0,"",IF('Pivot - &lt;Just to refresh&gt;'!A168="Match","Match - Full GSTN",IF('Pivot - &lt;Just to refresh&gt;'!A168="Match -Rounding off","Match - GSTN - Round",IF(M165=0,"Match - Invoice",IF(G165=0,"Not in Books",IF(J165=0,"Not in 2A",IF(ROUND(M165,0)=0,"Match - Invoice Round","In Both but Not Match")))))))</f>
        <v>Not in Books</v>
      </c>
      <c r="P165" s="7" t="str">
        <f t="shared" si="14"/>
        <v>Not in Books</v>
      </c>
      <c r="AO165" t="str" cm="1">
        <f t="array" ref="AO165">IFERROR(INDEX(Dump!$A$2:$A$1296, MATCH(0, INDEX(COUNTIF($AO$3:AO164, Dump!$A$2:$A$1296), 0, 0), 0)), "")</f>
        <v/>
      </c>
      <c r="AP165">
        <f>ABS(SUMIFS('Calculation - &lt;Ignore&gt;'!G:G,'Calculation - &lt;Ignore&gt;'!A:A,AO165)-SUMIFS('Calculation - &lt;Ignore&gt;'!J:J,'Calculation - &lt;Ignore&gt;'!A:A,AO165))</f>
        <v>0</v>
      </c>
      <c r="AR165" t="str">
        <v/>
      </c>
      <c r="AS165">
        <v>0</v>
      </c>
    </row>
    <row r="166" spans="1:45" x14ac:dyDescent="0.3">
      <c r="A166" s="7" t="str">
        <f>'Pivot - &lt;Just to refresh&gt;'!B169</f>
        <v>08AAACK4409J1ZK</v>
      </c>
      <c r="B166" s="7" t="str">
        <f>'Pivot - &lt;Just to refresh&gt;'!N169</f>
        <v/>
      </c>
      <c r="C166" s="7" t="str">
        <f>'Pivot - &lt;Just to refresh&gt;'!C169</f>
        <v>15/Oct/2020</v>
      </c>
      <c r="D166" s="36" t="str">
        <f>'Pivot - &lt;Just to refresh&gt;'!D169</f>
        <v>KB00000357746999</v>
      </c>
      <c r="E166" s="8">
        <f>'Pivot - &lt;Just to refresh&gt;'!E169</f>
        <v>0</v>
      </c>
      <c r="F166" s="8">
        <f>'Pivot - &lt;Just to refresh&gt;'!F169</f>
        <v>0</v>
      </c>
      <c r="G166" s="8">
        <f>'Pivot - &lt;Just to refresh&gt;'!G169</f>
        <v>0</v>
      </c>
      <c r="H166" s="8">
        <f>'Pivot - &lt;Just to refresh&gt;'!H169</f>
        <v>3.54</v>
      </c>
      <c r="I166" s="8">
        <f>'Pivot - &lt;Just to refresh&gt;'!I169</f>
        <v>3</v>
      </c>
      <c r="J166" s="8">
        <f>'Pivot - &lt;Just to refresh&gt;'!J169</f>
        <v>0.54</v>
      </c>
      <c r="K166" s="8">
        <f t="shared" si="10"/>
        <v>-3.54</v>
      </c>
      <c r="L166" s="8">
        <f t="shared" si="11"/>
        <v>-3</v>
      </c>
      <c r="M166" s="8">
        <f t="shared" si="12"/>
        <v>-0.54</v>
      </c>
      <c r="N166" s="8" t="str">
        <f t="shared" si="13"/>
        <v>08AAACK4409J1ZK15/Oct/2020KB00000357746999</v>
      </c>
      <c r="O166" s="37" t="str">
        <f>IF(SUM(E166:J166)=0,"",IF('Pivot - &lt;Just to refresh&gt;'!A169="Match","Match - Full GSTN",IF('Pivot - &lt;Just to refresh&gt;'!A169="Match -Rounding off","Match - GSTN - Round",IF(M166=0,"Match - Invoice",IF(G166=0,"Not in Books",IF(J166=0,"Not in 2A",IF(ROUND(M166,0)=0,"Match - Invoice Round","In Both but Not Match")))))))</f>
        <v>Not in Books</v>
      </c>
      <c r="P166" s="7" t="str">
        <f t="shared" si="14"/>
        <v>Not in Books</v>
      </c>
      <c r="AO166" t="str" cm="1">
        <f t="array" ref="AO166">IFERROR(INDEX(Dump!$A$2:$A$1296, MATCH(0, INDEX(COUNTIF($AO$3:AO165, Dump!$A$2:$A$1296), 0, 0), 0)), "")</f>
        <v/>
      </c>
      <c r="AP166">
        <f>ABS(SUMIFS('Calculation - &lt;Ignore&gt;'!G:G,'Calculation - &lt;Ignore&gt;'!A:A,AO166)-SUMIFS('Calculation - &lt;Ignore&gt;'!J:J,'Calculation - &lt;Ignore&gt;'!A:A,AO166))</f>
        <v>0</v>
      </c>
      <c r="AR166" t="str">
        <v/>
      </c>
      <c r="AS166">
        <v>0</v>
      </c>
    </row>
    <row r="167" spans="1:45" x14ac:dyDescent="0.3">
      <c r="A167" s="7" t="str">
        <f>'Pivot - &lt;Just to refresh&gt;'!B170</f>
        <v>08AAACK4409J1ZK</v>
      </c>
      <c r="B167" s="7" t="str">
        <f>'Pivot - &lt;Just to refresh&gt;'!N170</f>
        <v/>
      </c>
      <c r="C167" s="7" t="str">
        <f>'Pivot - &lt;Just to refresh&gt;'!C170</f>
        <v>15/Oct/2020</v>
      </c>
      <c r="D167" s="36" t="str">
        <f>'Pivot - &lt;Just to refresh&gt;'!D170</f>
        <v>KB00000357747729</v>
      </c>
      <c r="E167" s="8">
        <f>'Pivot - &lt;Just to refresh&gt;'!E170</f>
        <v>0</v>
      </c>
      <c r="F167" s="8">
        <f>'Pivot - &lt;Just to refresh&gt;'!F170</f>
        <v>0</v>
      </c>
      <c r="G167" s="8">
        <f>'Pivot - &lt;Just to refresh&gt;'!G170</f>
        <v>0</v>
      </c>
      <c r="H167" s="8">
        <f>'Pivot - &lt;Just to refresh&gt;'!H170</f>
        <v>3.54</v>
      </c>
      <c r="I167" s="8">
        <f>'Pivot - &lt;Just to refresh&gt;'!I170</f>
        <v>3</v>
      </c>
      <c r="J167" s="8">
        <f>'Pivot - &lt;Just to refresh&gt;'!J170</f>
        <v>0.54</v>
      </c>
      <c r="K167" s="8">
        <f t="shared" si="10"/>
        <v>-3.54</v>
      </c>
      <c r="L167" s="8">
        <f t="shared" si="11"/>
        <v>-3</v>
      </c>
      <c r="M167" s="8">
        <f t="shared" si="12"/>
        <v>-0.54</v>
      </c>
      <c r="N167" s="8" t="str">
        <f t="shared" si="13"/>
        <v>08AAACK4409J1ZK15/Oct/2020KB00000357747729</v>
      </c>
      <c r="O167" s="37" t="str">
        <f>IF(SUM(E167:J167)=0,"",IF('Pivot - &lt;Just to refresh&gt;'!A170="Match","Match - Full GSTN",IF('Pivot - &lt;Just to refresh&gt;'!A170="Match -Rounding off","Match - GSTN - Round",IF(M167=0,"Match - Invoice",IF(G167=0,"Not in Books",IF(J167=0,"Not in 2A",IF(ROUND(M167,0)=0,"Match - Invoice Round","In Both but Not Match")))))))</f>
        <v>Not in Books</v>
      </c>
      <c r="P167" s="7" t="str">
        <f t="shared" si="14"/>
        <v>Not in Books</v>
      </c>
      <c r="AO167" t="str" cm="1">
        <f t="array" ref="AO167">IFERROR(INDEX(Dump!$A$2:$A$1296, MATCH(0, INDEX(COUNTIF($AO$3:AO166, Dump!$A$2:$A$1296), 0, 0), 0)), "")</f>
        <v/>
      </c>
      <c r="AP167">
        <f>ABS(SUMIFS('Calculation - &lt;Ignore&gt;'!G:G,'Calculation - &lt;Ignore&gt;'!A:A,AO167)-SUMIFS('Calculation - &lt;Ignore&gt;'!J:J,'Calculation - &lt;Ignore&gt;'!A:A,AO167))</f>
        <v>0</v>
      </c>
      <c r="AR167" t="str">
        <v/>
      </c>
      <c r="AS167">
        <v>0</v>
      </c>
    </row>
    <row r="168" spans="1:45" x14ac:dyDescent="0.3">
      <c r="A168" s="7" t="str">
        <f>'Pivot - &lt;Just to refresh&gt;'!B171</f>
        <v>08AAACK4409J1ZK</v>
      </c>
      <c r="B168" s="7" t="str">
        <f>'Pivot - &lt;Just to refresh&gt;'!N171</f>
        <v/>
      </c>
      <c r="C168" s="7" t="str">
        <f>'Pivot - &lt;Just to refresh&gt;'!C171</f>
        <v>16/Oct/2020</v>
      </c>
      <c r="D168" s="36" t="str">
        <f>'Pivot - &lt;Just to refresh&gt;'!D171</f>
        <v>KB00000357751407</v>
      </c>
      <c r="E168" s="8">
        <f>'Pivot - &lt;Just to refresh&gt;'!E171</f>
        <v>0</v>
      </c>
      <c r="F168" s="8">
        <f>'Pivot - &lt;Just to refresh&gt;'!F171</f>
        <v>0</v>
      </c>
      <c r="G168" s="8">
        <f>'Pivot - &lt;Just to refresh&gt;'!G171</f>
        <v>0</v>
      </c>
      <c r="H168" s="8">
        <f>'Pivot - &lt;Just to refresh&gt;'!H171</f>
        <v>3.54</v>
      </c>
      <c r="I168" s="8">
        <f>'Pivot - &lt;Just to refresh&gt;'!I171</f>
        <v>3</v>
      </c>
      <c r="J168" s="8">
        <f>'Pivot - &lt;Just to refresh&gt;'!J171</f>
        <v>0.54</v>
      </c>
      <c r="K168" s="8">
        <f t="shared" si="10"/>
        <v>-3.54</v>
      </c>
      <c r="L168" s="8">
        <f t="shared" si="11"/>
        <v>-3</v>
      </c>
      <c r="M168" s="8">
        <f t="shared" si="12"/>
        <v>-0.54</v>
      </c>
      <c r="N168" s="8" t="str">
        <f t="shared" si="13"/>
        <v>08AAACK4409J1ZK16/Oct/2020KB00000357751407</v>
      </c>
      <c r="O168" s="37" t="str">
        <f>IF(SUM(E168:J168)=0,"",IF('Pivot - &lt;Just to refresh&gt;'!A171="Match","Match - Full GSTN",IF('Pivot - &lt;Just to refresh&gt;'!A171="Match -Rounding off","Match - GSTN - Round",IF(M168=0,"Match - Invoice",IF(G168=0,"Not in Books",IF(J168=0,"Not in 2A",IF(ROUND(M168,0)=0,"Match - Invoice Round","In Both but Not Match")))))))</f>
        <v>Not in Books</v>
      </c>
      <c r="P168" s="7" t="str">
        <f t="shared" si="14"/>
        <v>Not in Books</v>
      </c>
      <c r="AO168" t="str" cm="1">
        <f t="array" ref="AO168">IFERROR(INDEX(Dump!$A$2:$A$1296, MATCH(0, INDEX(COUNTIF($AO$3:AO167, Dump!$A$2:$A$1296), 0, 0), 0)), "")</f>
        <v/>
      </c>
      <c r="AP168">
        <f>ABS(SUMIFS('Calculation - &lt;Ignore&gt;'!G:G,'Calculation - &lt;Ignore&gt;'!A:A,AO168)-SUMIFS('Calculation - &lt;Ignore&gt;'!J:J,'Calculation - &lt;Ignore&gt;'!A:A,AO168))</f>
        <v>0</v>
      </c>
      <c r="AR168" t="str">
        <v/>
      </c>
      <c r="AS168">
        <v>0</v>
      </c>
    </row>
    <row r="169" spans="1:45" x14ac:dyDescent="0.3">
      <c r="A169" s="7" t="str">
        <f>'Pivot - &lt;Just to refresh&gt;'!B172</f>
        <v>08AAACK4409J1ZK</v>
      </c>
      <c r="B169" s="7" t="str">
        <f>'Pivot - &lt;Just to refresh&gt;'!N172</f>
        <v/>
      </c>
      <c r="C169" s="7" t="str">
        <f>'Pivot - &lt;Just to refresh&gt;'!C172</f>
        <v>20/Oct/2020</v>
      </c>
      <c r="D169" s="36" t="str">
        <f>'Pivot - &lt;Just to refresh&gt;'!D172</f>
        <v>KB00000357741646</v>
      </c>
      <c r="E169" s="8">
        <f>'Pivot - &lt;Just to refresh&gt;'!E172</f>
        <v>0</v>
      </c>
      <c r="F169" s="8">
        <f>'Pivot - &lt;Just to refresh&gt;'!F172</f>
        <v>0</v>
      </c>
      <c r="G169" s="8">
        <f>'Pivot - &lt;Just to refresh&gt;'!G172</f>
        <v>0</v>
      </c>
      <c r="H169" s="8">
        <f>'Pivot - &lt;Just to refresh&gt;'!H172</f>
        <v>3.54</v>
      </c>
      <c r="I169" s="8">
        <f>'Pivot - &lt;Just to refresh&gt;'!I172</f>
        <v>3</v>
      </c>
      <c r="J169" s="8">
        <f>'Pivot - &lt;Just to refresh&gt;'!J172</f>
        <v>0.54</v>
      </c>
      <c r="K169" s="8">
        <f t="shared" si="10"/>
        <v>-3.54</v>
      </c>
      <c r="L169" s="8">
        <f t="shared" si="11"/>
        <v>-3</v>
      </c>
      <c r="M169" s="8">
        <f t="shared" si="12"/>
        <v>-0.54</v>
      </c>
      <c r="N169" s="8" t="str">
        <f t="shared" si="13"/>
        <v>08AAACK4409J1ZK20/Oct/2020KB00000357741646</v>
      </c>
      <c r="O169" s="37" t="str">
        <f>IF(SUM(E169:J169)=0,"",IF('Pivot - &lt;Just to refresh&gt;'!A172="Match","Match - Full GSTN",IF('Pivot - &lt;Just to refresh&gt;'!A172="Match -Rounding off","Match - GSTN - Round",IF(M169=0,"Match - Invoice",IF(G169=0,"Not in Books",IF(J169=0,"Not in 2A",IF(ROUND(M169,0)=0,"Match - Invoice Round","In Both but Not Match")))))))</f>
        <v>Not in Books</v>
      </c>
      <c r="P169" s="7" t="str">
        <f t="shared" si="14"/>
        <v>Not in Books</v>
      </c>
      <c r="AO169" t="str" cm="1">
        <f t="array" ref="AO169">IFERROR(INDEX(Dump!$A$2:$A$1296, MATCH(0, INDEX(COUNTIF($AO$3:AO168, Dump!$A$2:$A$1296), 0, 0), 0)), "")</f>
        <v/>
      </c>
      <c r="AP169">
        <f>ABS(SUMIFS('Calculation - &lt;Ignore&gt;'!G:G,'Calculation - &lt;Ignore&gt;'!A:A,AO169)-SUMIFS('Calculation - &lt;Ignore&gt;'!J:J,'Calculation - &lt;Ignore&gt;'!A:A,AO169))</f>
        <v>0</v>
      </c>
      <c r="AR169" t="str">
        <v/>
      </c>
      <c r="AS169">
        <v>0</v>
      </c>
    </row>
    <row r="170" spans="1:45" x14ac:dyDescent="0.3">
      <c r="A170" s="7" t="str">
        <f>'Pivot - &lt;Just to refresh&gt;'!B173</f>
        <v>08AAACK4409J1ZK</v>
      </c>
      <c r="B170" s="7" t="str">
        <f>'Pivot - &lt;Just to refresh&gt;'!N173</f>
        <v/>
      </c>
      <c r="C170" s="7" t="str">
        <f>'Pivot - &lt;Just to refresh&gt;'!C173</f>
        <v>20/Oct/2020</v>
      </c>
      <c r="D170" s="36" t="str">
        <f>'Pivot - &lt;Just to refresh&gt;'!D173</f>
        <v>KB00000357742627</v>
      </c>
      <c r="E170" s="8">
        <f>'Pivot - &lt;Just to refresh&gt;'!E173</f>
        <v>0</v>
      </c>
      <c r="F170" s="8">
        <f>'Pivot - &lt;Just to refresh&gt;'!F173</f>
        <v>0</v>
      </c>
      <c r="G170" s="8">
        <f>'Pivot - &lt;Just to refresh&gt;'!G173</f>
        <v>0</v>
      </c>
      <c r="H170" s="8">
        <f>'Pivot - &lt;Just to refresh&gt;'!H173</f>
        <v>3.54</v>
      </c>
      <c r="I170" s="8">
        <f>'Pivot - &lt;Just to refresh&gt;'!I173</f>
        <v>3</v>
      </c>
      <c r="J170" s="8">
        <f>'Pivot - &lt;Just to refresh&gt;'!J173</f>
        <v>0.54</v>
      </c>
      <c r="K170" s="8">
        <f t="shared" si="10"/>
        <v>-3.54</v>
      </c>
      <c r="L170" s="8">
        <f t="shared" si="11"/>
        <v>-3</v>
      </c>
      <c r="M170" s="8">
        <f t="shared" si="12"/>
        <v>-0.54</v>
      </c>
      <c r="N170" s="8" t="str">
        <f t="shared" si="13"/>
        <v>08AAACK4409J1ZK20/Oct/2020KB00000357742627</v>
      </c>
      <c r="O170" s="37" t="str">
        <f>IF(SUM(E170:J170)=0,"",IF('Pivot - &lt;Just to refresh&gt;'!A173="Match","Match - Full GSTN",IF('Pivot - &lt;Just to refresh&gt;'!A173="Match -Rounding off","Match - GSTN - Round",IF(M170=0,"Match - Invoice",IF(G170=0,"Not in Books",IF(J170=0,"Not in 2A",IF(ROUND(M170,0)=0,"Match - Invoice Round","In Both but Not Match")))))))</f>
        <v>Not in Books</v>
      </c>
      <c r="P170" s="7" t="str">
        <f t="shared" si="14"/>
        <v>Not in Books</v>
      </c>
      <c r="AO170" t="str" cm="1">
        <f t="array" ref="AO170">IFERROR(INDEX(Dump!$A$2:$A$1296, MATCH(0, INDEX(COUNTIF($AO$3:AO169, Dump!$A$2:$A$1296), 0, 0), 0)), "")</f>
        <v/>
      </c>
      <c r="AP170">
        <f>ABS(SUMIFS('Calculation - &lt;Ignore&gt;'!G:G,'Calculation - &lt;Ignore&gt;'!A:A,AO170)-SUMIFS('Calculation - &lt;Ignore&gt;'!J:J,'Calculation - &lt;Ignore&gt;'!A:A,AO170))</f>
        <v>0</v>
      </c>
      <c r="AR170" t="str">
        <v/>
      </c>
      <c r="AS170">
        <v>0</v>
      </c>
    </row>
    <row r="171" spans="1:45" x14ac:dyDescent="0.3">
      <c r="A171" s="7" t="str">
        <f>'Pivot - &lt;Just to refresh&gt;'!B174</f>
        <v>08AAACK4409J1ZK</v>
      </c>
      <c r="B171" s="7" t="str">
        <f>'Pivot - &lt;Just to refresh&gt;'!N174</f>
        <v/>
      </c>
      <c r="C171" s="7" t="str">
        <f>'Pivot - &lt;Just to refresh&gt;'!C174</f>
        <v>21/Oct/2020</v>
      </c>
      <c r="D171" s="36" t="str">
        <f>'Pivot - &lt;Just to refresh&gt;'!D174</f>
        <v>KB00000357746146</v>
      </c>
      <c r="E171" s="8">
        <f>'Pivot - &lt;Just to refresh&gt;'!E174</f>
        <v>0</v>
      </c>
      <c r="F171" s="8">
        <f>'Pivot - &lt;Just to refresh&gt;'!F174</f>
        <v>0</v>
      </c>
      <c r="G171" s="8">
        <f>'Pivot - &lt;Just to refresh&gt;'!G174</f>
        <v>0</v>
      </c>
      <c r="H171" s="8">
        <f>'Pivot - &lt;Just to refresh&gt;'!H174</f>
        <v>3.54</v>
      </c>
      <c r="I171" s="8">
        <f>'Pivot - &lt;Just to refresh&gt;'!I174</f>
        <v>3</v>
      </c>
      <c r="J171" s="8">
        <f>'Pivot - &lt;Just to refresh&gt;'!J174</f>
        <v>0.54</v>
      </c>
      <c r="K171" s="8">
        <f t="shared" si="10"/>
        <v>-3.54</v>
      </c>
      <c r="L171" s="8">
        <f t="shared" si="11"/>
        <v>-3</v>
      </c>
      <c r="M171" s="8">
        <f t="shared" si="12"/>
        <v>-0.54</v>
      </c>
      <c r="N171" s="8" t="str">
        <f t="shared" si="13"/>
        <v>08AAACK4409J1ZK21/Oct/2020KB00000357746146</v>
      </c>
      <c r="O171" s="37" t="str">
        <f>IF(SUM(E171:J171)=0,"",IF('Pivot - &lt;Just to refresh&gt;'!A174="Match","Match - Full GSTN",IF('Pivot - &lt;Just to refresh&gt;'!A174="Match -Rounding off","Match - GSTN - Round",IF(M171=0,"Match - Invoice",IF(G171=0,"Not in Books",IF(J171=0,"Not in 2A",IF(ROUND(M171,0)=0,"Match - Invoice Round","In Both but Not Match")))))))</f>
        <v>Not in Books</v>
      </c>
      <c r="P171" s="7" t="str">
        <f t="shared" si="14"/>
        <v>Not in Books</v>
      </c>
      <c r="AO171" t="str" cm="1">
        <f t="array" ref="AO171">IFERROR(INDEX(Dump!$A$2:$A$1296, MATCH(0, INDEX(COUNTIF($AO$3:AO170, Dump!$A$2:$A$1296), 0, 0), 0)), "")</f>
        <v/>
      </c>
      <c r="AP171">
        <f>ABS(SUMIFS('Calculation - &lt;Ignore&gt;'!G:G,'Calculation - &lt;Ignore&gt;'!A:A,AO171)-SUMIFS('Calculation - &lt;Ignore&gt;'!J:J,'Calculation - &lt;Ignore&gt;'!A:A,AO171))</f>
        <v>0</v>
      </c>
      <c r="AR171" t="str">
        <v/>
      </c>
      <c r="AS171">
        <v>0</v>
      </c>
    </row>
    <row r="172" spans="1:45" x14ac:dyDescent="0.3">
      <c r="A172" s="7" t="str">
        <f>'Pivot - &lt;Just to refresh&gt;'!B175</f>
        <v>08AAACK4409J1ZK</v>
      </c>
      <c r="B172" s="7" t="str">
        <f>'Pivot - &lt;Just to refresh&gt;'!N175</f>
        <v/>
      </c>
      <c r="C172" s="7" t="str">
        <f>'Pivot - &lt;Just to refresh&gt;'!C175</f>
        <v>26/Oct/2020</v>
      </c>
      <c r="D172" s="36" t="str">
        <f>'Pivot - &lt;Just to refresh&gt;'!D175</f>
        <v>KB00000357917581</v>
      </c>
      <c r="E172" s="8">
        <f>'Pivot - &lt;Just to refresh&gt;'!E175</f>
        <v>0</v>
      </c>
      <c r="F172" s="8">
        <f>'Pivot - &lt;Just to refresh&gt;'!F175</f>
        <v>0</v>
      </c>
      <c r="G172" s="8">
        <f>'Pivot - &lt;Just to refresh&gt;'!G175</f>
        <v>0</v>
      </c>
      <c r="H172" s="8">
        <f>'Pivot - &lt;Just to refresh&gt;'!H175</f>
        <v>3.54</v>
      </c>
      <c r="I172" s="8">
        <f>'Pivot - &lt;Just to refresh&gt;'!I175</f>
        <v>3</v>
      </c>
      <c r="J172" s="8">
        <f>'Pivot - &lt;Just to refresh&gt;'!J175</f>
        <v>0.54</v>
      </c>
      <c r="K172" s="8">
        <f t="shared" si="10"/>
        <v>-3.54</v>
      </c>
      <c r="L172" s="8">
        <f t="shared" si="11"/>
        <v>-3</v>
      </c>
      <c r="M172" s="8">
        <f t="shared" si="12"/>
        <v>-0.54</v>
      </c>
      <c r="N172" s="8" t="str">
        <f t="shared" si="13"/>
        <v>08AAACK4409J1ZK26/Oct/2020KB00000357917581</v>
      </c>
      <c r="O172" s="37" t="str">
        <f>IF(SUM(E172:J172)=0,"",IF('Pivot - &lt;Just to refresh&gt;'!A175="Match","Match - Full GSTN",IF('Pivot - &lt;Just to refresh&gt;'!A175="Match -Rounding off","Match - GSTN - Round",IF(M172=0,"Match - Invoice",IF(G172=0,"Not in Books",IF(J172=0,"Not in 2A",IF(ROUND(M172,0)=0,"Match - Invoice Round","In Both but Not Match")))))))</f>
        <v>Not in Books</v>
      </c>
      <c r="P172" s="7" t="str">
        <f t="shared" si="14"/>
        <v>Not in Books</v>
      </c>
      <c r="AO172" t="str" cm="1">
        <f t="array" ref="AO172">IFERROR(INDEX(Dump!$A$2:$A$1296, MATCH(0, INDEX(COUNTIF($AO$3:AO171, Dump!$A$2:$A$1296), 0, 0), 0)), "")</f>
        <v/>
      </c>
      <c r="AP172">
        <f>ABS(SUMIFS('Calculation - &lt;Ignore&gt;'!G:G,'Calculation - &lt;Ignore&gt;'!A:A,AO172)-SUMIFS('Calculation - &lt;Ignore&gt;'!J:J,'Calculation - &lt;Ignore&gt;'!A:A,AO172))</f>
        <v>0</v>
      </c>
      <c r="AR172" t="str">
        <v/>
      </c>
      <c r="AS172">
        <v>0</v>
      </c>
    </row>
    <row r="173" spans="1:45" x14ac:dyDescent="0.3">
      <c r="A173" s="7" t="str">
        <f>'Pivot - &lt;Just to refresh&gt;'!B176</f>
        <v>08AAACK4409J1ZK</v>
      </c>
      <c r="B173" s="7" t="str">
        <f>'Pivot - &lt;Just to refresh&gt;'!N176</f>
        <v/>
      </c>
      <c r="C173" s="7" t="str">
        <f>'Pivot - &lt;Just to refresh&gt;'!C176</f>
        <v>26/Oct/2020</v>
      </c>
      <c r="D173" s="36" t="str">
        <f>'Pivot - &lt;Just to refresh&gt;'!D176</f>
        <v>KB00000357917847</v>
      </c>
      <c r="E173" s="8">
        <f>'Pivot - &lt;Just to refresh&gt;'!E176</f>
        <v>0</v>
      </c>
      <c r="F173" s="8">
        <f>'Pivot - &lt;Just to refresh&gt;'!F176</f>
        <v>0</v>
      </c>
      <c r="G173" s="8">
        <f>'Pivot - &lt;Just to refresh&gt;'!G176</f>
        <v>0</v>
      </c>
      <c r="H173" s="8">
        <f>'Pivot - &lt;Just to refresh&gt;'!H176</f>
        <v>10.62</v>
      </c>
      <c r="I173" s="8">
        <f>'Pivot - &lt;Just to refresh&gt;'!I176</f>
        <v>9</v>
      </c>
      <c r="J173" s="8">
        <f>'Pivot - &lt;Just to refresh&gt;'!J176</f>
        <v>1.62</v>
      </c>
      <c r="K173" s="8">
        <f t="shared" si="10"/>
        <v>-10.62</v>
      </c>
      <c r="L173" s="8">
        <f t="shared" si="11"/>
        <v>-9</v>
      </c>
      <c r="M173" s="8">
        <f t="shared" si="12"/>
        <v>-1.62</v>
      </c>
      <c r="N173" s="8" t="str">
        <f t="shared" si="13"/>
        <v>08AAACK4409J1ZK26/Oct/2020KB00000357917847</v>
      </c>
      <c r="O173" s="37" t="str">
        <f>IF(SUM(E173:J173)=0,"",IF('Pivot - &lt;Just to refresh&gt;'!A176="Match","Match - Full GSTN",IF('Pivot - &lt;Just to refresh&gt;'!A176="Match -Rounding off","Match - GSTN - Round",IF(M173=0,"Match - Invoice",IF(G173=0,"Not in Books",IF(J173=0,"Not in 2A",IF(ROUND(M173,0)=0,"Match - Invoice Round","In Both but Not Match")))))))</f>
        <v>Not in Books</v>
      </c>
      <c r="P173" s="7" t="str">
        <f t="shared" si="14"/>
        <v>Not in Books</v>
      </c>
      <c r="AO173" t="str" cm="1">
        <f t="array" ref="AO173">IFERROR(INDEX(Dump!$A$2:$A$1296, MATCH(0, INDEX(COUNTIF($AO$3:AO172, Dump!$A$2:$A$1296), 0, 0), 0)), "")</f>
        <v/>
      </c>
      <c r="AP173">
        <f>ABS(SUMIFS('Calculation - &lt;Ignore&gt;'!G:G,'Calculation - &lt;Ignore&gt;'!A:A,AO173)-SUMIFS('Calculation - &lt;Ignore&gt;'!J:J,'Calculation - &lt;Ignore&gt;'!A:A,AO173))</f>
        <v>0</v>
      </c>
      <c r="AR173" t="str">
        <v/>
      </c>
      <c r="AS173">
        <v>0</v>
      </c>
    </row>
    <row r="174" spans="1:45" x14ac:dyDescent="0.3">
      <c r="A174" s="7" t="str">
        <f>'Pivot - &lt;Just to refresh&gt;'!B177</f>
        <v>08AAACK4409J1ZK</v>
      </c>
      <c r="B174" s="7" t="str">
        <f>'Pivot - &lt;Just to refresh&gt;'!N177</f>
        <v/>
      </c>
      <c r="C174" s="7" t="str">
        <f>'Pivot - &lt;Just to refresh&gt;'!C177</f>
        <v>26/Oct/2020</v>
      </c>
      <c r="D174" s="36" t="str">
        <f>'Pivot - &lt;Just to refresh&gt;'!D177</f>
        <v>KB00000358044509</v>
      </c>
      <c r="E174" s="8">
        <f>'Pivot - &lt;Just to refresh&gt;'!E177</f>
        <v>0</v>
      </c>
      <c r="F174" s="8">
        <f>'Pivot - &lt;Just to refresh&gt;'!F177</f>
        <v>0</v>
      </c>
      <c r="G174" s="8">
        <f>'Pivot - &lt;Just to refresh&gt;'!G177</f>
        <v>0</v>
      </c>
      <c r="H174" s="8">
        <f>'Pivot - &lt;Just to refresh&gt;'!H177</f>
        <v>6739.62</v>
      </c>
      <c r="I174" s="8">
        <f>'Pivot - &lt;Just to refresh&gt;'!I177</f>
        <v>5711.54</v>
      </c>
      <c r="J174" s="8">
        <f>'Pivot - &lt;Just to refresh&gt;'!J177</f>
        <v>1028.08</v>
      </c>
      <c r="K174" s="8">
        <f t="shared" si="10"/>
        <v>-6739.62</v>
      </c>
      <c r="L174" s="8">
        <f t="shared" si="11"/>
        <v>-5711.54</v>
      </c>
      <c r="M174" s="8">
        <f t="shared" si="12"/>
        <v>-1028.08</v>
      </c>
      <c r="N174" s="8" t="str">
        <f t="shared" si="13"/>
        <v>08AAACK4409J1ZK26/Oct/2020KB00000358044509</v>
      </c>
      <c r="O174" s="37" t="str">
        <f>IF(SUM(E174:J174)=0,"",IF('Pivot - &lt;Just to refresh&gt;'!A177="Match","Match - Full GSTN",IF('Pivot - &lt;Just to refresh&gt;'!A177="Match -Rounding off","Match - GSTN - Round",IF(M174=0,"Match - Invoice",IF(G174=0,"Not in Books",IF(J174=0,"Not in 2A",IF(ROUND(M174,0)=0,"Match - Invoice Round","In Both but Not Match")))))))</f>
        <v>Not in Books</v>
      </c>
      <c r="P174" s="7" t="str">
        <f t="shared" si="14"/>
        <v>Not in Books</v>
      </c>
      <c r="AO174" t="str" cm="1">
        <f t="array" ref="AO174">IFERROR(INDEX(Dump!$A$2:$A$1296, MATCH(0, INDEX(COUNTIF($AO$3:AO173, Dump!$A$2:$A$1296), 0, 0), 0)), "")</f>
        <v/>
      </c>
      <c r="AP174">
        <f>ABS(SUMIFS('Calculation - &lt;Ignore&gt;'!G:G,'Calculation - &lt;Ignore&gt;'!A:A,AO174)-SUMIFS('Calculation - &lt;Ignore&gt;'!J:J,'Calculation - &lt;Ignore&gt;'!A:A,AO174))</f>
        <v>0</v>
      </c>
      <c r="AR174" t="str">
        <v/>
      </c>
      <c r="AS174">
        <v>0</v>
      </c>
    </row>
    <row r="175" spans="1:45" x14ac:dyDescent="0.3">
      <c r="A175" s="7" t="str">
        <f>'Pivot - &lt;Just to refresh&gt;'!B178</f>
        <v>08AAACK4409J1ZK</v>
      </c>
      <c r="B175" s="7" t="str">
        <f>'Pivot - &lt;Just to refresh&gt;'!N178</f>
        <v/>
      </c>
      <c r="C175" s="7" t="str">
        <f>'Pivot - &lt;Just to refresh&gt;'!C178</f>
        <v>27/Oct/2020</v>
      </c>
      <c r="D175" s="36" t="str">
        <f>'Pivot - &lt;Just to refresh&gt;'!D178</f>
        <v>KB00000357918994</v>
      </c>
      <c r="E175" s="8">
        <f>'Pivot - &lt;Just to refresh&gt;'!E178</f>
        <v>0</v>
      </c>
      <c r="F175" s="8">
        <f>'Pivot - &lt;Just to refresh&gt;'!F178</f>
        <v>0</v>
      </c>
      <c r="G175" s="8">
        <f>'Pivot - &lt;Just to refresh&gt;'!G178</f>
        <v>0</v>
      </c>
      <c r="H175" s="8">
        <f>'Pivot - &lt;Just to refresh&gt;'!H178</f>
        <v>3.54</v>
      </c>
      <c r="I175" s="8">
        <f>'Pivot - &lt;Just to refresh&gt;'!I178</f>
        <v>3</v>
      </c>
      <c r="J175" s="8">
        <f>'Pivot - &lt;Just to refresh&gt;'!J178</f>
        <v>0.54</v>
      </c>
      <c r="K175" s="8">
        <f t="shared" si="10"/>
        <v>-3.54</v>
      </c>
      <c r="L175" s="8">
        <f t="shared" si="11"/>
        <v>-3</v>
      </c>
      <c r="M175" s="8">
        <f t="shared" si="12"/>
        <v>-0.54</v>
      </c>
      <c r="N175" s="8" t="str">
        <f t="shared" si="13"/>
        <v>08AAACK4409J1ZK27/Oct/2020KB00000357918994</v>
      </c>
      <c r="O175" s="37" t="str">
        <f>IF(SUM(E175:J175)=0,"",IF('Pivot - &lt;Just to refresh&gt;'!A178="Match","Match - Full GSTN",IF('Pivot - &lt;Just to refresh&gt;'!A178="Match -Rounding off","Match - GSTN - Round",IF(M175=0,"Match - Invoice",IF(G175=0,"Not in Books",IF(J175=0,"Not in 2A",IF(ROUND(M175,0)=0,"Match - Invoice Round","In Both but Not Match")))))))</f>
        <v>Not in Books</v>
      </c>
      <c r="P175" s="7" t="str">
        <f t="shared" si="14"/>
        <v>Not in Books</v>
      </c>
      <c r="AO175" t="str" cm="1">
        <f t="array" ref="AO175">IFERROR(INDEX(Dump!$A$2:$A$1296, MATCH(0, INDEX(COUNTIF($AO$3:AO174, Dump!$A$2:$A$1296), 0, 0), 0)), "")</f>
        <v/>
      </c>
      <c r="AP175">
        <f>ABS(SUMIFS('Calculation - &lt;Ignore&gt;'!G:G,'Calculation - &lt;Ignore&gt;'!A:A,AO175)-SUMIFS('Calculation - &lt;Ignore&gt;'!J:J,'Calculation - &lt;Ignore&gt;'!A:A,AO175))</f>
        <v>0</v>
      </c>
      <c r="AR175" t="str">
        <v/>
      </c>
      <c r="AS175">
        <v>0</v>
      </c>
    </row>
    <row r="176" spans="1:45" x14ac:dyDescent="0.3">
      <c r="A176" s="7" t="str">
        <f>'Pivot - &lt;Just to refresh&gt;'!B179</f>
        <v>08AAACK4409J1ZK</v>
      </c>
      <c r="B176" s="7" t="str">
        <f>'Pivot - &lt;Just to refresh&gt;'!N179</f>
        <v/>
      </c>
      <c r="C176" s="7" t="str">
        <f>'Pivot - &lt;Just to refresh&gt;'!C179</f>
        <v>29/Oct/2020</v>
      </c>
      <c r="D176" s="36" t="str">
        <f>'Pivot - &lt;Just to refresh&gt;'!D179</f>
        <v>KB00000357920068</v>
      </c>
      <c r="E176" s="8">
        <f>'Pivot - &lt;Just to refresh&gt;'!E179</f>
        <v>0</v>
      </c>
      <c r="F176" s="8">
        <f>'Pivot - &lt;Just to refresh&gt;'!F179</f>
        <v>0</v>
      </c>
      <c r="G176" s="8">
        <f>'Pivot - &lt;Just to refresh&gt;'!G179</f>
        <v>0</v>
      </c>
      <c r="H176" s="8">
        <f>'Pivot - &lt;Just to refresh&gt;'!H179</f>
        <v>7.08</v>
      </c>
      <c r="I176" s="8">
        <f>'Pivot - &lt;Just to refresh&gt;'!I179</f>
        <v>6</v>
      </c>
      <c r="J176" s="8">
        <f>'Pivot - &lt;Just to refresh&gt;'!J179</f>
        <v>1.08</v>
      </c>
      <c r="K176" s="8">
        <f t="shared" si="10"/>
        <v>-7.08</v>
      </c>
      <c r="L176" s="8">
        <f t="shared" si="11"/>
        <v>-6</v>
      </c>
      <c r="M176" s="8">
        <f t="shared" si="12"/>
        <v>-1.08</v>
      </c>
      <c r="N176" s="8" t="str">
        <f t="shared" si="13"/>
        <v>08AAACK4409J1ZK29/Oct/2020KB00000357920068</v>
      </c>
      <c r="O176" s="37" t="str">
        <f>IF(SUM(E176:J176)=0,"",IF('Pivot - &lt;Just to refresh&gt;'!A179="Match","Match - Full GSTN",IF('Pivot - &lt;Just to refresh&gt;'!A179="Match -Rounding off","Match - GSTN - Round",IF(M176=0,"Match - Invoice",IF(G176=0,"Not in Books",IF(J176=0,"Not in 2A",IF(ROUND(M176,0)=0,"Match - Invoice Round","In Both but Not Match")))))))</f>
        <v>Not in Books</v>
      </c>
      <c r="P176" s="7" t="str">
        <f t="shared" si="14"/>
        <v>Not in Books</v>
      </c>
      <c r="AO176" t="str" cm="1">
        <f t="array" ref="AO176">IFERROR(INDEX(Dump!$A$2:$A$1296, MATCH(0, INDEX(COUNTIF($AO$3:AO175, Dump!$A$2:$A$1296), 0, 0), 0)), "")</f>
        <v/>
      </c>
      <c r="AP176">
        <f>ABS(SUMIFS('Calculation - &lt;Ignore&gt;'!G:G,'Calculation - &lt;Ignore&gt;'!A:A,AO176)-SUMIFS('Calculation - &lt;Ignore&gt;'!J:J,'Calculation - &lt;Ignore&gt;'!A:A,AO176))</f>
        <v>0</v>
      </c>
      <c r="AR176" t="str">
        <v/>
      </c>
      <c r="AS176">
        <v>0</v>
      </c>
    </row>
    <row r="177" spans="1:45" x14ac:dyDescent="0.3">
      <c r="A177" s="7" t="str">
        <f>'Pivot - &lt;Just to refresh&gt;'!B180</f>
        <v>08AAACK4409J1ZK</v>
      </c>
      <c r="B177" s="7" t="str">
        <f>'Pivot - &lt;Just to refresh&gt;'!N180</f>
        <v/>
      </c>
      <c r="C177" s="7" t="str">
        <f>'Pivot - &lt;Just to refresh&gt;'!C180</f>
        <v>03/Nov/2020</v>
      </c>
      <c r="D177" s="36" t="str">
        <f>'Pivot - &lt;Just to refresh&gt;'!D180</f>
        <v>KB00000371475737</v>
      </c>
      <c r="E177" s="8">
        <f>'Pivot - &lt;Just to refresh&gt;'!E180</f>
        <v>0</v>
      </c>
      <c r="F177" s="8">
        <f>'Pivot - &lt;Just to refresh&gt;'!F180</f>
        <v>0</v>
      </c>
      <c r="G177" s="8">
        <f>'Pivot - &lt;Just to refresh&gt;'!G180</f>
        <v>0</v>
      </c>
      <c r="H177" s="8">
        <f>'Pivot - &lt;Just to refresh&gt;'!H180</f>
        <v>28.32</v>
      </c>
      <c r="I177" s="8">
        <f>'Pivot - &lt;Just to refresh&gt;'!I180</f>
        <v>24</v>
      </c>
      <c r="J177" s="8">
        <f>'Pivot - &lt;Just to refresh&gt;'!J180</f>
        <v>4.32</v>
      </c>
      <c r="K177" s="8">
        <f t="shared" si="10"/>
        <v>-28.32</v>
      </c>
      <c r="L177" s="8">
        <f t="shared" si="11"/>
        <v>-24</v>
      </c>
      <c r="M177" s="8">
        <f t="shared" si="12"/>
        <v>-4.32</v>
      </c>
      <c r="N177" s="8" t="str">
        <f t="shared" si="13"/>
        <v>08AAACK4409J1ZK03/Nov/2020KB00000371475737</v>
      </c>
      <c r="O177" s="37" t="str">
        <f>IF(SUM(E177:J177)=0,"",IF('Pivot - &lt;Just to refresh&gt;'!A180="Match","Match - Full GSTN",IF('Pivot - &lt;Just to refresh&gt;'!A180="Match -Rounding off","Match - GSTN - Round",IF(M177=0,"Match - Invoice",IF(G177=0,"Not in Books",IF(J177=0,"Not in 2A",IF(ROUND(M177,0)=0,"Match - Invoice Round","In Both but Not Match")))))))</f>
        <v>Not in Books</v>
      </c>
      <c r="P177" s="7" t="str">
        <f t="shared" si="14"/>
        <v>Not in Books</v>
      </c>
      <c r="AO177" t="str" cm="1">
        <f t="array" ref="AO177">IFERROR(INDEX(Dump!$A$2:$A$1296, MATCH(0, INDEX(COUNTIF($AO$3:AO176, Dump!$A$2:$A$1296), 0, 0), 0)), "")</f>
        <v/>
      </c>
      <c r="AP177">
        <f>ABS(SUMIFS('Calculation - &lt;Ignore&gt;'!G:G,'Calculation - &lt;Ignore&gt;'!A:A,AO177)-SUMIFS('Calculation - &lt;Ignore&gt;'!J:J,'Calculation - &lt;Ignore&gt;'!A:A,AO177))</f>
        <v>0</v>
      </c>
      <c r="AR177" t="str">
        <v/>
      </c>
      <c r="AS177">
        <v>0</v>
      </c>
    </row>
    <row r="178" spans="1:45" x14ac:dyDescent="0.3">
      <c r="A178" s="7" t="str">
        <f>'Pivot - &lt;Just to refresh&gt;'!B181</f>
        <v>08AAACK4409J1ZK</v>
      </c>
      <c r="B178" s="7" t="str">
        <f>'Pivot - &lt;Just to refresh&gt;'!N181</f>
        <v/>
      </c>
      <c r="C178" s="7" t="str">
        <f>'Pivot - &lt;Just to refresh&gt;'!C181</f>
        <v>03/Nov/2020</v>
      </c>
      <c r="D178" s="36" t="str">
        <f>'Pivot - &lt;Just to refresh&gt;'!D181</f>
        <v>KB00000371475997</v>
      </c>
      <c r="E178" s="8">
        <f>'Pivot - &lt;Just to refresh&gt;'!E181</f>
        <v>0</v>
      </c>
      <c r="F178" s="8">
        <f>'Pivot - &lt;Just to refresh&gt;'!F181</f>
        <v>0</v>
      </c>
      <c r="G178" s="8">
        <f>'Pivot - &lt;Just to refresh&gt;'!G181</f>
        <v>0</v>
      </c>
      <c r="H178" s="8">
        <f>'Pivot - &lt;Just to refresh&gt;'!H181</f>
        <v>70.8</v>
      </c>
      <c r="I178" s="8">
        <f>'Pivot - &lt;Just to refresh&gt;'!I181</f>
        <v>60</v>
      </c>
      <c r="J178" s="8">
        <f>'Pivot - &lt;Just to refresh&gt;'!J181</f>
        <v>10.8</v>
      </c>
      <c r="K178" s="8">
        <f t="shared" si="10"/>
        <v>-70.8</v>
      </c>
      <c r="L178" s="8">
        <f t="shared" si="11"/>
        <v>-60</v>
      </c>
      <c r="M178" s="8">
        <f t="shared" si="12"/>
        <v>-10.8</v>
      </c>
      <c r="N178" s="8" t="str">
        <f t="shared" si="13"/>
        <v>08AAACK4409J1ZK03/Nov/2020KB00000371475997</v>
      </c>
      <c r="O178" s="37" t="str">
        <f>IF(SUM(E178:J178)=0,"",IF('Pivot - &lt;Just to refresh&gt;'!A181="Match","Match - Full GSTN",IF('Pivot - &lt;Just to refresh&gt;'!A181="Match -Rounding off","Match - GSTN - Round",IF(M178=0,"Match - Invoice",IF(G178=0,"Not in Books",IF(J178=0,"Not in 2A",IF(ROUND(M178,0)=0,"Match - Invoice Round","In Both but Not Match")))))))</f>
        <v>Not in Books</v>
      </c>
      <c r="P178" s="7" t="str">
        <f t="shared" si="14"/>
        <v>Not in Books</v>
      </c>
      <c r="AO178" t="str" cm="1">
        <f t="array" ref="AO178">IFERROR(INDEX(Dump!$A$2:$A$1296, MATCH(0, INDEX(COUNTIF($AO$3:AO177, Dump!$A$2:$A$1296), 0, 0), 0)), "")</f>
        <v/>
      </c>
      <c r="AP178">
        <f>ABS(SUMIFS('Calculation - &lt;Ignore&gt;'!G:G,'Calculation - &lt;Ignore&gt;'!A:A,AO178)-SUMIFS('Calculation - &lt;Ignore&gt;'!J:J,'Calculation - &lt;Ignore&gt;'!A:A,AO178))</f>
        <v>0</v>
      </c>
      <c r="AR178" t="str">
        <v/>
      </c>
      <c r="AS178">
        <v>0</v>
      </c>
    </row>
    <row r="179" spans="1:45" x14ac:dyDescent="0.3">
      <c r="A179" s="7" t="str">
        <f>'Pivot - &lt;Just to refresh&gt;'!B182</f>
        <v>08AAACK4409J1ZK</v>
      </c>
      <c r="B179" s="7" t="str">
        <f>'Pivot - &lt;Just to refresh&gt;'!N182</f>
        <v/>
      </c>
      <c r="C179" s="7" t="str">
        <f>'Pivot - &lt;Just to refresh&gt;'!C182</f>
        <v>03/Nov/2020</v>
      </c>
      <c r="D179" s="36" t="str">
        <f>'Pivot - &lt;Just to refresh&gt;'!D182</f>
        <v>KB00000371477726</v>
      </c>
      <c r="E179" s="8">
        <f>'Pivot - &lt;Just to refresh&gt;'!E182</f>
        <v>0</v>
      </c>
      <c r="F179" s="8">
        <f>'Pivot - &lt;Just to refresh&gt;'!F182</f>
        <v>0</v>
      </c>
      <c r="G179" s="8">
        <f>'Pivot - &lt;Just to refresh&gt;'!G182</f>
        <v>0</v>
      </c>
      <c r="H179" s="8">
        <f>'Pivot - &lt;Just to refresh&gt;'!H182</f>
        <v>21.24</v>
      </c>
      <c r="I179" s="8">
        <f>'Pivot - &lt;Just to refresh&gt;'!I182</f>
        <v>18</v>
      </c>
      <c r="J179" s="8">
        <f>'Pivot - &lt;Just to refresh&gt;'!J182</f>
        <v>3.24</v>
      </c>
      <c r="K179" s="8">
        <f t="shared" si="10"/>
        <v>-21.24</v>
      </c>
      <c r="L179" s="8">
        <f t="shared" si="11"/>
        <v>-18</v>
      </c>
      <c r="M179" s="8">
        <f t="shared" si="12"/>
        <v>-3.24</v>
      </c>
      <c r="N179" s="8" t="str">
        <f t="shared" si="13"/>
        <v>08AAACK4409J1ZK03/Nov/2020KB00000371477726</v>
      </c>
      <c r="O179" s="37" t="str">
        <f>IF(SUM(E179:J179)=0,"",IF('Pivot - &lt;Just to refresh&gt;'!A182="Match","Match - Full GSTN",IF('Pivot - &lt;Just to refresh&gt;'!A182="Match -Rounding off","Match - GSTN - Round",IF(M179=0,"Match - Invoice",IF(G179=0,"Not in Books",IF(J179=0,"Not in 2A",IF(ROUND(M179,0)=0,"Match - Invoice Round","In Both but Not Match")))))))</f>
        <v>Not in Books</v>
      </c>
      <c r="P179" s="7" t="str">
        <f t="shared" si="14"/>
        <v>Not in Books</v>
      </c>
      <c r="AO179" t="str" cm="1">
        <f t="array" ref="AO179">IFERROR(INDEX(Dump!$A$2:$A$1296, MATCH(0, INDEX(COUNTIF($AO$3:AO178, Dump!$A$2:$A$1296), 0, 0), 0)), "")</f>
        <v/>
      </c>
      <c r="AP179">
        <f>ABS(SUMIFS('Calculation - &lt;Ignore&gt;'!G:G,'Calculation - &lt;Ignore&gt;'!A:A,AO179)-SUMIFS('Calculation - &lt;Ignore&gt;'!J:J,'Calculation - &lt;Ignore&gt;'!A:A,AO179))</f>
        <v>0</v>
      </c>
      <c r="AR179" t="str">
        <v/>
      </c>
      <c r="AS179">
        <v>0</v>
      </c>
    </row>
    <row r="180" spans="1:45" x14ac:dyDescent="0.3">
      <c r="A180" s="7" t="str">
        <f>'Pivot - &lt;Just to refresh&gt;'!B183</f>
        <v>08AAACK4409J1ZK</v>
      </c>
      <c r="B180" s="7" t="str">
        <f>'Pivot - &lt;Just to refresh&gt;'!N183</f>
        <v/>
      </c>
      <c r="C180" s="7" t="str">
        <f>'Pivot - &lt;Just to refresh&gt;'!C183</f>
        <v>04/Nov/2020</v>
      </c>
      <c r="D180" s="36" t="str">
        <f>'Pivot - &lt;Just to refresh&gt;'!D183</f>
        <v>KB00000371476149</v>
      </c>
      <c r="E180" s="8">
        <f>'Pivot - &lt;Just to refresh&gt;'!E183</f>
        <v>0</v>
      </c>
      <c r="F180" s="8">
        <f>'Pivot - &lt;Just to refresh&gt;'!F183</f>
        <v>0</v>
      </c>
      <c r="G180" s="8">
        <f>'Pivot - &lt;Just to refresh&gt;'!G183</f>
        <v>0</v>
      </c>
      <c r="H180" s="8">
        <f>'Pivot - &lt;Just to refresh&gt;'!H183</f>
        <v>3.54</v>
      </c>
      <c r="I180" s="8">
        <f>'Pivot - &lt;Just to refresh&gt;'!I183</f>
        <v>3</v>
      </c>
      <c r="J180" s="8">
        <f>'Pivot - &lt;Just to refresh&gt;'!J183</f>
        <v>0.54</v>
      </c>
      <c r="K180" s="8">
        <f t="shared" si="10"/>
        <v>-3.54</v>
      </c>
      <c r="L180" s="8">
        <f t="shared" si="11"/>
        <v>-3</v>
      </c>
      <c r="M180" s="8">
        <f t="shared" si="12"/>
        <v>-0.54</v>
      </c>
      <c r="N180" s="8" t="str">
        <f t="shared" si="13"/>
        <v>08AAACK4409J1ZK04/Nov/2020KB00000371476149</v>
      </c>
      <c r="O180" s="37" t="str">
        <f>IF(SUM(E180:J180)=0,"",IF('Pivot - &lt;Just to refresh&gt;'!A183="Match","Match - Full GSTN",IF('Pivot - &lt;Just to refresh&gt;'!A183="Match -Rounding off","Match - GSTN - Round",IF(M180=0,"Match - Invoice",IF(G180=0,"Not in Books",IF(J180=0,"Not in 2A",IF(ROUND(M180,0)=0,"Match - Invoice Round","In Both but Not Match")))))))</f>
        <v>Not in Books</v>
      </c>
      <c r="P180" s="7" t="str">
        <f t="shared" si="14"/>
        <v>Not in Books</v>
      </c>
      <c r="AO180" t="str" cm="1">
        <f t="array" ref="AO180">IFERROR(INDEX(Dump!$A$2:$A$1296, MATCH(0, INDEX(COUNTIF($AO$3:AO179, Dump!$A$2:$A$1296), 0, 0), 0)), "")</f>
        <v/>
      </c>
      <c r="AP180">
        <f>ABS(SUMIFS('Calculation - &lt;Ignore&gt;'!G:G,'Calculation - &lt;Ignore&gt;'!A:A,AO180)-SUMIFS('Calculation - &lt;Ignore&gt;'!J:J,'Calculation - &lt;Ignore&gt;'!A:A,AO180))</f>
        <v>0</v>
      </c>
      <c r="AR180" t="str">
        <v/>
      </c>
      <c r="AS180">
        <v>0</v>
      </c>
    </row>
    <row r="181" spans="1:45" x14ac:dyDescent="0.3">
      <c r="A181" s="7" t="str">
        <f>'Pivot - &lt;Just to refresh&gt;'!B184</f>
        <v>08AAACK4409J1ZK</v>
      </c>
      <c r="B181" s="7" t="str">
        <f>'Pivot - &lt;Just to refresh&gt;'!N184</f>
        <v/>
      </c>
      <c r="C181" s="7" t="str">
        <f>'Pivot - &lt;Just to refresh&gt;'!C184</f>
        <v>07/Nov/2020</v>
      </c>
      <c r="D181" s="36" t="str">
        <f>'Pivot - &lt;Just to refresh&gt;'!D184</f>
        <v>KB00000371472823</v>
      </c>
      <c r="E181" s="8">
        <f>'Pivot - &lt;Just to refresh&gt;'!E184</f>
        <v>0</v>
      </c>
      <c r="F181" s="8">
        <f>'Pivot - &lt;Just to refresh&gt;'!F184</f>
        <v>0</v>
      </c>
      <c r="G181" s="8">
        <f>'Pivot - &lt;Just to refresh&gt;'!G184</f>
        <v>0</v>
      </c>
      <c r="H181" s="8">
        <f>'Pivot - &lt;Just to refresh&gt;'!H184</f>
        <v>3.54</v>
      </c>
      <c r="I181" s="8">
        <f>'Pivot - &lt;Just to refresh&gt;'!I184</f>
        <v>3</v>
      </c>
      <c r="J181" s="8">
        <f>'Pivot - &lt;Just to refresh&gt;'!J184</f>
        <v>0.54</v>
      </c>
      <c r="K181" s="8">
        <f t="shared" si="10"/>
        <v>-3.54</v>
      </c>
      <c r="L181" s="8">
        <f t="shared" si="11"/>
        <v>-3</v>
      </c>
      <c r="M181" s="8">
        <f t="shared" si="12"/>
        <v>-0.54</v>
      </c>
      <c r="N181" s="8" t="str">
        <f t="shared" si="13"/>
        <v>08AAACK4409J1ZK07/Nov/2020KB00000371472823</v>
      </c>
      <c r="O181" s="37" t="str">
        <f>IF(SUM(E181:J181)=0,"",IF('Pivot - &lt;Just to refresh&gt;'!A184="Match","Match - Full GSTN",IF('Pivot - &lt;Just to refresh&gt;'!A184="Match -Rounding off","Match - GSTN - Round",IF(M181=0,"Match - Invoice",IF(G181=0,"Not in Books",IF(J181=0,"Not in 2A",IF(ROUND(M181,0)=0,"Match - Invoice Round","In Both but Not Match")))))))</f>
        <v>Not in Books</v>
      </c>
      <c r="P181" s="7" t="str">
        <f t="shared" si="14"/>
        <v>Not in Books</v>
      </c>
      <c r="AO181" t="str" cm="1">
        <f t="array" ref="AO181">IFERROR(INDEX(Dump!$A$2:$A$1296, MATCH(0, INDEX(COUNTIF($AO$3:AO180, Dump!$A$2:$A$1296), 0, 0), 0)), "")</f>
        <v/>
      </c>
      <c r="AP181">
        <f>ABS(SUMIFS('Calculation - &lt;Ignore&gt;'!G:G,'Calculation - &lt;Ignore&gt;'!A:A,AO181)-SUMIFS('Calculation - &lt;Ignore&gt;'!J:J,'Calculation - &lt;Ignore&gt;'!A:A,AO181))</f>
        <v>0</v>
      </c>
      <c r="AR181" t="str">
        <v/>
      </c>
      <c r="AS181">
        <v>0</v>
      </c>
    </row>
    <row r="182" spans="1:45" x14ac:dyDescent="0.3">
      <c r="A182" s="7" t="str">
        <f>'Pivot - &lt;Just to refresh&gt;'!B185</f>
        <v>08AAACK4409J1ZK</v>
      </c>
      <c r="B182" s="7" t="str">
        <f>'Pivot - &lt;Just to refresh&gt;'!N185</f>
        <v/>
      </c>
      <c r="C182" s="7" t="str">
        <f>'Pivot - &lt;Just to refresh&gt;'!C185</f>
        <v>07/Nov/2020</v>
      </c>
      <c r="D182" s="36" t="str">
        <f>'Pivot - &lt;Just to refresh&gt;'!D185</f>
        <v>KB00000371473402</v>
      </c>
      <c r="E182" s="8">
        <f>'Pivot - &lt;Just to refresh&gt;'!E185</f>
        <v>0</v>
      </c>
      <c r="F182" s="8">
        <f>'Pivot - &lt;Just to refresh&gt;'!F185</f>
        <v>0</v>
      </c>
      <c r="G182" s="8">
        <f>'Pivot - &lt;Just to refresh&gt;'!G185</f>
        <v>0</v>
      </c>
      <c r="H182" s="8">
        <f>'Pivot - &lt;Just to refresh&gt;'!H185</f>
        <v>3.54</v>
      </c>
      <c r="I182" s="8">
        <f>'Pivot - &lt;Just to refresh&gt;'!I185</f>
        <v>3</v>
      </c>
      <c r="J182" s="8">
        <f>'Pivot - &lt;Just to refresh&gt;'!J185</f>
        <v>0.54</v>
      </c>
      <c r="K182" s="8">
        <f t="shared" si="10"/>
        <v>-3.54</v>
      </c>
      <c r="L182" s="8">
        <f t="shared" si="11"/>
        <v>-3</v>
      </c>
      <c r="M182" s="8">
        <f t="shared" si="12"/>
        <v>-0.54</v>
      </c>
      <c r="N182" s="8" t="str">
        <f t="shared" si="13"/>
        <v>08AAACK4409J1ZK07/Nov/2020KB00000371473402</v>
      </c>
      <c r="O182" s="37" t="str">
        <f>IF(SUM(E182:J182)=0,"",IF('Pivot - &lt;Just to refresh&gt;'!A185="Match","Match - Full GSTN",IF('Pivot - &lt;Just to refresh&gt;'!A185="Match -Rounding off","Match - GSTN - Round",IF(M182=0,"Match - Invoice",IF(G182=0,"Not in Books",IF(J182=0,"Not in 2A",IF(ROUND(M182,0)=0,"Match - Invoice Round","In Both but Not Match")))))))</f>
        <v>Not in Books</v>
      </c>
      <c r="P182" s="7" t="str">
        <f t="shared" si="14"/>
        <v>Not in Books</v>
      </c>
      <c r="AO182" t="str" cm="1">
        <f t="array" ref="AO182">IFERROR(INDEX(Dump!$A$2:$A$1296, MATCH(0, INDEX(COUNTIF($AO$3:AO181, Dump!$A$2:$A$1296), 0, 0), 0)), "")</f>
        <v/>
      </c>
      <c r="AP182">
        <f>ABS(SUMIFS('Calculation - &lt;Ignore&gt;'!G:G,'Calculation - &lt;Ignore&gt;'!A:A,AO182)-SUMIFS('Calculation - &lt;Ignore&gt;'!J:J,'Calculation - &lt;Ignore&gt;'!A:A,AO182))</f>
        <v>0</v>
      </c>
      <c r="AR182" t="str">
        <v/>
      </c>
      <c r="AS182">
        <v>0</v>
      </c>
    </row>
    <row r="183" spans="1:45" x14ac:dyDescent="0.3">
      <c r="A183" s="7" t="str">
        <f>'Pivot - &lt;Just to refresh&gt;'!B186</f>
        <v>08AAACK4409J1ZK</v>
      </c>
      <c r="B183" s="7" t="str">
        <f>'Pivot - &lt;Just to refresh&gt;'!N186</f>
        <v/>
      </c>
      <c r="C183" s="7" t="str">
        <f>'Pivot - &lt;Just to refresh&gt;'!C186</f>
        <v>10/Nov/2020</v>
      </c>
      <c r="D183" s="36" t="str">
        <f>'Pivot - &lt;Just to refresh&gt;'!D186</f>
        <v>KB00000371457956</v>
      </c>
      <c r="E183" s="8">
        <f>'Pivot - &lt;Just to refresh&gt;'!E186</f>
        <v>0</v>
      </c>
      <c r="F183" s="8">
        <f>'Pivot - &lt;Just to refresh&gt;'!F186</f>
        <v>0</v>
      </c>
      <c r="G183" s="8">
        <f>'Pivot - &lt;Just to refresh&gt;'!G186</f>
        <v>0</v>
      </c>
      <c r="H183" s="8">
        <f>'Pivot - &lt;Just to refresh&gt;'!H186</f>
        <v>3.54</v>
      </c>
      <c r="I183" s="8">
        <f>'Pivot - &lt;Just to refresh&gt;'!I186</f>
        <v>3</v>
      </c>
      <c r="J183" s="8">
        <f>'Pivot - &lt;Just to refresh&gt;'!J186</f>
        <v>0.54</v>
      </c>
      <c r="K183" s="8">
        <f t="shared" si="10"/>
        <v>-3.54</v>
      </c>
      <c r="L183" s="8">
        <f t="shared" si="11"/>
        <v>-3</v>
      </c>
      <c r="M183" s="8">
        <f t="shared" si="12"/>
        <v>-0.54</v>
      </c>
      <c r="N183" s="8" t="str">
        <f t="shared" si="13"/>
        <v>08AAACK4409J1ZK10/Nov/2020KB00000371457956</v>
      </c>
      <c r="O183" s="37" t="str">
        <f>IF(SUM(E183:J183)=0,"",IF('Pivot - &lt;Just to refresh&gt;'!A186="Match","Match - Full GSTN",IF('Pivot - &lt;Just to refresh&gt;'!A186="Match -Rounding off","Match - GSTN - Round",IF(M183=0,"Match - Invoice",IF(G183=0,"Not in Books",IF(J183=0,"Not in 2A",IF(ROUND(M183,0)=0,"Match - Invoice Round","In Both but Not Match")))))))</f>
        <v>Not in Books</v>
      </c>
      <c r="P183" s="7" t="str">
        <f t="shared" si="14"/>
        <v>Not in Books</v>
      </c>
      <c r="AO183" t="str" cm="1">
        <f t="array" ref="AO183">IFERROR(INDEX(Dump!$A$2:$A$1296, MATCH(0, INDEX(COUNTIF($AO$3:AO182, Dump!$A$2:$A$1296), 0, 0), 0)), "")</f>
        <v/>
      </c>
      <c r="AP183">
        <f>ABS(SUMIFS('Calculation - &lt;Ignore&gt;'!G:G,'Calculation - &lt;Ignore&gt;'!A:A,AO183)-SUMIFS('Calculation - &lt;Ignore&gt;'!J:J,'Calculation - &lt;Ignore&gt;'!A:A,AO183))</f>
        <v>0</v>
      </c>
      <c r="AR183" t="str">
        <v/>
      </c>
      <c r="AS183">
        <v>0</v>
      </c>
    </row>
    <row r="184" spans="1:45" x14ac:dyDescent="0.3">
      <c r="A184" s="7" t="str">
        <f>'Pivot - &lt;Just to refresh&gt;'!B187</f>
        <v>08AAACK4409J1ZK</v>
      </c>
      <c r="B184" s="7" t="str">
        <f>'Pivot - &lt;Just to refresh&gt;'!N187</f>
        <v/>
      </c>
      <c r="C184" s="7" t="str">
        <f>'Pivot - &lt;Just to refresh&gt;'!C187</f>
        <v>10/Nov/2020</v>
      </c>
      <c r="D184" s="36" t="str">
        <f>'Pivot - &lt;Just to refresh&gt;'!D187</f>
        <v>KB00000371462994</v>
      </c>
      <c r="E184" s="8">
        <f>'Pivot - &lt;Just to refresh&gt;'!E187</f>
        <v>0</v>
      </c>
      <c r="F184" s="8">
        <f>'Pivot - &lt;Just to refresh&gt;'!F187</f>
        <v>0</v>
      </c>
      <c r="G184" s="8">
        <f>'Pivot - &lt;Just to refresh&gt;'!G187</f>
        <v>0</v>
      </c>
      <c r="H184" s="8">
        <f>'Pivot - &lt;Just to refresh&gt;'!H187</f>
        <v>3.54</v>
      </c>
      <c r="I184" s="8">
        <f>'Pivot - &lt;Just to refresh&gt;'!I187</f>
        <v>3</v>
      </c>
      <c r="J184" s="8">
        <f>'Pivot - &lt;Just to refresh&gt;'!J187</f>
        <v>0.54</v>
      </c>
      <c r="K184" s="8">
        <f t="shared" si="10"/>
        <v>-3.54</v>
      </c>
      <c r="L184" s="8">
        <f t="shared" si="11"/>
        <v>-3</v>
      </c>
      <c r="M184" s="8">
        <f t="shared" si="12"/>
        <v>-0.54</v>
      </c>
      <c r="N184" s="8" t="str">
        <f t="shared" si="13"/>
        <v>08AAACK4409J1ZK10/Nov/2020KB00000371462994</v>
      </c>
      <c r="O184" s="37" t="str">
        <f>IF(SUM(E184:J184)=0,"",IF('Pivot - &lt;Just to refresh&gt;'!A187="Match","Match - Full GSTN",IF('Pivot - &lt;Just to refresh&gt;'!A187="Match -Rounding off","Match - GSTN - Round",IF(M184=0,"Match - Invoice",IF(G184=0,"Not in Books",IF(J184=0,"Not in 2A",IF(ROUND(M184,0)=0,"Match - Invoice Round","In Both but Not Match")))))))</f>
        <v>Not in Books</v>
      </c>
      <c r="P184" s="7" t="str">
        <f t="shared" si="14"/>
        <v>Not in Books</v>
      </c>
      <c r="AO184" t="str" cm="1">
        <f t="array" ref="AO184">IFERROR(INDEX(Dump!$A$2:$A$1296, MATCH(0, INDEX(COUNTIF($AO$3:AO183, Dump!$A$2:$A$1296), 0, 0), 0)), "")</f>
        <v/>
      </c>
      <c r="AP184">
        <f>ABS(SUMIFS('Calculation - &lt;Ignore&gt;'!G:G,'Calculation - &lt;Ignore&gt;'!A:A,AO184)-SUMIFS('Calculation - &lt;Ignore&gt;'!J:J,'Calculation - &lt;Ignore&gt;'!A:A,AO184))</f>
        <v>0</v>
      </c>
      <c r="AR184" t="str">
        <v/>
      </c>
      <c r="AS184">
        <v>0</v>
      </c>
    </row>
    <row r="185" spans="1:45" x14ac:dyDescent="0.3">
      <c r="A185" s="7" t="str">
        <f>'Pivot - &lt;Just to refresh&gt;'!B188</f>
        <v>08AAACK4409J1ZK</v>
      </c>
      <c r="B185" s="7" t="str">
        <f>'Pivot - &lt;Just to refresh&gt;'!N188</f>
        <v/>
      </c>
      <c r="C185" s="7" t="str">
        <f>'Pivot - &lt;Just to refresh&gt;'!C188</f>
        <v>10/Nov/2020</v>
      </c>
      <c r="D185" s="36" t="str">
        <f>'Pivot - &lt;Just to refresh&gt;'!D188</f>
        <v>KB00000371474942</v>
      </c>
      <c r="E185" s="8">
        <f>'Pivot - &lt;Just to refresh&gt;'!E188</f>
        <v>0</v>
      </c>
      <c r="F185" s="8">
        <f>'Pivot - &lt;Just to refresh&gt;'!F188</f>
        <v>0</v>
      </c>
      <c r="G185" s="8">
        <f>'Pivot - &lt;Just to refresh&gt;'!G188</f>
        <v>0</v>
      </c>
      <c r="H185" s="8">
        <f>'Pivot - &lt;Just to refresh&gt;'!H188</f>
        <v>24.78</v>
      </c>
      <c r="I185" s="8">
        <f>'Pivot - &lt;Just to refresh&gt;'!I188</f>
        <v>21</v>
      </c>
      <c r="J185" s="8">
        <f>'Pivot - &lt;Just to refresh&gt;'!J188</f>
        <v>3.78</v>
      </c>
      <c r="K185" s="8">
        <f t="shared" si="10"/>
        <v>-24.78</v>
      </c>
      <c r="L185" s="8">
        <f t="shared" si="11"/>
        <v>-21</v>
      </c>
      <c r="M185" s="8">
        <f t="shared" si="12"/>
        <v>-3.78</v>
      </c>
      <c r="N185" s="8" t="str">
        <f t="shared" si="13"/>
        <v>08AAACK4409J1ZK10/Nov/2020KB00000371474942</v>
      </c>
      <c r="O185" s="37" t="str">
        <f>IF(SUM(E185:J185)=0,"",IF('Pivot - &lt;Just to refresh&gt;'!A188="Match","Match - Full GSTN",IF('Pivot - &lt;Just to refresh&gt;'!A188="Match -Rounding off","Match - GSTN - Round",IF(M185=0,"Match - Invoice",IF(G185=0,"Not in Books",IF(J185=0,"Not in 2A",IF(ROUND(M185,0)=0,"Match - Invoice Round","In Both but Not Match")))))))</f>
        <v>Not in Books</v>
      </c>
      <c r="P185" s="7" t="str">
        <f t="shared" si="14"/>
        <v>Not in Books</v>
      </c>
      <c r="AO185" t="str" cm="1">
        <f t="array" ref="AO185">IFERROR(INDEX(Dump!$A$2:$A$1296, MATCH(0, INDEX(COUNTIF($AO$3:AO184, Dump!$A$2:$A$1296), 0, 0), 0)), "")</f>
        <v/>
      </c>
      <c r="AP185">
        <f>ABS(SUMIFS('Calculation - &lt;Ignore&gt;'!G:G,'Calculation - &lt;Ignore&gt;'!A:A,AO185)-SUMIFS('Calculation - &lt;Ignore&gt;'!J:J,'Calculation - &lt;Ignore&gt;'!A:A,AO185))</f>
        <v>0</v>
      </c>
      <c r="AR185" t="str">
        <v/>
      </c>
      <c r="AS185">
        <v>0</v>
      </c>
    </row>
    <row r="186" spans="1:45" x14ac:dyDescent="0.3">
      <c r="A186" s="7" t="str">
        <f>'Pivot - &lt;Just to refresh&gt;'!B189</f>
        <v>08AAACK4409J1ZK</v>
      </c>
      <c r="B186" s="7" t="str">
        <f>'Pivot - &lt;Just to refresh&gt;'!N189</f>
        <v/>
      </c>
      <c r="C186" s="7" t="str">
        <f>'Pivot - &lt;Just to refresh&gt;'!C189</f>
        <v>11/Nov/2020</v>
      </c>
      <c r="D186" s="36" t="str">
        <f>'Pivot - &lt;Just to refresh&gt;'!D189</f>
        <v>KB00000371464368</v>
      </c>
      <c r="E186" s="8">
        <f>'Pivot - &lt;Just to refresh&gt;'!E189</f>
        <v>0</v>
      </c>
      <c r="F186" s="8">
        <f>'Pivot - &lt;Just to refresh&gt;'!F189</f>
        <v>0</v>
      </c>
      <c r="G186" s="8">
        <f>'Pivot - &lt;Just to refresh&gt;'!G189</f>
        <v>0</v>
      </c>
      <c r="H186" s="8">
        <f>'Pivot - &lt;Just to refresh&gt;'!H189</f>
        <v>3.54</v>
      </c>
      <c r="I186" s="8">
        <f>'Pivot - &lt;Just to refresh&gt;'!I189</f>
        <v>3</v>
      </c>
      <c r="J186" s="8">
        <f>'Pivot - &lt;Just to refresh&gt;'!J189</f>
        <v>0.54</v>
      </c>
      <c r="K186" s="8">
        <f t="shared" si="10"/>
        <v>-3.54</v>
      </c>
      <c r="L186" s="8">
        <f t="shared" si="11"/>
        <v>-3</v>
      </c>
      <c r="M186" s="8">
        <f t="shared" si="12"/>
        <v>-0.54</v>
      </c>
      <c r="N186" s="8" t="str">
        <f t="shared" si="13"/>
        <v>08AAACK4409J1ZK11/Nov/2020KB00000371464368</v>
      </c>
      <c r="O186" s="37" t="str">
        <f>IF(SUM(E186:J186)=0,"",IF('Pivot - &lt;Just to refresh&gt;'!A189="Match","Match - Full GSTN",IF('Pivot - &lt;Just to refresh&gt;'!A189="Match -Rounding off","Match - GSTN - Round",IF(M186=0,"Match - Invoice",IF(G186=0,"Not in Books",IF(J186=0,"Not in 2A",IF(ROUND(M186,0)=0,"Match - Invoice Round","In Both but Not Match")))))))</f>
        <v>Not in Books</v>
      </c>
      <c r="P186" s="7" t="str">
        <f t="shared" si="14"/>
        <v>Not in Books</v>
      </c>
      <c r="AO186" t="str" cm="1">
        <f t="array" ref="AO186">IFERROR(INDEX(Dump!$A$2:$A$1296, MATCH(0, INDEX(COUNTIF($AO$3:AO185, Dump!$A$2:$A$1296), 0, 0), 0)), "")</f>
        <v/>
      </c>
      <c r="AP186">
        <f>ABS(SUMIFS('Calculation - &lt;Ignore&gt;'!G:G,'Calculation - &lt;Ignore&gt;'!A:A,AO186)-SUMIFS('Calculation - &lt;Ignore&gt;'!J:J,'Calculation - &lt;Ignore&gt;'!A:A,AO186))</f>
        <v>0</v>
      </c>
      <c r="AR186" t="str">
        <v/>
      </c>
      <c r="AS186">
        <v>0</v>
      </c>
    </row>
    <row r="187" spans="1:45" x14ac:dyDescent="0.3">
      <c r="A187" s="7" t="str">
        <f>'Pivot - &lt;Just to refresh&gt;'!B190</f>
        <v>08AAACK4409J1ZK</v>
      </c>
      <c r="B187" s="7" t="str">
        <f>'Pivot - &lt;Just to refresh&gt;'!N190</f>
        <v/>
      </c>
      <c r="C187" s="7" t="str">
        <f>'Pivot - &lt;Just to refresh&gt;'!C190</f>
        <v>12/Nov/2020</v>
      </c>
      <c r="D187" s="36" t="str">
        <f>'Pivot - &lt;Just to refresh&gt;'!D190</f>
        <v>KB00000371459011</v>
      </c>
      <c r="E187" s="8">
        <f>'Pivot - &lt;Just to refresh&gt;'!E190</f>
        <v>0</v>
      </c>
      <c r="F187" s="8">
        <f>'Pivot - &lt;Just to refresh&gt;'!F190</f>
        <v>0</v>
      </c>
      <c r="G187" s="8">
        <f>'Pivot - &lt;Just to refresh&gt;'!G190</f>
        <v>0</v>
      </c>
      <c r="H187" s="8">
        <f>'Pivot - &lt;Just to refresh&gt;'!H190</f>
        <v>7.08</v>
      </c>
      <c r="I187" s="8">
        <f>'Pivot - &lt;Just to refresh&gt;'!I190</f>
        <v>6</v>
      </c>
      <c r="J187" s="8">
        <f>'Pivot - &lt;Just to refresh&gt;'!J190</f>
        <v>1.08</v>
      </c>
      <c r="K187" s="8">
        <f t="shared" si="10"/>
        <v>-7.08</v>
      </c>
      <c r="L187" s="8">
        <f t="shared" si="11"/>
        <v>-6</v>
      </c>
      <c r="M187" s="8">
        <f t="shared" si="12"/>
        <v>-1.08</v>
      </c>
      <c r="N187" s="8" t="str">
        <f t="shared" si="13"/>
        <v>08AAACK4409J1ZK12/Nov/2020KB00000371459011</v>
      </c>
      <c r="O187" s="37" t="str">
        <f>IF(SUM(E187:J187)=0,"",IF('Pivot - &lt;Just to refresh&gt;'!A190="Match","Match - Full GSTN",IF('Pivot - &lt;Just to refresh&gt;'!A190="Match -Rounding off","Match - GSTN - Round",IF(M187=0,"Match - Invoice",IF(G187=0,"Not in Books",IF(J187=0,"Not in 2A",IF(ROUND(M187,0)=0,"Match - Invoice Round","In Both but Not Match")))))))</f>
        <v>Not in Books</v>
      </c>
      <c r="P187" s="7" t="str">
        <f t="shared" si="14"/>
        <v>Not in Books</v>
      </c>
      <c r="AO187" t="str" cm="1">
        <f t="array" ref="AO187">IFERROR(INDEX(Dump!$A$2:$A$1296, MATCH(0, INDEX(COUNTIF($AO$3:AO186, Dump!$A$2:$A$1296), 0, 0), 0)), "")</f>
        <v/>
      </c>
      <c r="AP187">
        <f>ABS(SUMIFS('Calculation - &lt;Ignore&gt;'!G:G,'Calculation - &lt;Ignore&gt;'!A:A,AO187)-SUMIFS('Calculation - &lt;Ignore&gt;'!J:J,'Calculation - &lt;Ignore&gt;'!A:A,AO187))</f>
        <v>0</v>
      </c>
      <c r="AR187" t="str">
        <v/>
      </c>
      <c r="AS187">
        <v>0</v>
      </c>
    </row>
    <row r="188" spans="1:45" x14ac:dyDescent="0.3">
      <c r="A188" s="7" t="str">
        <f>'Pivot - &lt;Just to refresh&gt;'!B191</f>
        <v>08AAACK4409J1ZK</v>
      </c>
      <c r="B188" s="7" t="str">
        <f>'Pivot - &lt;Just to refresh&gt;'!N191</f>
        <v/>
      </c>
      <c r="C188" s="7" t="str">
        <f>'Pivot - &lt;Just to refresh&gt;'!C191</f>
        <v>13/Nov/2020</v>
      </c>
      <c r="D188" s="36" t="str">
        <f>'Pivot - &lt;Just to refresh&gt;'!D191</f>
        <v>KB00000371461325</v>
      </c>
      <c r="E188" s="8">
        <f>'Pivot - &lt;Just to refresh&gt;'!E191</f>
        <v>0</v>
      </c>
      <c r="F188" s="8">
        <f>'Pivot - &lt;Just to refresh&gt;'!F191</f>
        <v>0</v>
      </c>
      <c r="G188" s="8">
        <f>'Pivot - &lt;Just to refresh&gt;'!G191</f>
        <v>0</v>
      </c>
      <c r="H188" s="8">
        <f>'Pivot - &lt;Just to refresh&gt;'!H191</f>
        <v>7.08</v>
      </c>
      <c r="I188" s="8">
        <f>'Pivot - &lt;Just to refresh&gt;'!I191</f>
        <v>6</v>
      </c>
      <c r="J188" s="8">
        <f>'Pivot - &lt;Just to refresh&gt;'!J191</f>
        <v>1.08</v>
      </c>
      <c r="K188" s="8">
        <f t="shared" si="10"/>
        <v>-7.08</v>
      </c>
      <c r="L188" s="8">
        <f t="shared" si="11"/>
        <v>-6</v>
      </c>
      <c r="M188" s="8">
        <f t="shared" si="12"/>
        <v>-1.08</v>
      </c>
      <c r="N188" s="8" t="str">
        <f t="shared" si="13"/>
        <v>08AAACK4409J1ZK13/Nov/2020KB00000371461325</v>
      </c>
      <c r="O188" s="37" t="str">
        <f>IF(SUM(E188:J188)=0,"",IF('Pivot - &lt;Just to refresh&gt;'!A191="Match","Match - Full GSTN",IF('Pivot - &lt;Just to refresh&gt;'!A191="Match -Rounding off","Match - GSTN - Round",IF(M188=0,"Match - Invoice",IF(G188=0,"Not in Books",IF(J188=0,"Not in 2A",IF(ROUND(M188,0)=0,"Match - Invoice Round","In Both but Not Match")))))))</f>
        <v>Not in Books</v>
      </c>
      <c r="P188" s="7" t="str">
        <f t="shared" si="14"/>
        <v>Not in Books</v>
      </c>
      <c r="AO188" t="str" cm="1">
        <f t="array" ref="AO188">IFERROR(INDEX(Dump!$A$2:$A$1296, MATCH(0, INDEX(COUNTIF($AO$3:AO187, Dump!$A$2:$A$1296), 0, 0), 0)), "")</f>
        <v/>
      </c>
      <c r="AP188">
        <f>ABS(SUMIFS('Calculation - &lt;Ignore&gt;'!G:G,'Calculation - &lt;Ignore&gt;'!A:A,AO188)-SUMIFS('Calculation - &lt;Ignore&gt;'!J:J,'Calculation - &lt;Ignore&gt;'!A:A,AO188))</f>
        <v>0</v>
      </c>
      <c r="AR188" t="str">
        <v/>
      </c>
      <c r="AS188">
        <v>0</v>
      </c>
    </row>
    <row r="189" spans="1:45" x14ac:dyDescent="0.3">
      <c r="A189" s="7" t="str">
        <f>'Pivot - &lt;Just to refresh&gt;'!B192</f>
        <v>08AAACK4409J1ZK</v>
      </c>
      <c r="B189" s="7" t="str">
        <f>'Pivot - &lt;Just to refresh&gt;'!N192</f>
        <v/>
      </c>
      <c r="C189" s="7" t="str">
        <f>'Pivot - &lt;Just to refresh&gt;'!C192</f>
        <v>13/Nov/2020</v>
      </c>
      <c r="D189" s="36" t="str">
        <f>'Pivot - &lt;Just to refresh&gt;'!D192</f>
        <v>KB00000371461374</v>
      </c>
      <c r="E189" s="8">
        <f>'Pivot - &lt;Just to refresh&gt;'!E192</f>
        <v>0</v>
      </c>
      <c r="F189" s="8">
        <f>'Pivot - &lt;Just to refresh&gt;'!F192</f>
        <v>0</v>
      </c>
      <c r="G189" s="8">
        <f>'Pivot - &lt;Just to refresh&gt;'!G192</f>
        <v>0</v>
      </c>
      <c r="H189" s="8">
        <f>'Pivot - &lt;Just to refresh&gt;'!H192</f>
        <v>14.16</v>
      </c>
      <c r="I189" s="8">
        <f>'Pivot - &lt;Just to refresh&gt;'!I192</f>
        <v>12</v>
      </c>
      <c r="J189" s="8">
        <f>'Pivot - &lt;Just to refresh&gt;'!J192</f>
        <v>2.16</v>
      </c>
      <c r="K189" s="8">
        <f t="shared" si="10"/>
        <v>-14.16</v>
      </c>
      <c r="L189" s="8">
        <f t="shared" si="11"/>
        <v>-12</v>
      </c>
      <c r="M189" s="8">
        <f t="shared" si="12"/>
        <v>-2.16</v>
      </c>
      <c r="N189" s="8" t="str">
        <f t="shared" si="13"/>
        <v>08AAACK4409J1ZK13/Nov/2020KB00000371461374</v>
      </c>
      <c r="O189" s="37" t="str">
        <f>IF(SUM(E189:J189)=0,"",IF('Pivot - &lt;Just to refresh&gt;'!A192="Match","Match - Full GSTN",IF('Pivot - &lt;Just to refresh&gt;'!A192="Match -Rounding off","Match - GSTN - Round",IF(M189=0,"Match - Invoice",IF(G189=0,"Not in Books",IF(J189=0,"Not in 2A",IF(ROUND(M189,0)=0,"Match - Invoice Round","In Both but Not Match")))))))</f>
        <v>Not in Books</v>
      </c>
      <c r="P189" s="7" t="str">
        <f t="shared" si="14"/>
        <v>Not in Books</v>
      </c>
      <c r="AO189" t="str" cm="1">
        <f t="array" ref="AO189">IFERROR(INDEX(Dump!$A$2:$A$1296, MATCH(0, INDEX(COUNTIF($AO$3:AO188, Dump!$A$2:$A$1296), 0, 0), 0)), "")</f>
        <v/>
      </c>
      <c r="AP189">
        <f>ABS(SUMIFS('Calculation - &lt;Ignore&gt;'!G:G,'Calculation - &lt;Ignore&gt;'!A:A,AO189)-SUMIFS('Calculation - &lt;Ignore&gt;'!J:J,'Calculation - &lt;Ignore&gt;'!A:A,AO189))</f>
        <v>0</v>
      </c>
      <c r="AR189" t="str">
        <v/>
      </c>
      <c r="AS189">
        <v>0</v>
      </c>
    </row>
    <row r="190" spans="1:45" x14ac:dyDescent="0.3">
      <c r="A190" s="7" t="str">
        <f>'Pivot - &lt;Just to refresh&gt;'!B193</f>
        <v>08AAACK4409J1ZK</v>
      </c>
      <c r="B190" s="7" t="str">
        <f>'Pivot - &lt;Just to refresh&gt;'!N193</f>
        <v/>
      </c>
      <c r="C190" s="7" t="str">
        <f>'Pivot - &lt;Just to refresh&gt;'!C193</f>
        <v>13/Nov/2020</v>
      </c>
      <c r="D190" s="36" t="str">
        <f>'Pivot - &lt;Just to refresh&gt;'!D193</f>
        <v>KB00000371461557</v>
      </c>
      <c r="E190" s="8">
        <f>'Pivot - &lt;Just to refresh&gt;'!E193</f>
        <v>0</v>
      </c>
      <c r="F190" s="8">
        <f>'Pivot - &lt;Just to refresh&gt;'!F193</f>
        <v>0</v>
      </c>
      <c r="G190" s="8">
        <f>'Pivot - &lt;Just to refresh&gt;'!G193</f>
        <v>0</v>
      </c>
      <c r="H190" s="8">
        <f>'Pivot - &lt;Just to refresh&gt;'!H193</f>
        <v>7.08</v>
      </c>
      <c r="I190" s="8">
        <f>'Pivot - &lt;Just to refresh&gt;'!I193</f>
        <v>6</v>
      </c>
      <c r="J190" s="8">
        <f>'Pivot - &lt;Just to refresh&gt;'!J193</f>
        <v>1.08</v>
      </c>
      <c r="K190" s="8">
        <f t="shared" si="10"/>
        <v>-7.08</v>
      </c>
      <c r="L190" s="8">
        <f t="shared" si="11"/>
        <v>-6</v>
      </c>
      <c r="M190" s="8">
        <f t="shared" si="12"/>
        <v>-1.08</v>
      </c>
      <c r="N190" s="8" t="str">
        <f t="shared" si="13"/>
        <v>08AAACK4409J1ZK13/Nov/2020KB00000371461557</v>
      </c>
      <c r="O190" s="37" t="str">
        <f>IF(SUM(E190:J190)=0,"",IF('Pivot - &lt;Just to refresh&gt;'!A193="Match","Match - Full GSTN",IF('Pivot - &lt;Just to refresh&gt;'!A193="Match -Rounding off","Match - GSTN - Round",IF(M190=0,"Match - Invoice",IF(G190=0,"Not in Books",IF(J190=0,"Not in 2A",IF(ROUND(M190,0)=0,"Match - Invoice Round","In Both but Not Match")))))))</f>
        <v>Not in Books</v>
      </c>
      <c r="P190" s="7" t="str">
        <f t="shared" si="14"/>
        <v>Not in Books</v>
      </c>
      <c r="AO190" t="str" cm="1">
        <f t="array" ref="AO190">IFERROR(INDEX(Dump!$A$2:$A$1296, MATCH(0, INDEX(COUNTIF($AO$3:AO189, Dump!$A$2:$A$1296), 0, 0), 0)), "")</f>
        <v/>
      </c>
      <c r="AP190">
        <f>ABS(SUMIFS('Calculation - &lt;Ignore&gt;'!G:G,'Calculation - &lt;Ignore&gt;'!A:A,AO190)-SUMIFS('Calculation - &lt;Ignore&gt;'!J:J,'Calculation - &lt;Ignore&gt;'!A:A,AO190))</f>
        <v>0</v>
      </c>
      <c r="AR190" t="str">
        <v/>
      </c>
      <c r="AS190">
        <v>0</v>
      </c>
    </row>
    <row r="191" spans="1:45" x14ac:dyDescent="0.3">
      <c r="A191" s="7" t="str">
        <f>'Pivot - &lt;Just to refresh&gt;'!B194</f>
        <v>08AAACK4409J1ZK</v>
      </c>
      <c r="B191" s="7" t="str">
        <f>'Pivot - &lt;Just to refresh&gt;'!N194</f>
        <v/>
      </c>
      <c r="C191" s="7" t="str">
        <f>'Pivot - &lt;Just to refresh&gt;'!C194</f>
        <v>23/Nov/2020</v>
      </c>
      <c r="D191" s="36" t="str">
        <f>'Pivot - &lt;Just to refresh&gt;'!D194</f>
        <v>KB00000371449205</v>
      </c>
      <c r="E191" s="8">
        <f>'Pivot - &lt;Just to refresh&gt;'!E194</f>
        <v>0</v>
      </c>
      <c r="F191" s="8">
        <f>'Pivot - &lt;Just to refresh&gt;'!F194</f>
        <v>0</v>
      </c>
      <c r="G191" s="8">
        <f>'Pivot - &lt;Just to refresh&gt;'!G194</f>
        <v>0</v>
      </c>
      <c r="H191" s="8">
        <f>'Pivot - &lt;Just to refresh&gt;'!H194</f>
        <v>3.54</v>
      </c>
      <c r="I191" s="8">
        <f>'Pivot - &lt;Just to refresh&gt;'!I194</f>
        <v>3</v>
      </c>
      <c r="J191" s="8">
        <f>'Pivot - &lt;Just to refresh&gt;'!J194</f>
        <v>0.54</v>
      </c>
      <c r="K191" s="8">
        <f t="shared" si="10"/>
        <v>-3.54</v>
      </c>
      <c r="L191" s="8">
        <f t="shared" si="11"/>
        <v>-3</v>
      </c>
      <c r="M191" s="8">
        <f t="shared" si="12"/>
        <v>-0.54</v>
      </c>
      <c r="N191" s="8" t="str">
        <f t="shared" si="13"/>
        <v>08AAACK4409J1ZK23/Nov/2020KB00000371449205</v>
      </c>
      <c r="O191" s="37" t="str">
        <f>IF(SUM(E191:J191)=0,"",IF('Pivot - &lt;Just to refresh&gt;'!A194="Match","Match - Full GSTN",IF('Pivot - &lt;Just to refresh&gt;'!A194="Match -Rounding off","Match - GSTN - Round",IF(M191=0,"Match - Invoice",IF(G191=0,"Not in Books",IF(J191=0,"Not in 2A",IF(ROUND(M191,0)=0,"Match - Invoice Round","In Both but Not Match")))))))</f>
        <v>Not in Books</v>
      </c>
      <c r="P191" s="7" t="str">
        <f t="shared" si="14"/>
        <v>Not in Books</v>
      </c>
      <c r="AO191" t="str" cm="1">
        <f t="array" ref="AO191">IFERROR(INDEX(Dump!$A$2:$A$1296, MATCH(0, INDEX(COUNTIF($AO$3:AO190, Dump!$A$2:$A$1296), 0, 0), 0)), "")</f>
        <v/>
      </c>
      <c r="AP191">
        <f>ABS(SUMIFS('Calculation - &lt;Ignore&gt;'!G:G,'Calculation - &lt;Ignore&gt;'!A:A,AO191)-SUMIFS('Calculation - &lt;Ignore&gt;'!J:J,'Calculation - &lt;Ignore&gt;'!A:A,AO191))</f>
        <v>0</v>
      </c>
      <c r="AR191" t="str">
        <v/>
      </c>
      <c r="AS191">
        <v>0</v>
      </c>
    </row>
    <row r="192" spans="1:45" x14ac:dyDescent="0.3">
      <c r="A192" s="7" t="str">
        <f>'Pivot - &lt;Just to refresh&gt;'!B195</f>
        <v>08AAACK4409J1ZK</v>
      </c>
      <c r="B192" s="7" t="str">
        <f>'Pivot - &lt;Just to refresh&gt;'!N195</f>
        <v/>
      </c>
      <c r="C192" s="7" t="str">
        <f>'Pivot - &lt;Just to refresh&gt;'!C195</f>
        <v>23/Nov/2020</v>
      </c>
      <c r="D192" s="36" t="str">
        <f>'Pivot - &lt;Just to refresh&gt;'!D195</f>
        <v>KB00000371449365</v>
      </c>
      <c r="E192" s="8">
        <f>'Pivot - &lt;Just to refresh&gt;'!E195</f>
        <v>0</v>
      </c>
      <c r="F192" s="8">
        <f>'Pivot - &lt;Just to refresh&gt;'!F195</f>
        <v>0</v>
      </c>
      <c r="G192" s="8">
        <f>'Pivot - &lt;Just to refresh&gt;'!G195</f>
        <v>0</v>
      </c>
      <c r="H192" s="8">
        <f>'Pivot - &lt;Just to refresh&gt;'!H195</f>
        <v>3.54</v>
      </c>
      <c r="I192" s="8">
        <f>'Pivot - &lt;Just to refresh&gt;'!I195</f>
        <v>3</v>
      </c>
      <c r="J192" s="8">
        <f>'Pivot - &lt;Just to refresh&gt;'!J195</f>
        <v>0.54</v>
      </c>
      <c r="K192" s="8">
        <f t="shared" si="10"/>
        <v>-3.54</v>
      </c>
      <c r="L192" s="8">
        <f t="shared" si="11"/>
        <v>-3</v>
      </c>
      <c r="M192" s="8">
        <f t="shared" si="12"/>
        <v>-0.54</v>
      </c>
      <c r="N192" s="8" t="str">
        <f t="shared" si="13"/>
        <v>08AAACK4409J1ZK23/Nov/2020KB00000371449365</v>
      </c>
      <c r="O192" s="37" t="str">
        <f>IF(SUM(E192:J192)=0,"",IF('Pivot - &lt;Just to refresh&gt;'!A195="Match","Match - Full GSTN",IF('Pivot - &lt;Just to refresh&gt;'!A195="Match -Rounding off","Match - GSTN - Round",IF(M192=0,"Match - Invoice",IF(G192=0,"Not in Books",IF(J192=0,"Not in 2A",IF(ROUND(M192,0)=0,"Match - Invoice Round","In Both but Not Match")))))))</f>
        <v>Not in Books</v>
      </c>
      <c r="P192" s="7" t="str">
        <f t="shared" si="14"/>
        <v>Not in Books</v>
      </c>
      <c r="AO192" t="str" cm="1">
        <f t="array" ref="AO192">IFERROR(INDEX(Dump!$A$2:$A$1296, MATCH(0, INDEX(COUNTIF($AO$3:AO191, Dump!$A$2:$A$1296), 0, 0), 0)), "")</f>
        <v/>
      </c>
      <c r="AP192">
        <f>ABS(SUMIFS('Calculation - &lt;Ignore&gt;'!G:G,'Calculation - &lt;Ignore&gt;'!A:A,AO192)-SUMIFS('Calculation - &lt;Ignore&gt;'!J:J,'Calculation - &lt;Ignore&gt;'!A:A,AO192))</f>
        <v>0</v>
      </c>
      <c r="AR192" t="str">
        <v/>
      </c>
      <c r="AS192">
        <v>0</v>
      </c>
    </row>
    <row r="193" spans="1:45" x14ac:dyDescent="0.3">
      <c r="A193" s="7" t="str">
        <f>'Pivot - &lt;Just to refresh&gt;'!B196</f>
        <v>08AAACK4409J1ZK</v>
      </c>
      <c r="B193" s="7" t="str">
        <f>'Pivot - &lt;Just to refresh&gt;'!N196</f>
        <v/>
      </c>
      <c r="C193" s="7" t="str">
        <f>'Pivot - &lt;Just to refresh&gt;'!C196</f>
        <v>26/Nov/2020</v>
      </c>
      <c r="D193" s="36" t="str">
        <f>'Pivot - &lt;Just to refresh&gt;'!D196</f>
        <v>KB00000371451390</v>
      </c>
      <c r="E193" s="8">
        <f>'Pivot - &lt;Just to refresh&gt;'!E196</f>
        <v>0</v>
      </c>
      <c r="F193" s="8">
        <f>'Pivot - &lt;Just to refresh&gt;'!F196</f>
        <v>0</v>
      </c>
      <c r="G193" s="8">
        <f>'Pivot - &lt;Just to refresh&gt;'!G196</f>
        <v>0</v>
      </c>
      <c r="H193" s="8">
        <f>'Pivot - &lt;Just to refresh&gt;'!H196</f>
        <v>3.54</v>
      </c>
      <c r="I193" s="8">
        <f>'Pivot - &lt;Just to refresh&gt;'!I196</f>
        <v>3</v>
      </c>
      <c r="J193" s="8">
        <f>'Pivot - &lt;Just to refresh&gt;'!J196</f>
        <v>0.54</v>
      </c>
      <c r="K193" s="8">
        <f t="shared" si="10"/>
        <v>-3.54</v>
      </c>
      <c r="L193" s="8">
        <f t="shared" si="11"/>
        <v>-3</v>
      </c>
      <c r="M193" s="8">
        <f t="shared" si="12"/>
        <v>-0.54</v>
      </c>
      <c r="N193" s="8" t="str">
        <f t="shared" si="13"/>
        <v>08AAACK4409J1ZK26/Nov/2020KB00000371451390</v>
      </c>
      <c r="O193" s="37" t="str">
        <f>IF(SUM(E193:J193)=0,"",IF('Pivot - &lt;Just to refresh&gt;'!A196="Match","Match - Full GSTN",IF('Pivot - &lt;Just to refresh&gt;'!A196="Match -Rounding off","Match - GSTN - Round",IF(M193=0,"Match - Invoice",IF(G193=0,"Not in Books",IF(J193=0,"Not in 2A",IF(ROUND(M193,0)=0,"Match - Invoice Round","In Both but Not Match")))))))</f>
        <v>Not in Books</v>
      </c>
      <c r="P193" s="7" t="str">
        <f t="shared" si="14"/>
        <v>Not in Books</v>
      </c>
      <c r="AO193" t="str" cm="1">
        <f t="array" ref="AO193">IFERROR(INDEX(Dump!$A$2:$A$1296, MATCH(0, INDEX(COUNTIF($AO$3:AO192, Dump!$A$2:$A$1296), 0, 0), 0)), "")</f>
        <v/>
      </c>
      <c r="AP193">
        <f>ABS(SUMIFS('Calculation - &lt;Ignore&gt;'!G:G,'Calculation - &lt;Ignore&gt;'!A:A,AO193)-SUMIFS('Calculation - &lt;Ignore&gt;'!J:J,'Calculation - &lt;Ignore&gt;'!A:A,AO193))</f>
        <v>0</v>
      </c>
      <c r="AR193" t="str">
        <v/>
      </c>
      <c r="AS193">
        <v>0</v>
      </c>
    </row>
    <row r="194" spans="1:45" x14ac:dyDescent="0.3">
      <c r="A194" s="7" t="str">
        <f>'Pivot - &lt;Just to refresh&gt;'!B197</f>
        <v>08AABCB5576GLZ1</v>
      </c>
      <c r="B194" s="7" t="str">
        <f>'Pivot - &lt;Just to refresh&gt;'!N197</f>
        <v/>
      </c>
      <c r="C194" s="7" t="str">
        <f>'Pivot - &lt;Just to refresh&gt;'!C197</f>
        <v>06/Apr/2020</v>
      </c>
      <c r="D194" s="36" t="str">
        <f>'Pivot - &lt;Just to refresh&gt;'!D197</f>
        <v>NDCRJ2000334900</v>
      </c>
      <c r="E194" s="8">
        <f>'Pivot - &lt;Just to refresh&gt;'!E197</f>
        <v>0</v>
      </c>
      <c r="F194" s="8">
        <f>'Pivot - &lt;Just to refresh&gt;'!F197</f>
        <v>0</v>
      </c>
      <c r="G194" s="8">
        <f>'Pivot - &lt;Just to refresh&gt;'!G197</f>
        <v>0</v>
      </c>
      <c r="H194" s="8">
        <f>'Pivot - &lt;Just to refresh&gt;'!H197</f>
        <v>29046.14</v>
      </c>
      <c r="I194" s="8">
        <f>'Pivot - &lt;Just to refresh&gt;'!I197</f>
        <v>24615.38</v>
      </c>
      <c r="J194" s="8">
        <f>'Pivot - &lt;Just to refresh&gt;'!J197</f>
        <v>4430.76</v>
      </c>
      <c r="K194" s="8">
        <f t="shared" si="10"/>
        <v>-29046.14</v>
      </c>
      <c r="L194" s="8">
        <f t="shared" si="11"/>
        <v>-24615.38</v>
      </c>
      <c r="M194" s="8">
        <f t="shared" si="12"/>
        <v>-4430.76</v>
      </c>
      <c r="N194" s="8" t="str">
        <f t="shared" si="13"/>
        <v>08AABCB5576GLZ106/Apr/2020NDCRJ2000334900</v>
      </c>
      <c r="O194" s="37" t="str">
        <f>IF(SUM(E194:J194)=0,"",IF('Pivot - &lt;Just to refresh&gt;'!A197="Match","Match - Full GSTN",IF('Pivot - &lt;Just to refresh&gt;'!A197="Match -Rounding off","Match - GSTN - Round",IF(M194=0,"Match - Invoice",IF(G194=0,"Not in Books",IF(J194=0,"Not in 2A",IF(ROUND(M194,0)=0,"Match - Invoice Round","In Both but Not Match")))))))</f>
        <v>Not in Books</v>
      </c>
      <c r="P194" s="7" t="str">
        <f t="shared" si="14"/>
        <v>Not in Books</v>
      </c>
      <c r="AO194" t="str" cm="1">
        <f t="array" ref="AO194">IFERROR(INDEX(Dump!$A$2:$A$1296, MATCH(0, INDEX(COUNTIF($AO$3:AO193, Dump!$A$2:$A$1296), 0, 0), 0)), "")</f>
        <v/>
      </c>
      <c r="AP194">
        <f>ABS(SUMIFS('Calculation - &lt;Ignore&gt;'!G:G,'Calculation - &lt;Ignore&gt;'!A:A,AO194)-SUMIFS('Calculation - &lt;Ignore&gt;'!J:J,'Calculation - &lt;Ignore&gt;'!A:A,AO194))</f>
        <v>0</v>
      </c>
      <c r="AR194" t="str">
        <v/>
      </c>
      <c r="AS194">
        <v>0</v>
      </c>
    </row>
    <row r="195" spans="1:45" x14ac:dyDescent="0.3">
      <c r="A195" s="7" t="str">
        <f>'Pivot - &lt;Just to refresh&gt;'!B198</f>
        <v>08AABCB5576GLZ1</v>
      </c>
      <c r="B195" s="7" t="str">
        <f>'Pivot - &lt;Just to refresh&gt;'!N198</f>
        <v/>
      </c>
      <c r="C195" s="7" t="str">
        <f>'Pivot - &lt;Just to refresh&gt;'!C198</f>
        <v>03/Jun/2020</v>
      </c>
      <c r="D195" s="36" t="str">
        <f>'Pivot - &lt;Just to refresh&gt;'!D198</f>
        <v>NDCRJ2000687433</v>
      </c>
      <c r="E195" s="8">
        <f>'Pivot - &lt;Just to refresh&gt;'!E198</f>
        <v>0</v>
      </c>
      <c r="F195" s="8">
        <f>'Pivot - &lt;Just to refresh&gt;'!F198</f>
        <v>0</v>
      </c>
      <c r="G195" s="8">
        <f>'Pivot - &lt;Just to refresh&gt;'!G198</f>
        <v>0</v>
      </c>
      <c r="H195" s="8">
        <f>'Pivot - &lt;Just to refresh&gt;'!H198</f>
        <v>23600</v>
      </c>
      <c r="I195" s="8">
        <f>'Pivot - &lt;Just to refresh&gt;'!I198</f>
        <v>20000</v>
      </c>
      <c r="J195" s="8">
        <f>'Pivot - &lt;Just to refresh&gt;'!J198</f>
        <v>3600</v>
      </c>
      <c r="K195" s="8">
        <f t="shared" ref="K195:K258" si="15">E195-H195</f>
        <v>-23600</v>
      </c>
      <c r="L195" s="8">
        <f t="shared" ref="L195:L258" si="16">F195-I195</f>
        <v>-20000</v>
      </c>
      <c r="M195" s="8">
        <f t="shared" ref="M195:M258" si="17">G195-J195</f>
        <v>-3600</v>
      </c>
      <c r="N195" s="8" t="str">
        <f t="shared" si="13"/>
        <v>08AABCB5576GLZ103/Jun/2020NDCRJ2000687433</v>
      </c>
      <c r="O195" s="37" t="str">
        <f>IF(SUM(E195:J195)=0,"",IF('Pivot - &lt;Just to refresh&gt;'!A198="Match","Match - Full GSTN",IF('Pivot - &lt;Just to refresh&gt;'!A198="Match -Rounding off","Match - GSTN - Round",IF(M195=0,"Match - Invoice",IF(G195=0,"Not in Books",IF(J195=0,"Not in 2A",IF(ROUND(M195,0)=0,"Match - Invoice Round","In Both but Not Match")))))))</f>
        <v>Not in Books</v>
      </c>
      <c r="P195" s="7" t="str">
        <f t="shared" si="14"/>
        <v>Not in Books</v>
      </c>
      <c r="AO195" t="str" cm="1">
        <f t="array" ref="AO195">IFERROR(INDEX(Dump!$A$2:$A$1296, MATCH(0, INDEX(COUNTIF($AO$3:AO194, Dump!$A$2:$A$1296), 0, 0), 0)), "")</f>
        <v/>
      </c>
      <c r="AP195">
        <f>ABS(SUMIFS('Calculation - &lt;Ignore&gt;'!G:G,'Calculation - &lt;Ignore&gt;'!A:A,AO195)-SUMIFS('Calculation - &lt;Ignore&gt;'!J:J,'Calculation - &lt;Ignore&gt;'!A:A,AO195))</f>
        <v>0</v>
      </c>
      <c r="AR195" t="str">
        <v/>
      </c>
      <c r="AS195">
        <v>0</v>
      </c>
    </row>
    <row r="196" spans="1:45" x14ac:dyDescent="0.3">
      <c r="A196" s="7" t="str">
        <f>'Pivot - &lt;Just to refresh&gt;'!B199</f>
        <v>08AABCB5576GLZ1</v>
      </c>
      <c r="B196" s="7" t="str">
        <f>'Pivot - &lt;Just to refresh&gt;'!N199</f>
        <v/>
      </c>
      <c r="C196" s="7" t="str">
        <f>'Pivot - &lt;Just to refresh&gt;'!C199</f>
        <v>15/Jun/2020</v>
      </c>
      <c r="D196" s="36" t="str">
        <f>'Pivot - &lt;Just to refresh&gt;'!D199</f>
        <v>2000635177</v>
      </c>
      <c r="E196" s="8">
        <f>'Pivot - &lt;Just to refresh&gt;'!E199</f>
        <v>23600</v>
      </c>
      <c r="F196" s="8">
        <f>'Pivot - &lt;Just to refresh&gt;'!F199</f>
        <v>20000</v>
      </c>
      <c r="G196" s="8">
        <f>'Pivot - &lt;Just to refresh&gt;'!G199</f>
        <v>3600</v>
      </c>
      <c r="H196" s="8">
        <f>'Pivot - &lt;Just to refresh&gt;'!H199</f>
        <v>0</v>
      </c>
      <c r="I196" s="8">
        <f>'Pivot - &lt;Just to refresh&gt;'!I199</f>
        <v>0</v>
      </c>
      <c r="J196" s="8">
        <f>'Pivot - &lt;Just to refresh&gt;'!J199</f>
        <v>0</v>
      </c>
      <c r="K196" s="8">
        <f t="shared" si="15"/>
        <v>23600</v>
      </c>
      <c r="L196" s="8">
        <f t="shared" si="16"/>
        <v>20000</v>
      </c>
      <c r="M196" s="8">
        <f t="shared" si="17"/>
        <v>3600</v>
      </c>
      <c r="N196" s="8" t="str">
        <f t="shared" ref="N196:N259" si="18">A196&amp;C196&amp;D196</f>
        <v>08AABCB5576GLZ115/Jun/20202000635177</v>
      </c>
      <c r="O196" s="37" t="str">
        <f>IF(SUM(E196:J196)=0,"",IF('Pivot - &lt;Just to refresh&gt;'!A199="Match","Match - Full GSTN",IF('Pivot - &lt;Just to refresh&gt;'!A199="Match -Rounding off","Match - GSTN - Round",IF(M196=0,"Match - Invoice",IF(G196=0,"Not in Books",IF(J196=0,"Not in 2A",IF(ROUND(M196,0)=0,"Match - Invoice Round","In Both but Not Match")))))))</f>
        <v>Not in 2A</v>
      </c>
      <c r="P196" s="7" t="str">
        <f t="shared" ref="P196:P259" si="19">IFERROR(VLOOKUP(O196,$BC$3:$BD$9,2,0),"")</f>
        <v>Not in 2A</v>
      </c>
      <c r="AO196" t="str" cm="1">
        <f t="array" ref="AO196">IFERROR(INDEX(Dump!$A$2:$A$1296, MATCH(0, INDEX(COUNTIF($AO$3:AO195, Dump!$A$2:$A$1296), 0, 0), 0)), "")</f>
        <v/>
      </c>
      <c r="AP196">
        <f>ABS(SUMIFS('Calculation - &lt;Ignore&gt;'!G:G,'Calculation - &lt;Ignore&gt;'!A:A,AO196)-SUMIFS('Calculation - &lt;Ignore&gt;'!J:J,'Calculation - &lt;Ignore&gt;'!A:A,AO196))</f>
        <v>0</v>
      </c>
      <c r="AR196" t="str">
        <v/>
      </c>
      <c r="AS196">
        <v>0</v>
      </c>
    </row>
    <row r="197" spans="1:45" x14ac:dyDescent="0.3">
      <c r="A197" s="7" t="str">
        <f>'Pivot - &lt;Just to refresh&gt;'!B200</f>
        <v>08AABCB5576GLZ1</v>
      </c>
      <c r="B197" s="7" t="str">
        <f>'Pivot - &lt;Just to refresh&gt;'!N200</f>
        <v/>
      </c>
      <c r="C197" s="7" t="str">
        <f>'Pivot - &lt;Just to refresh&gt;'!C200</f>
        <v>04/Aug/2020</v>
      </c>
      <c r="D197" s="36" t="str">
        <f>'Pivot - &lt;Just to refresh&gt;'!D200</f>
        <v>NDCRJ2001668576</v>
      </c>
      <c r="E197" s="8">
        <f>'Pivot - &lt;Just to refresh&gt;'!E200</f>
        <v>0</v>
      </c>
      <c r="F197" s="8">
        <f>'Pivot - &lt;Just to refresh&gt;'!F200</f>
        <v>0</v>
      </c>
      <c r="G197" s="8">
        <f>'Pivot - &lt;Just to refresh&gt;'!G200</f>
        <v>0</v>
      </c>
      <c r="H197" s="8">
        <f>'Pivot - &lt;Just to refresh&gt;'!H200</f>
        <v>461.41</v>
      </c>
      <c r="I197" s="8">
        <f>'Pivot - &lt;Just to refresh&gt;'!I200</f>
        <v>391.03</v>
      </c>
      <c r="J197" s="8">
        <f>'Pivot - &lt;Just to refresh&gt;'!J200</f>
        <v>70.38</v>
      </c>
      <c r="K197" s="8">
        <f t="shared" si="15"/>
        <v>-461.41</v>
      </c>
      <c r="L197" s="8">
        <f t="shared" si="16"/>
        <v>-391.03</v>
      </c>
      <c r="M197" s="8">
        <f t="shared" si="17"/>
        <v>-70.38</v>
      </c>
      <c r="N197" s="8" t="str">
        <f t="shared" si="18"/>
        <v>08AABCB5576GLZ104/Aug/2020NDCRJ2001668576</v>
      </c>
      <c r="O197" s="37" t="str">
        <f>IF(SUM(E197:J197)=0,"",IF('Pivot - &lt;Just to refresh&gt;'!A200="Match","Match - Full GSTN",IF('Pivot - &lt;Just to refresh&gt;'!A200="Match -Rounding off","Match - GSTN - Round",IF(M197=0,"Match - Invoice",IF(G197=0,"Not in Books",IF(J197=0,"Not in 2A",IF(ROUND(M197,0)=0,"Match - Invoice Round","In Both but Not Match")))))))</f>
        <v>Not in Books</v>
      </c>
      <c r="P197" s="7" t="str">
        <f t="shared" si="19"/>
        <v>Not in Books</v>
      </c>
      <c r="AO197" t="str" cm="1">
        <f t="array" ref="AO197">IFERROR(INDEX(Dump!$A$2:$A$1296, MATCH(0, INDEX(COUNTIF($AO$3:AO196, Dump!$A$2:$A$1296), 0, 0), 0)), "")</f>
        <v/>
      </c>
      <c r="AP197">
        <f>ABS(SUMIFS('Calculation - &lt;Ignore&gt;'!G:G,'Calculation - &lt;Ignore&gt;'!A:A,AO197)-SUMIFS('Calculation - &lt;Ignore&gt;'!J:J,'Calculation - &lt;Ignore&gt;'!A:A,AO197))</f>
        <v>0</v>
      </c>
      <c r="AR197" t="str">
        <v/>
      </c>
      <c r="AS197">
        <v>0</v>
      </c>
    </row>
    <row r="198" spans="1:45" x14ac:dyDescent="0.3">
      <c r="A198" s="7" t="str">
        <f>'Pivot - &lt;Just to refresh&gt;'!B201</f>
        <v>08AABCB5576GLZ1</v>
      </c>
      <c r="B198" s="7" t="str">
        <f>'Pivot - &lt;Just to refresh&gt;'!N201</f>
        <v/>
      </c>
      <c r="C198" s="7" t="str">
        <f>'Pivot - &lt;Just to refresh&gt;'!C201</f>
        <v>03/Sep/2020</v>
      </c>
      <c r="D198" s="36" t="str">
        <f>'Pivot - &lt;Just to refresh&gt;'!D201</f>
        <v>NDCRJ2000692472</v>
      </c>
      <c r="E198" s="8">
        <f>'Pivot - &lt;Just to refresh&gt;'!E201</f>
        <v>23600</v>
      </c>
      <c r="F198" s="8">
        <f>'Pivot - &lt;Just to refresh&gt;'!F201</f>
        <v>20000</v>
      </c>
      <c r="G198" s="8">
        <f>'Pivot - &lt;Just to refresh&gt;'!G201</f>
        <v>3600</v>
      </c>
      <c r="H198" s="8">
        <f>'Pivot - &lt;Just to refresh&gt;'!H201</f>
        <v>0</v>
      </c>
      <c r="I198" s="8">
        <f>'Pivot - &lt;Just to refresh&gt;'!I201</f>
        <v>0</v>
      </c>
      <c r="J198" s="8">
        <f>'Pivot - &lt;Just to refresh&gt;'!J201</f>
        <v>0</v>
      </c>
      <c r="K198" s="8">
        <f t="shared" si="15"/>
        <v>23600</v>
      </c>
      <c r="L198" s="8">
        <f t="shared" si="16"/>
        <v>20000</v>
      </c>
      <c r="M198" s="8">
        <f t="shared" si="17"/>
        <v>3600</v>
      </c>
      <c r="N198" s="8" t="str">
        <f t="shared" si="18"/>
        <v>08AABCB5576GLZ103/Sep/2020NDCRJ2000692472</v>
      </c>
      <c r="O198" s="37" t="str">
        <f>IF(SUM(E198:J198)=0,"",IF('Pivot - &lt;Just to refresh&gt;'!A201="Match","Match - Full GSTN",IF('Pivot - &lt;Just to refresh&gt;'!A201="Match -Rounding off","Match - GSTN - Round",IF(M198=0,"Match - Invoice",IF(G198=0,"Not in Books",IF(J198=0,"Not in 2A",IF(ROUND(M198,0)=0,"Match - Invoice Round","In Both but Not Match")))))))</f>
        <v>Not in 2A</v>
      </c>
      <c r="P198" s="7" t="str">
        <f t="shared" si="19"/>
        <v>Not in 2A</v>
      </c>
      <c r="AO198" t="str" cm="1">
        <f t="array" ref="AO198">IFERROR(INDEX(Dump!$A$2:$A$1296, MATCH(0, INDEX(COUNTIF($AO$3:AO197, Dump!$A$2:$A$1296), 0, 0), 0)), "")</f>
        <v/>
      </c>
      <c r="AP198">
        <f>ABS(SUMIFS('Calculation - &lt;Ignore&gt;'!G:G,'Calculation - &lt;Ignore&gt;'!A:A,AO198)-SUMIFS('Calculation - &lt;Ignore&gt;'!J:J,'Calculation - &lt;Ignore&gt;'!A:A,AO198))</f>
        <v>0</v>
      </c>
      <c r="AR198" t="str">
        <v/>
      </c>
      <c r="AS198">
        <v>0</v>
      </c>
    </row>
    <row r="199" spans="1:45" x14ac:dyDescent="0.3">
      <c r="A199" s="7" t="str">
        <f>'Pivot - &lt;Just to refresh&gt;'!B202</f>
        <v>08AABCB5576GLZ1</v>
      </c>
      <c r="B199" s="7" t="str">
        <f>'Pivot - &lt;Just to refresh&gt;'!N202</f>
        <v/>
      </c>
      <c r="C199" s="7" t="str">
        <f>'Pivot - &lt;Just to refresh&gt;'!C202</f>
        <v>03/Sep/2020</v>
      </c>
      <c r="D199" s="36" t="str">
        <f>'Pivot - &lt;Just to refresh&gt;'!D202</f>
        <v>NDCRJ2001692472</v>
      </c>
      <c r="E199" s="8">
        <f>'Pivot - &lt;Just to refresh&gt;'!E202</f>
        <v>0</v>
      </c>
      <c r="F199" s="8">
        <f>'Pivot - &lt;Just to refresh&gt;'!F202</f>
        <v>0</v>
      </c>
      <c r="G199" s="8">
        <f>'Pivot - &lt;Just to refresh&gt;'!G202</f>
        <v>0</v>
      </c>
      <c r="H199" s="8">
        <f>'Pivot - &lt;Just to refresh&gt;'!H202</f>
        <v>23600</v>
      </c>
      <c r="I199" s="8">
        <f>'Pivot - &lt;Just to refresh&gt;'!I202</f>
        <v>20000</v>
      </c>
      <c r="J199" s="8">
        <f>'Pivot - &lt;Just to refresh&gt;'!J202</f>
        <v>3600</v>
      </c>
      <c r="K199" s="8">
        <f t="shared" si="15"/>
        <v>-23600</v>
      </c>
      <c r="L199" s="8">
        <f t="shared" si="16"/>
        <v>-20000</v>
      </c>
      <c r="M199" s="8">
        <f t="shared" si="17"/>
        <v>-3600</v>
      </c>
      <c r="N199" s="8" t="str">
        <f t="shared" si="18"/>
        <v>08AABCB5576GLZ103/Sep/2020NDCRJ2001692472</v>
      </c>
      <c r="O199" s="37" t="str">
        <f>IF(SUM(E199:J199)=0,"",IF('Pivot - &lt;Just to refresh&gt;'!A202="Match","Match - Full GSTN",IF('Pivot - &lt;Just to refresh&gt;'!A202="Match -Rounding off","Match - GSTN - Round",IF(M199=0,"Match - Invoice",IF(G199=0,"Not in Books",IF(J199=0,"Not in 2A",IF(ROUND(M199,0)=0,"Match - Invoice Round","In Both but Not Match")))))))</f>
        <v>Not in Books</v>
      </c>
      <c r="P199" s="7" t="str">
        <f t="shared" si="19"/>
        <v>Not in Books</v>
      </c>
      <c r="AO199" t="str" cm="1">
        <f t="array" ref="AO199">IFERROR(INDEX(Dump!$A$2:$A$1296, MATCH(0, INDEX(COUNTIF($AO$3:AO198, Dump!$A$2:$A$1296), 0, 0), 0)), "")</f>
        <v/>
      </c>
      <c r="AP199">
        <f>ABS(SUMIFS('Calculation - &lt;Ignore&gt;'!G:G,'Calculation - &lt;Ignore&gt;'!A:A,AO199)-SUMIFS('Calculation - &lt;Ignore&gt;'!J:J,'Calculation - &lt;Ignore&gt;'!A:A,AO199))</f>
        <v>0</v>
      </c>
      <c r="AR199" t="str">
        <v/>
      </c>
      <c r="AS199">
        <v>0</v>
      </c>
    </row>
    <row r="200" spans="1:45" x14ac:dyDescent="0.3">
      <c r="A200" s="7" t="str">
        <f>'Pivot - &lt;Just to refresh&gt;'!B203</f>
        <v>08AABCB5576GLZ1</v>
      </c>
      <c r="B200" s="7" t="str">
        <f>'Pivot - &lt;Just to refresh&gt;'!N203</f>
        <v/>
      </c>
      <c r="C200" s="7" t="str">
        <f>'Pivot - &lt;Just to refresh&gt;'!C203</f>
        <v>04/Sep/2020</v>
      </c>
      <c r="D200" s="36" t="str">
        <f>'Pivot - &lt;Just to refresh&gt;'!D203</f>
        <v>NDCRJ2001992014</v>
      </c>
      <c r="E200" s="8">
        <f>'Pivot - &lt;Just to refresh&gt;'!E203</f>
        <v>0</v>
      </c>
      <c r="F200" s="8">
        <f>'Pivot - &lt;Just to refresh&gt;'!F203</f>
        <v>0</v>
      </c>
      <c r="G200" s="8">
        <f>'Pivot - &lt;Just to refresh&gt;'!G203</f>
        <v>0</v>
      </c>
      <c r="H200" s="8">
        <f>'Pivot - &lt;Just to refresh&gt;'!H203</f>
        <v>905.06</v>
      </c>
      <c r="I200" s="8">
        <f>'Pivot - &lt;Just to refresh&gt;'!I203</f>
        <v>767</v>
      </c>
      <c r="J200" s="8">
        <f>'Pivot - &lt;Just to refresh&gt;'!J203</f>
        <v>138.06</v>
      </c>
      <c r="K200" s="8">
        <f t="shared" si="15"/>
        <v>-905.06</v>
      </c>
      <c r="L200" s="8">
        <f t="shared" si="16"/>
        <v>-767</v>
      </c>
      <c r="M200" s="8">
        <f t="shared" si="17"/>
        <v>-138.06</v>
      </c>
      <c r="N200" s="8" t="str">
        <f t="shared" si="18"/>
        <v>08AABCB5576GLZ104/Sep/2020NDCRJ2001992014</v>
      </c>
      <c r="O200" s="37" t="str">
        <f>IF(SUM(E200:J200)=0,"",IF('Pivot - &lt;Just to refresh&gt;'!A203="Match","Match - Full GSTN",IF('Pivot - &lt;Just to refresh&gt;'!A203="Match -Rounding off","Match - GSTN - Round",IF(M200=0,"Match - Invoice",IF(G200=0,"Not in Books",IF(J200=0,"Not in 2A",IF(ROUND(M200,0)=0,"Match - Invoice Round","In Both but Not Match")))))))</f>
        <v>Not in Books</v>
      </c>
      <c r="P200" s="7" t="str">
        <f t="shared" si="19"/>
        <v>Not in Books</v>
      </c>
      <c r="AO200" t="str" cm="1">
        <f t="array" ref="AO200">IFERROR(INDEX(Dump!$A$2:$A$1296, MATCH(0, INDEX(COUNTIF($AO$3:AO199, Dump!$A$2:$A$1296), 0, 0), 0)), "")</f>
        <v/>
      </c>
      <c r="AP200">
        <f>ABS(SUMIFS('Calculation - &lt;Ignore&gt;'!G:G,'Calculation - &lt;Ignore&gt;'!A:A,AO200)-SUMIFS('Calculation - &lt;Ignore&gt;'!J:J,'Calculation - &lt;Ignore&gt;'!A:A,AO200))</f>
        <v>0</v>
      </c>
      <c r="AR200" t="str">
        <v/>
      </c>
      <c r="AS200">
        <v>0</v>
      </c>
    </row>
    <row r="201" spans="1:45" x14ac:dyDescent="0.3">
      <c r="A201" s="7" t="str">
        <f>'Pivot - &lt;Just to refresh&gt;'!B204</f>
        <v>08AABCB5576GLZ1</v>
      </c>
      <c r="B201" s="7" t="str">
        <f>'Pivot - &lt;Just to refresh&gt;'!N204</f>
        <v/>
      </c>
      <c r="C201" s="7" t="str">
        <f>'Pivot - &lt;Just to refresh&gt;'!C204</f>
        <v>28/Sep/2020</v>
      </c>
      <c r="D201" s="36" t="str">
        <f>'Pivot - &lt;Just to refresh&gt;'!D204</f>
        <v>NDCRJ2002044323</v>
      </c>
      <c r="E201" s="8">
        <f>'Pivot - &lt;Just to refresh&gt;'!E204</f>
        <v>0</v>
      </c>
      <c r="F201" s="8">
        <f>'Pivot - &lt;Just to refresh&gt;'!F204</f>
        <v>0</v>
      </c>
      <c r="G201" s="8">
        <f>'Pivot - &lt;Just to refresh&gt;'!G204</f>
        <v>0</v>
      </c>
      <c r="H201" s="8">
        <f>'Pivot - &lt;Just to refresh&gt;'!H204</f>
        <v>786.76</v>
      </c>
      <c r="I201" s="8">
        <f>'Pivot - &lt;Just to refresh&gt;'!I204</f>
        <v>666.74</v>
      </c>
      <c r="J201" s="8">
        <f>'Pivot - &lt;Just to refresh&gt;'!J204</f>
        <v>120.02</v>
      </c>
      <c r="K201" s="8">
        <f t="shared" si="15"/>
        <v>-786.76</v>
      </c>
      <c r="L201" s="8">
        <f t="shared" si="16"/>
        <v>-666.74</v>
      </c>
      <c r="M201" s="8">
        <f t="shared" si="17"/>
        <v>-120.02</v>
      </c>
      <c r="N201" s="8" t="str">
        <f t="shared" si="18"/>
        <v>08AABCB5576GLZ128/Sep/2020NDCRJ2002044323</v>
      </c>
      <c r="O201" s="37" t="str">
        <f>IF(SUM(E201:J201)=0,"",IF('Pivot - &lt;Just to refresh&gt;'!A204="Match","Match - Full GSTN",IF('Pivot - &lt;Just to refresh&gt;'!A204="Match -Rounding off","Match - GSTN - Round",IF(M201=0,"Match - Invoice",IF(G201=0,"Not in Books",IF(J201=0,"Not in 2A",IF(ROUND(M201,0)=0,"Match - Invoice Round","In Both but Not Match")))))))</f>
        <v>Not in Books</v>
      </c>
      <c r="P201" s="7" t="str">
        <f t="shared" si="19"/>
        <v>Not in Books</v>
      </c>
      <c r="AO201" t="str" cm="1">
        <f t="array" ref="AO201">IFERROR(INDEX(Dump!$A$2:$A$1296, MATCH(0, INDEX(COUNTIF($AO$3:AO200, Dump!$A$2:$A$1296), 0, 0), 0)), "")</f>
        <v/>
      </c>
      <c r="AP201">
        <f>ABS(SUMIFS('Calculation - &lt;Ignore&gt;'!G:G,'Calculation - &lt;Ignore&gt;'!A:A,AO201)-SUMIFS('Calculation - &lt;Ignore&gt;'!J:J,'Calculation - &lt;Ignore&gt;'!A:A,AO201))</f>
        <v>0</v>
      </c>
      <c r="AR201" t="str">
        <v/>
      </c>
      <c r="AS201">
        <v>0</v>
      </c>
    </row>
    <row r="202" spans="1:45" x14ac:dyDescent="0.3">
      <c r="A202" s="7" t="str">
        <f>'Pivot - &lt;Just to refresh&gt;'!B205</f>
        <v>08AABCB5576GLZ1</v>
      </c>
      <c r="B202" s="7" t="str">
        <f>'Pivot - &lt;Just to refresh&gt;'!N205</f>
        <v/>
      </c>
      <c r="C202" s="7" t="str">
        <f>'Pivot - &lt;Just to refresh&gt;'!C205</f>
        <v>04/Nov/2020</v>
      </c>
      <c r="D202" s="36" t="str">
        <f>'Pivot - &lt;Just to refresh&gt;'!D205</f>
        <v>NDCRJ2002364157</v>
      </c>
      <c r="E202" s="8">
        <f>'Pivot - &lt;Just to refresh&gt;'!E205</f>
        <v>0</v>
      </c>
      <c r="F202" s="8">
        <f>'Pivot - &lt;Just to refresh&gt;'!F205</f>
        <v>0</v>
      </c>
      <c r="G202" s="8">
        <f>'Pivot - &lt;Just to refresh&gt;'!G205</f>
        <v>0</v>
      </c>
      <c r="H202" s="8">
        <f>'Pivot - &lt;Just to refresh&gt;'!H205</f>
        <v>996.74</v>
      </c>
      <c r="I202" s="8">
        <f>'Pivot - &lt;Just to refresh&gt;'!I205</f>
        <v>844.7</v>
      </c>
      <c r="J202" s="8">
        <f>'Pivot - &lt;Just to refresh&gt;'!J205</f>
        <v>152.04</v>
      </c>
      <c r="K202" s="8">
        <f t="shared" si="15"/>
        <v>-996.74</v>
      </c>
      <c r="L202" s="8">
        <f t="shared" si="16"/>
        <v>-844.7</v>
      </c>
      <c r="M202" s="8">
        <f t="shared" si="17"/>
        <v>-152.04</v>
      </c>
      <c r="N202" s="8" t="str">
        <f t="shared" si="18"/>
        <v>08AABCB5576GLZ104/Nov/2020NDCRJ2002364157</v>
      </c>
      <c r="O202" s="37" t="str">
        <f>IF(SUM(E202:J202)=0,"",IF('Pivot - &lt;Just to refresh&gt;'!A205="Match","Match - Full GSTN",IF('Pivot - &lt;Just to refresh&gt;'!A205="Match -Rounding off","Match - GSTN - Round",IF(M202=0,"Match - Invoice",IF(G202=0,"Not in Books",IF(J202=0,"Not in 2A",IF(ROUND(M202,0)=0,"Match - Invoice Round","In Both but Not Match")))))))</f>
        <v>Not in Books</v>
      </c>
      <c r="P202" s="7" t="str">
        <f t="shared" si="19"/>
        <v>Not in Books</v>
      </c>
      <c r="AO202" t="str" cm="1">
        <f t="array" ref="AO202">IFERROR(INDEX(Dump!$A$2:$A$1296, MATCH(0, INDEX(COUNTIF($AO$3:AO201, Dump!$A$2:$A$1296), 0, 0), 0)), "")</f>
        <v/>
      </c>
      <c r="AP202">
        <f>ABS(SUMIFS('Calculation - &lt;Ignore&gt;'!G:G,'Calculation - &lt;Ignore&gt;'!A:A,AO202)-SUMIFS('Calculation - &lt;Ignore&gt;'!J:J,'Calculation - &lt;Ignore&gt;'!A:A,AO202))</f>
        <v>0</v>
      </c>
      <c r="AR202" t="str">
        <v/>
      </c>
      <c r="AS202">
        <v>0</v>
      </c>
    </row>
    <row r="203" spans="1:45" x14ac:dyDescent="0.3">
      <c r="A203" s="7" t="str">
        <f>'Pivot - &lt;Just to refresh&gt;'!B206</f>
        <v>08AACFB9966G1Z4</v>
      </c>
      <c r="B203" s="7" t="str">
        <f>'Pivot - &lt;Just to refresh&gt;'!N206</f>
        <v/>
      </c>
      <c r="C203" s="7" t="str">
        <f>'Pivot - &lt;Just to refresh&gt;'!C206</f>
        <v>29/Jul/2020</v>
      </c>
      <c r="D203" s="36" t="str">
        <f>'Pivot - &lt;Just to refresh&gt;'!D206</f>
        <v>10351</v>
      </c>
      <c r="E203" s="8">
        <f>'Pivot - &lt;Just to refresh&gt;'!E206</f>
        <v>0</v>
      </c>
      <c r="F203" s="8">
        <f>'Pivot - &lt;Just to refresh&gt;'!F206</f>
        <v>0</v>
      </c>
      <c r="G203" s="8">
        <f>'Pivot - &lt;Just to refresh&gt;'!G206</f>
        <v>0</v>
      </c>
      <c r="H203" s="8">
        <f>'Pivot - &lt;Just to refresh&gt;'!H206</f>
        <v>2684.5</v>
      </c>
      <c r="I203" s="8">
        <f>'Pivot - &lt;Just to refresh&gt;'!I206</f>
        <v>2275</v>
      </c>
      <c r="J203" s="8">
        <f>'Pivot - &lt;Just to refresh&gt;'!J206</f>
        <v>409.5</v>
      </c>
      <c r="K203" s="8">
        <f t="shared" si="15"/>
        <v>-2684.5</v>
      </c>
      <c r="L203" s="8">
        <f t="shared" si="16"/>
        <v>-2275</v>
      </c>
      <c r="M203" s="8">
        <f t="shared" si="17"/>
        <v>-409.5</v>
      </c>
      <c r="N203" s="8" t="str">
        <f t="shared" si="18"/>
        <v>08AACFB9966G1Z429/Jul/202010351</v>
      </c>
      <c r="O203" s="37" t="str">
        <f>IF(SUM(E203:J203)=0,"",IF('Pivot - &lt;Just to refresh&gt;'!A206="Match","Match - Full GSTN",IF('Pivot - &lt;Just to refresh&gt;'!A206="Match -Rounding off","Match - GSTN - Round",IF(M203=0,"Match - Invoice",IF(G203=0,"Not in Books",IF(J203=0,"Not in 2A",IF(ROUND(M203,0)=0,"Match - Invoice Round","In Both but Not Match")))))))</f>
        <v>Not in Books</v>
      </c>
      <c r="P203" s="7" t="str">
        <f t="shared" si="19"/>
        <v>Not in Books</v>
      </c>
      <c r="AO203" t="str" cm="1">
        <f t="array" ref="AO203">IFERROR(INDEX(Dump!$A$2:$A$1296, MATCH(0, INDEX(COUNTIF($AO$3:AO202, Dump!$A$2:$A$1296), 0, 0), 0)), "")</f>
        <v/>
      </c>
      <c r="AP203">
        <f>ABS(SUMIFS('Calculation - &lt;Ignore&gt;'!G:G,'Calculation - &lt;Ignore&gt;'!A:A,AO203)-SUMIFS('Calculation - &lt;Ignore&gt;'!J:J,'Calculation - &lt;Ignore&gt;'!A:A,AO203))</f>
        <v>0</v>
      </c>
      <c r="AR203" t="str">
        <v/>
      </c>
      <c r="AS203">
        <v>0</v>
      </c>
    </row>
    <row r="204" spans="1:45" x14ac:dyDescent="0.3">
      <c r="A204" s="7" t="str">
        <f>'Pivot - &lt;Just to refresh&gt;'!B207</f>
        <v>08AAMFK8594M2Z9</v>
      </c>
      <c r="B204" s="7" t="str">
        <f>'Pivot - &lt;Just to refresh&gt;'!N207</f>
        <v/>
      </c>
      <c r="C204" s="7" t="str">
        <f>'Pivot - &lt;Just to refresh&gt;'!C207</f>
        <v>03/Jul/2020</v>
      </c>
      <c r="D204" s="36" t="str">
        <f>'Pivot - &lt;Just to refresh&gt;'!D207</f>
        <v>20-21/8</v>
      </c>
      <c r="E204" s="8">
        <f>'Pivot - &lt;Just to refresh&gt;'!E207</f>
        <v>0</v>
      </c>
      <c r="F204" s="8">
        <f>'Pivot - &lt;Just to refresh&gt;'!F207</f>
        <v>0</v>
      </c>
      <c r="G204" s="8">
        <f>'Pivot - &lt;Just to refresh&gt;'!G207</f>
        <v>0</v>
      </c>
      <c r="H204" s="8">
        <f>'Pivot - &lt;Just to refresh&gt;'!H207</f>
        <v>17405</v>
      </c>
      <c r="I204" s="8">
        <f>'Pivot - &lt;Just to refresh&gt;'!I207</f>
        <v>14750</v>
      </c>
      <c r="J204" s="8">
        <f>'Pivot - &lt;Just to refresh&gt;'!J207</f>
        <v>2655</v>
      </c>
      <c r="K204" s="8">
        <f t="shared" si="15"/>
        <v>-17405</v>
      </c>
      <c r="L204" s="8">
        <f t="shared" si="16"/>
        <v>-14750</v>
      </c>
      <c r="M204" s="8">
        <f t="shared" si="17"/>
        <v>-2655</v>
      </c>
      <c r="N204" s="8" t="str">
        <f t="shared" si="18"/>
        <v>08AAMFK8594M2Z903/Jul/202020-21/8</v>
      </c>
      <c r="O204" s="37" t="str">
        <f>IF(SUM(E204:J204)=0,"",IF('Pivot - &lt;Just to refresh&gt;'!A207="Match","Match - Full GSTN",IF('Pivot - &lt;Just to refresh&gt;'!A207="Match -Rounding off","Match - GSTN - Round",IF(M204=0,"Match - Invoice",IF(G204=0,"Not in Books",IF(J204=0,"Not in 2A",IF(ROUND(M204,0)=0,"Match - Invoice Round","In Both but Not Match")))))))</f>
        <v>Not in Books</v>
      </c>
      <c r="P204" s="7" t="str">
        <f t="shared" si="19"/>
        <v>Not in Books</v>
      </c>
      <c r="AO204" t="str" cm="1">
        <f t="array" ref="AO204">IFERROR(INDEX(Dump!$A$2:$A$1296, MATCH(0, INDEX(COUNTIF($AO$3:AO203, Dump!$A$2:$A$1296), 0, 0), 0)), "")</f>
        <v/>
      </c>
      <c r="AP204">
        <f>ABS(SUMIFS('Calculation - &lt;Ignore&gt;'!G:G,'Calculation - &lt;Ignore&gt;'!A:A,AO204)-SUMIFS('Calculation - &lt;Ignore&gt;'!J:J,'Calculation - &lt;Ignore&gt;'!A:A,AO204))</f>
        <v>0</v>
      </c>
      <c r="AR204" t="str">
        <v/>
      </c>
      <c r="AS204">
        <v>0</v>
      </c>
    </row>
    <row r="205" spans="1:45" x14ac:dyDescent="0.3">
      <c r="A205" s="7" t="str">
        <f>'Pivot - &lt;Just to refresh&gt;'!B208</f>
        <v>08AAMFK8594M2Z9</v>
      </c>
      <c r="B205" s="7" t="str">
        <f>'Pivot - &lt;Just to refresh&gt;'!N208</f>
        <v/>
      </c>
      <c r="C205" s="7" t="str">
        <f>'Pivot - &lt;Just to refresh&gt;'!C208</f>
        <v>15/Sep/2020</v>
      </c>
      <c r="D205" s="36" t="str">
        <f>'Pivot - &lt;Just to refresh&gt;'!D208</f>
        <v>20-21/25</v>
      </c>
      <c r="E205" s="8">
        <f>'Pivot - &lt;Just to refresh&gt;'!E208</f>
        <v>0</v>
      </c>
      <c r="F205" s="8">
        <f>'Pivot - &lt;Just to refresh&gt;'!F208</f>
        <v>0</v>
      </c>
      <c r="G205" s="8">
        <f>'Pivot - &lt;Just to refresh&gt;'!G208</f>
        <v>0</v>
      </c>
      <c r="H205" s="8">
        <f>'Pivot - &lt;Just to refresh&gt;'!H208</f>
        <v>16815</v>
      </c>
      <c r="I205" s="8">
        <f>'Pivot - &lt;Just to refresh&gt;'!I208</f>
        <v>14250</v>
      </c>
      <c r="J205" s="8">
        <f>'Pivot - &lt;Just to refresh&gt;'!J208</f>
        <v>2565</v>
      </c>
      <c r="K205" s="8">
        <f t="shared" si="15"/>
        <v>-16815</v>
      </c>
      <c r="L205" s="8">
        <f t="shared" si="16"/>
        <v>-14250</v>
      </c>
      <c r="M205" s="8">
        <f t="shared" si="17"/>
        <v>-2565</v>
      </c>
      <c r="N205" s="8" t="str">
        <f t="shared" si="18"/>
        <v>08AAMFK8594M2Z915/Sep/202020-21/25</v>
      </c>
      <c r="O205" s="37" t="str">
        <f>IF(SUM(E205:J205)=0,"",IF('Pivot - &lt;Just to refresh&gt;'!A208="Match","Match - Full GSTN",IF('Pivot - &lt;Just to refresh&gt;'!A208="Match -Rounding off","Match - GSTN - Round",IF(M205=0,"Match - Invoice",IF(G205=0,"Not in Books",IF(J205=0,"Not in 2A",IF(ROUND(M205,0)=0,"Match - Invoice Round","In Both but Not Match")))))))</f>
        <v>Not in Books</v>
      </c>
      <c r="P205" s="7" t="str">
        <f t="shared" si="19"/>
        <v>Not in Books</v>
      </c>
      <c r="AO205" t="str" cm="1">
        <f t="array" ref="AO205">IFERROR(INDEX(Dump!$A$2:$A$1296, MATCH(0, INDEX(COUNTIF($AO$3:AO204, Dump!$A$2:$A$1296), 0, 0), 0)), "")</f>
        <v/>
      </c>
      <c r="AP205">
        <f>ABS(SUMIFS('Calculation - &lt;Ignore&gt;'!G:G,'Calculation - &lt;Ignore&gt;'!A:A,AO205)-SUMIFS('Calculation - &lt;Ignore&gt;'!J:J,'Calculation - &lt;Ignore&gt;'!A:A,AO205))</f>
        <v>0</v>
      </c>
      <c r="AR205" t="str">
        <v/>
      </c>
      <c r="AS205">
        <v>0</v>
      </c>
    </row>
    <row r="206" spans="1:45" x14ac:dyDescent="0.3">
      <c r="A206" s="7" t="str">
        <f>'Pivot - &lt;Just to refresh&gt;'!B209</f>
        <v>08AAVCS9818C1ZR</v>
      </c>
      <c r="B206" s="7" t="str">
        <f>'Pivot - &lt;Just to refresh&gt;'!N209</f>
        <v/>
      </c>
      <c r="C206" s="7" t="str">
        <f>'Pivot - &lt;Just to refresh&gt;'!C209</f>
        <v>14/Apr/2020</v>
      </c>
      <c r="D206" s="36" t="str">
        <f>'Pivot - &lt;Just to refresh&gt;'!D209</f>
        <v>SKLN/31590</v>
      </c>
      <c r="E206" s="8">
        <f>'Pivot - &lt;Just to refresh&gt;'!E209</f>
        <v>0</v>
      </c>
      <c r="F206" s="8">
        <f>'Pivot - &lt;Just to refresh&gt;'!F209</f>
        <v>0</v>
      </c>
      <c r="G206" s="8">
        <f>'Pivot - &lt;Just to refresh&gt;'!G209</f>
        <v>0</v>
      </c>
      <c r="H206" s="8">
        <f>'Pivot - &lt;Just to refresh&gt;'!H209</f>
        <v>530</v>
      </c>
      <c r="I206" s="8">
        <f>'Pivot - &lt;Just to refresh&gt;'!I209</f>
        <v>449</v>
      </c>
      <c r="J206" s="8">
        <f>'Pivot - &lt;Just to refresh&gt;'!J209</f>
        <v>80.819999999999993</v>
      </c>
      <c r="K206" s="8">
        <f t="shared" si="15"/>
        <v>-530</v>
      </c>
      <c r="L206" s="8">
        <f t="shared" si="16"/>
        <v>-449</v>
      </c>
      <c r="M206" s="8">
        <f t="shared" si="17"/>
        <v>-80.819999999999993</v>
      </c>
      <c r="N206" s="8" t="str">
        <f t="shared" si="18"/>
        <v>08AAVCS9818C1ZR14/Apr/2020SKLN/31590</v>
      </c>
      <c r="O206" s="37" t="str">
        <f>IF(SUM(E206:J206)=0,"",IF('Pivot - &lt;Just to refresh&gt;'!A209="Match","Match - Full GSTN",IF('Pivot - &lt;Just to refresh&gt;'!A209="Match -Rounding off","Match - GSTN - Round",IF(M206=0,"Match - Invoice",IF(G206=0,"Not in Books",IF(J206=0,"Not in 2A",IF(ROUND(M206,0)=0,"Match - Invoice Round","In Both but Not Match")))))))</f>
        <v>Not in Books</v>
      </c>
      <c r="P206" s="7" t="str">
        <f t="shared" si="19"/>
        <v>Not in Books</v>
      </c>
      <c r="AO206" t="str" cm="1">
        <f t="array" ref="AO206">IFERROR(INDEX(Dump!$A$2:$A$1296, MATCH(0, INDEX(COUNTIF($AO$3:AO205, Dump!$A$2:$A$1296), 0, 0), 0)), "")</f>
        <v/>
      </c>
      <c r="AP206">
        <f>ABS(SUMIFS('Calculation - &lt;Ignore&gt;'!G:G,'Calculation - &lt;Ignore&gt;'!A:A,AO206)-SUMIFS('Calculation - &lt;Ignore&gt;'!J:J,'Calculation - &lt;Ignore&gt;'!A:A,AO206))</f>
        <v>0</v>
      </c>
      <c r="AR206" t="str">
        <v/>
      </c>
      <c r="AS206">
        <v>0</v>
      </c>
    </row>
    <row r="207" spans="1:45" x14ac:dyDescent="0.3">
      <c r="A207" s="7" t="str">
        <f>'Pivot - &lt;Just to refresh&gt;'!B210</f>
        <v>08AAVCS9818C1ZR</v>
      </c>
      <c r="B207" s="7" t="str">
        <f>'Pivot - &lt;Just to refresh&gt;'!N210</f>
        <v/>
      </c>
      <c r="C207" s="7" t="str">
        <f>'Pivot - &lt;Just to refresh&gt;'!C210</f>
        <v>19/Jun/2020</v>
      </c>
      <c r="D207" s="36" t="str">
        <f>'Pivot - &lt;Just to refresh&gt;'!D210</f>
        <v>SKLN/33281</v>
      </c>
      <c r="E207" s="8">
        <f>'Pivot - &lt;Just to refresh&gt;'!E210</f>
        <v>0</v>
      </c>
      <c r="F207" s="8">
        <f>'Pivot - &lt;Just to refresh&gt;'!F210</f>
        <v>0</v>
      </c>
      <c r="G207" s="8">
        <f>'Pivot - &lt;Just to refresh&gt;'!G210</f>
        <v>0</v>
      </c>
      <c r="H207" s="8">
        <f>'Pivot - &lt;Just to refresh&gt;'!H210</f>
        <v>707</v>
      </c>
      <c r="I207" s="8">
        <f>'Pivot - &lt;Just to refresh&gt;'!I210</f>
        <v>599</v>
      </c>
      <c r="J207" s="8">
        <f>'Pivot - &lt;Just to refresh&gt;'!J210</f>
        <v>107.82</v>
      </c>
      <c r="K207" s="8">
        <f t="shared" si="15"/>
        <v>-707</v>
      </c>
      <c r="L207" s="8">
        <f t="shared" si="16"/>
        <v>-599</v>
      </c>
      <c r="M207" s="8">
        <f t="shared" si="17"/>
        <v>-107.82</v>
      </c>
      <c r="N207" s="8" t="str">
        <f t="shared" si="18"/>
        <v>08AAVCS9818C1ZR19/Jun/2020SKLN/33281</v>
      </c>
      <c r="O207" s="37" t="str">
        <f>IF(SUM(E207:J207)=0,"",IF('Pivot - &lt;Just to refresh&gt;'!A210="Match","Match - Full GSTN",IF('Pivot - &lt;Just to refresh&gt;'!A210="Match -Rounding off","Match - GSTN - Round",IF(M207=0,"Match - Invoice",IF(G207=0,"Not in Books",IF(J207=0,"Not in 2A",IF(ROUND(M207,0)=0,"Match - Invoice Round","In Both but Not Match")))))))</f>
        <v>Not in Books</v>
      </c>
      <c r="P207" s="7" t="str">
        <f t="shared" si="19"/>
        <v>Not in Books</v>
      </c>
      <c r="AO207" t="str" cm="1">
        <f t="array" ref="AO207">IFERROR(INDEX(Dump!$A$2:$A$1296, MATCH(0, INDEX(COUNTIF($AO$3:AO206, Dump!$A$2:$A$1296), 0, 0), 0)), "")</f>
        <v/>
      </c>
      <c r="AP207">
        <f>ABS(SUMIFS('Calculation - &lt;Ignore&gt;'!G:G,'Calculation - &lt;Ignore&gt;'!A:A,AO207)-SUMIFS('Calculation - &lt;Ignore&gt;'!J:J,'Calculation - &lt;Ignore&gt;'!A:A,AO207))</f>
        <v>0</v>
      </c>
      <c r="AR207" t="str">
        <v/>
      </c>
      <c r="AS207">
        <v>0</v>
      </c>
    </row>
    <row r="208" spans="1:45" x14ac:dyDescent="0.3">
      <c r="A208" s="7" t="str">
        <f>'Pivot - &lt;Just to refresh&gt;'!B211</f>
        <v>08ABFPM0911L1ZP</v>
      </c>
      <c r="B208" s="7" t="str">
        <f>'Pivot - &lt;Just to refresh&gt;'!N211</f>
        <v/>
      </c>
      <c r="C208" s="7" t="str">
        <f>'Pivot - &lt;Just to refresh&gt;'!C211</f>
        <v>18/May/2020</v>
      </c>
      <c r="D208" s="36" t="str">
        <f>'Pivot - &lt;Just to refresh&gt;'!D211</f>
        <v>1859</v>
      </c>
      <c r="E208" s="8">
        <f>'Pivot - &lt;Just to refresh&gt;'!E211</f>
        <v>3870</v>
      </c>
      <c r="F208" s="8">
        <f>'Pivot - &lt;Just to refresh&gt;'!F211</f>
        <v>3455.5</v>
      </c>
      <c r="G208" s="8">
        <f>'Pivot - &lt;Just to refresh&gt;'!G211</f>
        <v>414.66</v>
      </c>
      <c r="H208" s="8">
        <f>'Pivot - &lt;Just to refresh&gt;'!H211</f>
        <v>3870</v>
      </c>
      <c r="I208" s="8">
        <f>'Pivot - &lt;Just to refresh&gt;'!I211</f>
        <v>3455.5</v>
      </c>
      <c r="J208" s="8">
        <f>'Pivot - &lt;Just to refresh&gt;'!J211</f>
        <v>414.66</v>
      </c>
      <c r="K208" s="8">
        <f t="shared" si="15"/>
        <v>0</v>
      </c>
      <c r="L208" s="8">
        <f t="shared" si="16"/>
        <v>0</v>
      </c>
      <c r="M208" s="8">
        <f t="shared" si="17"/>
        <v>0</v>
      </c>
      <c r="N208" s="8" t="str">
        <f t="shared" si="18"/>
        <v>08ABFPM0911L1ZP18/May/20201859</v>
      </c>
      <c r="O208" s="37" t="str">
        <f>IF(SUM(E208:J208)=0,"",IF('Pivot - &lt;Just to refresh&gt;'!A211="Match","Match - Full GSTN",IF('Pivot - &lt;Just to refresh&gt;'!A211="Match -Rounding off","Match - GSTN - Round",IF(M208=0,"Match - Invoice",IF(G208=0,"Not in Books",IF(J208=0,"Not in 2A",IF(ROUND(M208,0)=0,"Match - Invoice Round","In Both but Not Match")))))))</f>
        <v>Match - Invoice</v>
      </c>
      <c r="P208" s="7" t="str">
        <f t="shared" si="19"/>
        <v>Match</v>
      </c>
      <c r="AO208" t="str" cm="1">
        <f t="array" ref="AO208">IFERROR(INDEX(Dump!$A$2:$A$1296, MATCH(0, INDEX(COUNTIF($AO$3:AO207, Dump!$A$2:$A$1296), 0, 0), 0)), "")</f>
        <v/>
      </c>
      <c r="AP208">
        <f>ABS(SUMIFS('Calculation - &lt;Ignore&gt;'!G:G,'Calculation - &lt;Ignore&gt;'!A:A,AO208)-SUMIFS('Calculation - &lt;Ignore&gt;'!J:J,'Calculation - &lt;Ignore&gt;'!A:A,AO208))</f>
        <v>0</v>
      </c>
      <c r="AR208" t="str">
        <v/>
      </c>
      <c r="AS208">
        <v>0</v>
      </c>
    </row>
    <row r="209" spans="1:45" x14ac:dyDescent="0.3">
      <c r="A209" s="7" t="str">
        <f>'Pivot - &lt;Just to refresh&gt;'!B212</f>
        <v>08ABFPM0911L1ZP</v>
      </c>
      <c r="B209" s="7" t="str">
        <f>'Pivot - &lt;Just to refresh&gt;'!N212</f>
        <v/>
      </c>
      <c r="C209" s="7" t="str">
        <f>'Pivot - &lt;Just to refresh&gt;'!C212</f>
        <v>28/May/2020</v>
      </c>
      <c r="D209" s="36" t="str">
        <f>'Pivot - &lt;Just to refresh&gt;'!D212</f>
        <v>2225</v>
      </c>
      <c r="E209" s="8">
        <f>'Pivot - &lt;Just to refresh&gt;'!E212</f>
        <v>2621</v>
      </c>
      <c r="F209" s="8">
        <f>'Pivot - &lt;Just to refresh&gt;'!F212</f>
        <v>2340</v>
      </c>
      <c r="G209" s="8">
        <f>'Pivot - &lt;Just to refresh&gt;'!G212</f>
        <v>280.8</v>
      </c>
      <c r="H209" s="8">
        <f>'Pivot - &lt;Just to refresh&gt;'!H212</f>
        <v>2621</v>
      </c>
      <c r="I209" s="8">
        <f>'Pivot - &lt;Just to refresh&gt;'!I212</f>
        <v>2340</v>
      </c>
      <c r="J209" s="8">
        <f>'Pivot - &lt;Just to refresh&gt;'!J212</f>
        <v>280.8</v>
      </c>
      <c r="K209" s="8">
        <f t="shared" si="15"/>
        <v>0</v>
      </c>
      <c r="L209" s="8">
        <f t="shared" si="16"/>
        <v>0</v>
      </c>
      <c r="M209" s="8">
        <f t="shared" si="17"/>
        <v>0</v>
      </c>
      <c r="N209" s="8" t="str">
        <f t="shared" si="18"/>
        <v>08ABFPM0911L1ZP28/May/20202225</v>
      </c>
      <c r="O209" s="37" t="str">
        <f>IF(SUM(E209:J209)=0,"",IF('Pivot - &lt;Just to refresh&gt;'!A212="Match","Match - Full GSTN",IF('Pivot - &lt;Just to refresh&gt;'!A212="Match -Rounding off","Match - GSTN - Round",IF(M209=0,"Match - Invoice",IF(G209=0,"Not in Books",IF(J209=0,"Not in 2A",IF(ROUND(M209,0)=0,"Match - Invoice Round","In Both but Not Match")))))))</f>
        <v>Match - Invoice</v>
      </c>
      <c r="P209" s="7" t="str">
        <f t="shared" si="19"/>
        <v>Match</v>
      </c>
      <c r="AO209" t="str" cm="1">
        <f t="array" ref="AO209">IFERROR(INDEX(Dump!$A$2:$A$1296, MATCH(0, INDEX(COUNTIF($AO$3:AO208, Dump!$A$2:$A$1296), 0, 0), 0)), "")</f>
        <v/>
      </c>
      <c r="AP209">
        <f>ABS(SUMIFS('Calculation - &lt;Ignore&gt;'!G:G,'Calculation - &lt;Ignore&gt;'!A:A,AO209)-SUMIFS('Calculation - &lt;Ignore&gt;'!J:J,'Calculation - &lt;Ignore&gt;'!A:A,AO209))</f>
        <v>0</v>
      </c>
      <c r="AR209" t="str">
        <v/>
      </c>
      <c r="AS209">
        <v>0</v>
      </c>
    </row>
    <row r="210" spans="1:45" x14ac:dyDescent="0.3">
      <c r="A210" s="7" t="str">
        <f>'Pivot - &lt;Just to refresh&gt;'!B213</f>
        <v>08ABFPM0911L1ZP</v>
      </c>
      <c r="B210" s="7" t="str">
        <f>'Pivot - &lt;Just to refresh&gt;'!N213</f>
        <v/>
      </c>
      <c r="C210" s="7" t="str">
        <f>'Pivot - &lt;Just to refresh&gt;'!C213</f>
        <v>04/Jun/2020</v>
      </c>
      <c r="D210" s="36" t="str">
        <f>'Pivot - &lt;Just to refresh&gt;'!D213</f>
        <v>2557</v>
      </c>
      <c r="E210" s="8">
        <f>'Pivot - &lt;Just to refresh&gt;'!E213</f>
        <v>4670</v>
      </c>
      <c r="F210" s="8">
        <f>'Pivot - &lt;Just to refresh&gt;'!F213</f>
        <v>4169.76</v>
      </c>
      <c r="G210" s="8">
        <f>'Pivot - &lt;Just to refresh&gt;'!G213</f>
        <v>500.38</v>
      </c>
      <c r="H210" s="8">
        <f>'Pivot - &lt;Just to refresh&gt;'!H213</f>
        <v>4670</v>
      </c>
      <c r="I210" s="8">
        <f>'Pivot - &lt;Just to refresh&gt;'!I213</f>
        <v>4169.76</v>
      </c>
      <c r="J210" s="8">
        <f>'Pivot - &lt;Just to refresh&gt;'!J213</f>
        <v>500.38</v>
      </c>
      <c r="K210" s="8">
        <f t="shared" si="15"/>
        <v>0</v>
      </c>
      <c r="L210" s="8">
        <f t="shared" si="16"/>
        <v>0</v>
      </c>
      <c r="M210" s="8">
        <f t="shared" si="17"/>
        <v>0</v>
      </c>
      <c r="N210" s="8" t="str">
        <f t="shared" si="18"/>
        <v>08ABFPM0911L1ZP04/Jun/20202557</v>
      </c>
      <c r="O210" s="37" t="str">
        <f>IF(SUM(E210:J210)=0,"",IF('Pivot - &lt;Just to refresh&gt;'!A213="Match","Match - Full GSTN",IF('Pivot - &lt;Just to refresh&gt;'!A213="Match -Rounding off","Match - GSTN - Round",IF(M210=0,"Match - Invoice",IF(G210=0,"Not in Books",IF(J210=0,"Not in 2A",IF(ROUND(M210,0)=0,"Match - Invoice Round","In Both but Not Match")))))))</f>
        <v>Match - Invoice</v>
      </c>
      <c r="P210" s="7" t="str">
        <f t="shared" si="19"/>
        <v>Match</v>
      </c>
      <c r="AO210" t="str" cm="1">
        <f t="array" ref="AO210">IFERROR(INDEX(Dump!$A$2:$A$1296, MATCH(0, INDEX(COUNTIF($AO$3:AO209, Dump!$A$2:$A$1296), 0, 0), 0)), "")</f>
        <v/>
      </c>
      <c r="AP210">
        <f>ABS(SUMIFS('Calculation - &lt;Ignore&gt;'!G:G,'Calculation - &lt;Ignore&gt;'!A:A,AO210)-SUMIFS('Calculation - &lt;Ignore&gt;'!J:J,'Calculation - &lt;Ignore&gt;'!A:A,AO210))</f>
        <v>0</v>
      </c>
      <c r="AR210" t="str">
        <v/>
      </c>
      <c r="AS210">
        <v>0</v>
      </c>
    </row>
    <row r="211" spans="1:45" x14ac:dyDescent="0.3">
      <c r="A211" s="7" t="str">
        <f>'Pivot - &lt;Just to refresh&gt;'!B214</f>
        <v>08ABFPM0911L1ZP</v>
      </c>
      <c r="B211" s="7" t="str">
        <f>'Pivot - &lt;Just to refresh&gt;'!N214</f>
        <v/>
      </c>
      <c r="C211" s="7" t="str">
        <f>'Pivot - &lt;Just to refresh&gt;'!C214</f>
        <v>12/Jun/2020</v>
      </c>
      <c r="D211" s="36" t="str">
        <f>'Pivot - &lt;Just to refresh&gt;'!D214</f>
        <v>2817</v>
      </c>
      <c r="E211" s="8">
        <f>'Pivot - &lt;Just to refresh&gt;'!E214</f>
        <v>4267</v>
      </c>
      <c r="F211" s="8">
        <f>'Pivot - &lt;Just to refresh&gt;'!F214</f>
        <v>3810</v>
      </c>
      <c r="G211" s="8">
        <f>'Pivot - &lt;Just to refresh&gt;'!G214</f>
        <v>457.2</v>
      </c>
      <c r="H211" s="8">
        <f>'Pivot - &lt;Just to refresh&gt;'!H214</f>
        <v>0</v>
      </c>
      <c r="I211" s="8">
        <f>'Pivot - &lt;Just to refresh&gt;'!I214</f>
        <v>0</v>
      </c>
      <c r="J211" s="8">
        <f>'Pivot - &lt;Just to refresh&gt;'!J214</f>
        <v>0</v>
      </c>
      <c r="K211" s="8">
        <f t="shared" si="15"/>
        <v>4267</v>
      </c>
      <c r="L211" s="8">
        <f t="shared" si="16"/>
        <v>3810</v>
      </c>
      <c r="M211" s="8">
        <f t="shared" si="17"/>
        <v>457.2</v>
      </c>
      <c r="N211" s="8" t="str">
        <f t="shared" si="18"/>
        <v>08ABFPM0911L1ZP12/Jun/20202817</v>
      </c>
      <c r="O211" s="37" t="str">
        <f>IF(SUM(E211:J211)=0,"",IF('Pivot - &lt;Just to refresh&gt;'!A214="Match","Match - Full GSTN",IF('Pivot - &lt;Just to refresh&gt;'!A214="Match -Rounding off","Match - GSTN - Round",IF(M211=0,"Match - Invoice",IF(G211=0,"Not in Books",IF(J211=0,"Not in 2A",IF(ROUND(M211,0)=0,"Match - Invoice Round","In Both but Not Match")))))))</f>
        <v>Not in 2A</v>
      </c>
      <c r="P211" s="7" t="str">
        <f t="shared" si="19"/>
        <v>Not in 2A</v>
      </c>
      <c r="AO211" t="str" cm="1">
        <f t="array" ref="AO211">IFERROR(INDEX(Dump!$A$2:$A$1296, MATCH(0, INDEX(COUNTIF($AO$3:AO210, Dump!$A$2:$A$1296), 0, 0), 0)), "")</f>
        <v/>
      </c>
      <c r="AP211">
        <f>ABS(SUMIFS('Calculation - &lt;Ignore&gt;'!G:G,'Calculation - &lt;Ignore&gt;'!A:A,AO211)-SUMIFS('Calculation - &lt;Ignore&gt;'!J:J,'Calculation - &lt;Ignore&gt;'!A:A,AO211))</f>
        <v>0</v>
      </c>
      <c r="AR211" t="str">
        <v/>
      </c>
      <c r="AS211">
        <v>0</v>
      </c>
    </row>
    <row r="212" spans="1:45" x14ac:dyDescent="0.3">
      <c r="A212" s="7" t="str">
        <f>'Pivot - &lt;Just to refresh&gt;'!B215</f>
        <v>08ABFPM0911L1ZP</v>
      </c>
      <c r="B212" s="7" t="str">
        <f>'Pivot - &lt;Just to refresh&gt;'!N215</f>
        <v/>
      </c>
      <c r="C212" s="7" t="str">
        <f>'Pivot - &lt;Just to refresh&gt;'!C215</f>
        <v>12/Jun/2020</v>
      </c>
      <c r="D212" s="36" t="str">
        <f>'Pivot - &lt;Just to refresh&gt;'!D215</f>
        <v>2815</v>
      </c>
      <c r="E212" s="8">
        <f>'Pivot - &lt;Just to refresh&gt;'!E215</f>
        <v>0</v>
      </c>
      <c r="F212" s="8">
        <f>'Pivot - &lt;Just to refresh&gt;'!F215</f>
        <v>0</v>
      </c>
      <c r="G212" s="8">
        <f>'Pivot - &lt;Just to refresh&gt;'!G215</f>
        <v>0</v>
      </c>
      <c r="H212" s="8">
        <f>'Pivot - &lt;Just to refresh&gt;'!H215</f>
        <v>4267</v>
      </c>
      <c r="I212" s="8">
        <f>'Pivot - &lt;Just to refresh&gt;'!I215</f>
        <v>3810</v>
      </c>
      <c r="J212" s="8">
        <f>'Pivot - &lt;Just to refresh&gt;'!J215</f>
        <v>457.2</v>
      </c>
      <c r="K212" s="8">
        <f t="shared" si="15"/>
        <v>-4267</v>
      </c>
      <c r="L212" s="8">
        <f t="shared" si="16"/>
        <v>-3810</v>
      </c>
      <c r="M212" s="8">
        <f t="shared" si="17"/>
        <v>-457.2</v>
      </c>
      <c r="N212" s="8" t="str">
        <f t="shared" si="18"/>
        <v>08ABFPM0911L1ZP12/Jun/20202815</v>
      </c>
      <c r="O212" s="37" t="str">
        <f>IF(SUM(E212:J212)=0,"",IF('Pivot - &lt;Just to refresh&gt;'!A215="Match","Match - Full GSTN",IF('Pivot - &lt;Just to refresh&gt;'!A215="Match -Rounding off","Match - GSTN - Round",IF(M212=0,"Match - Invoice",IF(G212=0,"Not in Books",IF(J212=0,"Not in 2A",IF(ROUND(M212,0)=0,"Match - Invoice Round","In Both but Not Match")))))))</f>
        <v>Not in Books</v>
      </c>
      <c r="P212" s="7" t="str">
        <f t="shared" si="19"/>
        <v>Not in Books</v>
      </c>
      <c r="AO212" t="str" cm="1">
        <f t="array" ref="AO212">IFERROR(INDEX(Dump!$A$2:$A$1296, MATCH(0, INDEX(COUNTIF($AO$3:AO211, Dump!$A$2:$A$1296), 0, 0), 0)), "")</f>
        <v/>
      </c>
      <c r="AP212">
        <f>ABS(SUMIFS('Calculation - &lt;Ignore&gt;'!G:G,'Calculation - &lt;Ignore&gt;'!A:A,AO212)-SUMIFS('Calculation - &lt;Ignore&gt;'!J:J,'Calculation - &lt;Ignore&gt;'!A:A,AO212))</f>
        <v>0</v>
      </c>
      <c r="AR212" t="str">
        <v/>
      </c>
      <c r="AS212">
        <v>0</v>
      </c>
    </row>
    <row r="213" spans="1:45" x14ac:dyDescent="0.3">
      <c r="A213" s="7" t="str">
        <f>'Pivot - &lt;Just to refresh&gt;'!B216</f>
        <v>08ABFPM0911L1ZP</v>
      </c>
      <c r="B213" s="7" t="str">
        <f>'Pivot - &lt;Just to refresh&gt;'!N216</f>
        <v/>
      </c>
      <c r="C213" s="7" t="str">
        <f>'Pivot - &lt;Just to refresh&gt;'!C216</f>
        <v>02/Jul/2020</v>
      </c>
      <c r="D213" s="36" t="str">
        <f>'Pivot - &lt;Just to refresh&gt;'!D216</f>
        <v>3650</v>
      </c>
      <c r="E213" s="8">
        <f>'Pivot - &lt;Just to refresh&gt;'!E216</f>
        <v>10140</v>
      </c>
      <c r="F213" s="8">
        <f>'Pivot - &lt;Just to refresh&gt;'!F216</f>
        <v>8871.2000000000007</v>
      </c>
      <c r="G213" s="8">
        <f>'Pivot - &lt;Just to refresh&gt;'!G216</f>
        <v>1268.6600000000001</v>
      </c>
      <c r="H213" s="8">
        <f>'Pivot - &lt;Just to refresh&gt;'!H216</f>
        <v>10140</v>
      </c>
      <c r="I213" s="8">
        <f>'Pivot - &lt;Just to refresh&gt;'!I216</f>
        <v>8871.2000000000007</v>
      </c>
      <c r="J213" s="8">
        <f>'Pivot - &lt;Just to refresh&gt;'!J216</f>
        <v>1268.6399999999999</v>
      </c>
      <c r="K213" s="8">
        <f t="shared" si="15"/>
        <v>0</v>
      </c>
      <c r="L213" s="8">
        <f t="shared" si="16"/>
        <v>0</v>
      </c>
      <c r="M213" s="8">
        <f t="shared" si="17"/>
        <v>2.0000000000209184E-2</v>
      </c>
      <c r="N213" s="8" t="str">
        <f t="shared" si="18"/>
        <v>08ABFPM0911L1ZP02/Jul/20203650</v>
      </c>
      <c r="O213" s="37" t="str">
        <f>IF(SUM(E213:J213)=0,"",IF('Pivot - &lt;Just to refresh&gt;'!A216="Match","Match - Full GSTN",IF('Pivot - &lt;Just to refresh&gt;'!A216="Match -Rounding off","Match - GSTN - Round",IF(M213=0,"Match - Invoice",IF(G213=0,"Not in Books",IF(J213=0,"Not in 2A",IF(ROUND(M213,0)=0,"Match - Invoice Round","In Both but Not Match")))))))</f>
        <v>Match - Invoice Round</v>
      </c>
      <c r="P213" s="7" t="str">
        <f t="shared" si="19"/>
        <v>Match</v>
      </c>
      <c r="AO213" t="str" cm="1">
        <f t="array" ref="AO213">IFERROR(INDEX(Dump!$A$2:$A$1296, MATCH(0, INDEX(COUNTIF($AO$3:AO212, Dump!$A$2:$A$1296), 0, 0), 0)), "")</f>
        <v/>
      </c>
      <c r="AP213">
        <f>ABS(SUMIFS('Calculation - &lt;Ignore&gt;'!G:G,'Calculation - &lt;Ignore&gt;'!A:A,AO213)-SUMIFS('Calculation - &lt;Ignore&gt;'!J:J,'Calculation - &lt;Ignore&gt;'!A:A,AO213))</f>
        <v>0</v>
      </c>
      <c r="AR213" t="str">
        <v/>
      </c>
      <c r="AS213">
        <v>0</v>
      </c>
    </row>
    <row r="214" spans="1:45" x14ac:dyDescent="0.3">
      <c r="A214" s="7" t="str">
        <f>'Pivot - &lt;Just to refresh&gt;'!B217</f>
        <v>08ABFPM0911L1ZP</v>
      </c>
      <c r="B214" s="7" t="str">
        <f>'Pivot - &lt;Just to refresh&gt;'!N217</f>
        <v/>
      </c>
      <c r="C214" s="7" t="str">
        <f>'Pivot - &lt;Just to refresh&gt;'!C217</f>
        <v>06/Jul/2020</v>
      </c>
      <c r="D214" s="36" t="str">
        <f>'Pivot - &lt;Just to refresh&gt;'!D217</f>
        <v>3783</v>
      </c>
      <c r="E214" s="8">
        <f>'Pivot - &lt;Just to refresh&gt;'!E217</f>
        <v>1857.42</v>
      </c>
      <c r="F214" s="8">
        <f>'Pivot - &lt;Just to refresh&gt;'!F217</f>
        <v>1658.4</v>
      </c>
      <c r="G214" s="8">
        <f>'Pivot - &lt;Just to refresh&gt;'!G217</f>
        <v>199.02</v>
      </c>
      <c r="H214" s="8">
        <f>'Pivot - &lt;Just to refresh&gt;'!H217</f>
        <v>1857</v>
      </c>
      <c r="I214" s="8">
        <f>'Pivot - &lt;Just to refresh&gt;'!I217</f>
        <v>1658.4</v>
      </c>
      <c r="J214" s="8">
        <f>'Pivot - &lt;Just to refresh&gt;'!J217</f>
        <v>199</v>
      </c>
      <c r="K214" s="8">
        <f t="shared" si="15"/>
        <v>0.42000000000007276</v>
      </c>
      <c r="L214" s="8">
        <f t="shared" si="16"/>
        <v>0</v>
      </c>
      <c r="M214" s="8">
        <f t="shared" si="17"/>
        <v>2.0000000000010232E-2</v>
      </c>
      <c r="N214" s="8" t="str">
        <f t="shared" si="18"/>
        <v>08ABFPM0911L1ZP06/Jul/20203783</v>
      </c>
      <c r="O214" s="37" t="str">
        <f>IF(SUM(E214:J214)=0,"",IF('Pivot - &lt;Just to refresh&gt;'!A217="Match","Match - Full GSTN",IF('Pivot - &lt;Just to refresh&gt;'!A217="Match -Rounding off","Match - GSTN - Round",IF(M214=0,"Match - Invoice",IF(G214=0,"Not in Books",IF(J214=0,"Not in 2A",IF(ROUND(M214,0)=0,"Match - Invoice Round","In Both but Not Match")))))))</f>
        <v>Match - Invoice Round</v>
      </c>
      <c r="P214" s="7" t="str">
        <f t="shared" si="19"/>
        <v>Match</v>
      </c>
      <c r="AO214" t="str" cm="1">
        <f t="array" ref="AO214">IFERROR(INDEX(Dump!$A$2:$A$1296, MATCH(0, INDEX(COUNTIF($AO$3:AO213, Dump!$A$2:$A$1296), 0, 0), 0)), "")</f>
        <v/>
      </c>
      <c r="AP214">
        <f>ABS(SUMIFS('Calculation - &lt;Ignore&gt;'!G:G,'Calculation - &lt;Ignore&gt;'!A:A,AO214)-SUMIFS('Calculation - &lt;Ignore&gt;'!J:J,'Calculation - &lt;Ignore&gt;'!A:A,AO214))</f>
        <v>0</v>
      </c>
      <c r="AR214" t="str">
        <v/>
      </c>
      <c r="AS214">
        <v>0</v>
      </c>
    </row>
    <row r="215" spans="1:45" x14ac:dyDescent="0.3">
      <c r="A215" s="7" t="str">
        <f>'Pivot - &lt;Just to refresh&gt;'!B218</f>
        <v>08ABFPM0911L1ZP</v>
      </c>
      <c r="B215" s="7" t="str">
        <f>'Pivot - &lt;Just to refresh&gt;'!N218</f>
        <v/>
      </c>
      <c r="C215" s="7" t="str">
        <f>'Pivot - &lt;Just to refresh&gt;'!C218</f>
        <v>07/Jul/2020</v>
      </c>
      <c r="D215" s="36" t="str">
        <f>'Pivot - &lt;Just to refresh&gt;'!D218</f>
        <v>3832</v>
      </c>
      <c r="E215" s="8">
        <f>'Pivot - &lt;Just to refresh&gt;'!E218</f>
        <v>1604</v>
      </c>
      <c r="F215" s="8">
        <f>'Pivot - &lt;Just to refresh&gt;'!F218</f>
        <v>1432.5</v>
      </c>
      <c r="G215" s="8">
        <f>'Pivot - &lt;Just to refresh&gt;'!G218</f>
        <v>171.9</v>
      </c>
      <c r="H215" s="8">
        <f>'Pivot - &lt;Just to refresh&gt;'!H218</f>
        <v>1604</v>
      </c>
      <c r="I215" s="8">
        <f>'Pivot - &lt;Just to refresh&gt;'!I218</f>
        <v>1432.5</v>
      </c>
      <c r="J215" s="8">
        <f>'Pivot - &lt;Just to refresh&gt;'!J218</f>
        <v>171.9</v>
      </c>
      <c r="K215" s="8">
        <f t="shared" si="15"/>
        <v>0</v>
      </c>
      <c r="L215" s="8">
        <f t="shared" si="16"/>
        <v>0</v>
      </c>
      <c r="M215" s="8">
        <f t="shared" si="17"/>
        <v>0</v>
      </c>
      <c r="N215" s="8" t="str">
        <f t="shared" si="18"/>
        <v>08ABFPM0911L1ZP07/Jul/20203832</v>
      </c>
      <c r="O215" s="37" t="str">
        <f>IF(SUM(E215:J215)=0,"",IF('Pivot - &lt;Just to refresh&gt;'!A218="Match","Match - Full GSTN",IF('Pivot - &lt;Just to refresh&gt;'!A218="Match -Rounding off","Match - GSTN - Round",IF(M215=0,"Match - Invoice",IF(G215=0,"Not in Books",IF(J215=0,"Not in 2A",IF(ROUND(M215,0)=0,"Match - Invoice Round","In Both but Not Match")))))))</f>
        <v>Match - Invoice</v>
      </c>
      <c r="P215" s="7" t="str">
        <f t="shared" si="19"/>
        <v>Match</v>
      </c>
      <c r="AO215" t="str" cm="1">
        <f t="array" ref="AO215">IFERROR(INDEX(Dump!$A$2:$A$1296, MATCH(0, INDEX(COUNTIF($AO$3:AO214, Dump!$A$2:$A$1296), 0, 0), 0)), "")</f>
        <v/>
      </c>
      <c r="AP215">
        <f>ABS(SUMIFS('Calculation - &lt;Ignore&gt;'!G:G,'Calculation - &lt;Ignore&gt;'!A:A,AO215)-SUMIFS('Calculation - &lt;Ignore&gt;'!J:J,'Calculation - &lt;Ignore&gt;'!A:A,AO215))</f>
        <v>0</v>
      </c>
      <c r="AR215" t="str">
        <v/>
      </c>
      <c r="AS215">
        <v>0</v>
      </c>
    </row>
    <row r="216" spans="1:45" x14ac:dyDescent="0.3">
      <c r="A216" s="7" t="str">
        <f>'Pivot - &lt;Just to refresh&gt;'!B219</f>
        <v>08ABFPM0911L1ZP</v>
      </c>
      <c r="B216" s="7" t="str">
        <f>'Pivot - &lt;Just to refresh&gt;'!N219</f>
        <v/>
      </c>
      <c r="C216" s="7" t="str">
        <f>'Pivot - &lt;Just to refresh&gt;'!C219</f>
        <v>14/Jul/2020</v>
      </c>
      <c r="D216" s="36" t="str">
        <f>'Pivot - &lt;Just to refresh&gt;'!D219</f>
        <v>4045</v>
      </c>
      <c r="E216" s="8">
        <f>'Pivot - &lt;Just to refresh&gt;'!E219</f>
        <v>6362.4</v>
      </c>
      <c r="F216" s="8">
        <f>'Pivot - &lt;Just to refresh&gt;'!F219</f>
        <v>5680.7</v>
      </c>
      <c r="G216" s="8">
        <f>'Pivot - &lt;Just to refresh&gt;'!G219</f>
        <v>681.7</v>
      </c>
      <c r="H216" s="8">
        <f>'Pivot - &lt;Just to refresh&gt;'!H219</f>
        <v>6362</v>
      </c>
      <c r="I216" s="8">
        <f>'Pivot - &lt;Just to refresh&gt;'!I219</f>
        <v>5680.7</v>
      </c>
      <c r="J216" s="8">
        <f>'Pivot - &lt;Just to refresh&gt;'!J219</f>
        <v>681.68</v>
      </c>
      <c r="K216" s="8">
        <f t="shared" si="15"/>
        <v>0.3999999999996362</v>
      </c>
      <c r="L216" s="8">
        <f t="shared" si="16"/>
        <v>0</v>
      </c>
      <c r="M216" s="8">
        <f t="shared" si="17"/>
        <v>2.0000000000095497E-2</v>
      </c>
      <c r="N216" s="8" t="str">
        <f t="shared" si="18"/>
        <v>08ABFPM0911L1ZP14/Jul/20204045</v>
      </c>
      <c r="O216" s="37" t="str">
        <f>IF(SUM(E216:J216)=0,"",IF('Pivot - &lt;Just to refresh&gt;'!A219="Match","Match - Full GSTN",IF('Pivot - &lt;Just to refresh&gt;'!A219="Match -Rounding off","Match - GSTN - Round",IF(M216=0,"Match - Invoice",IF(G216=0,"Not in Books",IF(J216=0,"Not in 2A",IF(ROUND(M216,0)=0,"Match - Invoice Round","In Both but Not Match")))))))</f>
        <v>Match - Invoice Round</v>
      </c>
      <c r="P216" s="7" t="str">
        <f t="shared" si="19"/>
        <v>Match</v>
      </c>
      <c r="AO216" t="str" cm="1">
        <f t="array" ref="AO216">IFERROR(INDEX(Dump!$A$2:$A$1296, MATCH(0, INDEX(COUNTIF($AO$3:AO215, Dump!$A$2:$A$1296), 0, 0), 0)), "")</f>
        <v/>
      </c>
      <c r="AP216">
        <f>ABS(SUMIFS('Calculation - &lt;Ignore&gt;'!G:G,'Calculation - &lt;Ignore&gt;'!A:A,AO216)-SUMIFS('Calculation - &lt;Ignore&gt;'!J:J,'Calculation - &lt;Ignore&gt;'!A:A,AO216))</f>
        <v>0</v>
      </c>
      <c r="AR216" t="str">
        <v/>
      </c>
      <c r="AS216">
        <v>0</v>
      </c>
    </row>
    <row r="217" spans="1:45" x14ac:dyDescent="0.3">
      <c r="A217" s="7" t="str">
        <f>'Pivot - &lt;Just to refresh&gt;'!B220</f>
        <v>08ABFPM0911L1ZP</v>
      </c>
      <c r="B217" s="7" t="str">
        <f>'Pivot - &lt;Just to refresh&gt;'!N220</f>
        <v/>
      </c>
      <c r="C217" s="7" t="str">
        <f>'Pivot - &lt;Just to refresh&gt;'!C220</f>
        <v>18/Jul/2020</v>
      </c>
      <c r="D217" s="36" t="str">
        <f>'Pivot - &lt;Just to refresh&gt;'!D220</f>
        <v>4316</v>
      </c>
      <c r="E217" s="8">
        <f>'Pivot - &lt;Just to refresh&gt;'!E220</f>
        <v>414.4</v>
      </c>
      <c r="F217" s="8">
        <f>'Pivot - &lt;Just to refresh&gt;'!F220</f>
        <v>370</v>
      </c>
      <c r="G217" s="8">
        <f>'Pivot - &lt;Just to refresh&gt;'!G220</f>
        <v>44.4</v>
      </c>
      <c r="H217" s="8">
        <f>'Pivot - &lt;Just to refresh&gt;'!H220</f>
        <v>414</v>
      </c>
      <c r="I217" s="8">
        <f>'Pivot - &lt;Just to refresh&gt;'!I220</f>
        <v>370</v>
      </c>
      <c r="J217" s="8">
        <f>'Pivot - &lt;Just to refresh&gt;'!J220</f>
        <v>44.4</v>
      </c>
      <c r="K217" s="8">
        <f t="shared" si="15"/>
        <v>0.39999999999997726</v>
      </c>
      <c r="L217" s="8">
        <f t="shared" si="16"/>
        <v>0</v>
      </c>
      <c r="M217" s="8">
        <f t="shared" si="17"/>
        <v>0</v>
      </c>
      <c r="N217" s="8" t="str">
        <f t="shared" si="18"/>
        <v>08ABFPM0911L1ZP18/Jul/20204316</v>
      </c>
      <c r="O217" s="37" t="str">
        <f>IF(SUM(E217:J217)=0,"",IF('Pivot - &lt;Just to refresh&gt;'!A220="Match","Match - Full GSTN",IF('Pivot - &lt;Just to refresh&gt;'!A220="Match -Rounding off","Match - GSTN - Round",IF(M217=0,"Match - Invoice",IF(G217=0,"Not in Books",IF(J217=0,"Not in 2A",IF(ROUND(M217,0)=0,"Match - Invoice Round","In Both but Not Match")))))))</f>
        <v>Match - Invoice</v>
      </c>
      <c r="P217" s="7" t="str">
        <f t="shared" si="19"/>
        <v>Match</v>
      </c>
      <c r="AO217" t="str" cm="1">
        <f t="array" ref="AO217">IFERROR(INDEX(Dump!$A$2:$A$1296, MATCH(0, INDEX(COUNTIF($AO$3:AO216, Dump!$A$2:$A$1296), 0, 0), 0)), "")</f>
        <v/>
      </c>
      <c r="AP217">
        <f>ABS(SUMIFS('Calculation - &lt;Ignore&gt;'!G:G,'Calculation - &lt;Ignore&gt;'!A:A,AO217)-SUMIFS('Calculation - &lt;Ignore&gt;'!J:J,'Calculation - &lt;Ignore&gt;'!A:A,AO217))</f>
        <v>0</v>
      </c>
      <c r="AR217" t="str">
        <v/>
      </c>
      <c r="AS217">
        <v>0</v>
      </c>
    </row>
    <row r="218" spans="1:45" x14ac:dyDescent="0.3">
      <c r="A218" s="7" t="str">
        <f>'Pivot - &lt;Just to refresh&gt;'!B221</f>
        <v>08ABFPM0911L1ZP</v>
      </c>
      <c r="B218" s="7" t="str">
        <f>'Pivot - &lt;Just to refresh&gt;'!N221</f>
        <v/>
      </c>
      <c r="C218" s="7" t="str">
        <f>'Pivot - &lt;Just to refresh&gt;'!C221</f>
        <v>18/Jul/2020</v>
      </c>
      <c r="D218" s="36" t="str">
        <f>'Pivot - &lt;Just to refresh&gt;'!D221</f>
        <v>4314</v>
      </c>
      <c r="E218" s="8">
        <f>'Pivot - &lt;Just to refresh&gt;'!E221</f>
        <v>1012.48</v>
      </c>
      <c r="F218" s="8">
        <f>'Pivot - &lt;Just to refresh&gt;'!F221</f>
        <v>904</v>
      </c>
      <c r="G218" s="8">
        <f>'Pivot - &lt;Just to refresh&gt;'!G221</f>
        <v>108.48</v>
      </c>
      <c r="H218" s="8">
        <f>'Pivot - &lt;Just to refresh&gt;'!H221</f>
        <v>1012</v>
      </c>
      <c r="I218" s="8">
        <f>'Pivot - &lt;Just to refresh&gt;'!I221</f>
        <v>904</v>
      </c>
      <c r="J218" s="8">
        <f>'Pivot - &lt;Just to refresh&gt;'!J221</f>
        <v>108.48</v>
      </c>
      <c r="K218" s="8">
        <f t="shared" si="15"/>
        <v>0.48000000000001819</v>
      </c>
      <c r="L218" s="8">
        <f t="shared" si="16"/>
        <v>0</v>
      </c>
      <c r="M218" s="8">
        <f t="shared" si="17"/>
        <v>0</v>
      </c>
      <c r="N218" s="8" t="str">
        <f t="shared" si="18"/>
        <v>08ABFPM0911L1ZP18/Jul/20204314</v>
      </c>
      <c r="O218" s="37" t="str">
        <f>IF(SUM(E218:J218)=0,"",IF('Pivot - &lt;Just to refresh&gt;'!A221="Match","Match - Full GSTN",IF('Pivot - &lt;Just to refresh&gt;'!A221="Match -Rounding off","Match - GSTN - Round",IF(M218=0,"Match - Invoice",IF(G218=0,"Not in Books",IF(J218=0,"Not in 2A",IF(ROUND(M218,0)=0,"Match - Invoice Round","In Both but Not Match")))))))</f>
        <v>Match - Invoice</v>
      </c>
      <c r="P218" s="7" t="str">
        <f t="shared" si="19"/>
        <v>Match</v>
      </c>
      <c r="AO218" t="str" cm="1">
        <f t="array" ref="AO218">IFERROR(INDEX(Dump!$A$2:$A$1296, MATCH(0, INDEX(COUNTIF($AO$3:AO217, Dump!$A$2:$A$1296), 0, 0), 0)), "")</f>
        <v/>
      </c>
      <c r="AP218">
        <f>ABS(SUMIFS('Calculation - &lt;Ignore&gt;'!G:G,'Calculation - &lt;Ignore&gt;'!A:A,AO218)-SUMIFS('Calculation - &lt;Ignore&gt;'!J:J,'Calculation - &lt;Ignore&gt;'!A:A,AO218))</f>
        <v>0</v>
      </c>
      <c r="AR218" t="str">
        <v/>
      </c>
      <c r="AS218">
        <v>0</v>
      </c>
    </row>
    <row r="219" spans="1:45" x14ac:dyDescent="0.3">
      <c r="A219" s="7" t="str">
        <f>'Pivot - &lt;Just to refresh&gt;'!B222</f>
        <v>08ABFPM0911L1ZP</v>
      </c>
      <c r="B219" s="7" t="str">
        <f>'Pivot - &lt;Just to refresh&gt;'!N222</f>
        <v/>
      </c>
      <c r="C219" s="7" t="str">
        <f>'Pivot - &lt;Just to refresh&gt;'!C222</f>
        <v>20/Jul/2020</v>
      </c>
      <c r="D219" s="36" t="str">
        <f>'Pivot - &lt;Just to refresh&gt;'!D222</f>
        <v>4389</v>
      </c>
      <c r="E219" s="8">
        <f>'Pivot - &lt;Just to refresh&gt;'!E222</f>
        <v>2421.19</v>
      </c>
      <c r="F219" s="8">
        <f>'Pivot - &lt;Just to refresh&gt;'!F222</f>
        <v>2106.4499999999998</v>
      </c>
      <c r="G219" s="8">
        <f>'Pivot - &lt;Just to refresh&gt;'!G222</f>
        <v>314.74</v>
      </c>
      <c r="H219" s="8">
        <f>'Pivot - &lt;Just to refresh&gt;'!H222</f>
        <v>2421</v>
      </c>
      <c r="I219" s="8">
        <f>'Pivot - &lt;Just to refresh&gt;'!I222</f>
        <v>2106.4499999999998</v>
      </c>
      <c r="J219" s="8">
        <f>'Pivot - &lt;Just to refresh&gt;'!J222</f>
        <v>314.72000000000003</v>
      </c>
      <c r="K219" s="8">
        <f t="shared" si="15"/>
        <v>0.19000000000005457</v>
      </c>
      <c r="L219" s="8">
        <f t="shared" si="16"/>
        <v>0</v>
      </c>
      <c r="M219" s="8">
        <f t="shared" si="17"/>
        <v>1.999999999998181E-2</v>
      </c>
      <c r="N219" s="8" t="str">
        <f t="shared" si="18"/>
        <v>08ABFPM0911L1ZP20/Jul/20204389</v>
      </c>
      <c r="O219" s="37" t="str">
        <f>IF(SUM(E219:J219)=0,"",IF('Pivot - &lt;Just to refresh&gt;'!A222="Match","Match - Full GSTN",IF('Pivot - &lt;Just to refresh&gt;'!A222="Match -Rounding off","Match - GSTN - Round",IF(M219=0,"Match - Invoice",IF(G219=0,"Not in Books",IF(J219=0,"Not in 2A",IF(ROUND(M219,0)=0,"Match - Invoice Round","In Both but Not Match")))))))</f>
        <v>Match - Invoice Round</v>
      </c>
      <c r="P219" s="7" t="str">
        <f t="shared" si="19"/>
        <v>Match</v>
      </c>
      <c r="AO219" t="str" cm="1">
        <f t="array" ref="AO219">IFERROR(INDEX(Dump!$A$2:$A$1296, MATCH(0, INDEX(COUNTIF($AO$3:AO218, Dump!$A$2:$A$1296), 0, 0), 0)), "")</f>
        <v/>
      </c>
      <c r="AP219">
        <f>ABS(SUMIFS('Calculation - &lt;Ignore&gt;'!G:G,'Calculation - &lt;Ignore&gt;'!A:A,AO219)-SUMIFS('Calculation - &lt;Ignore&gt;'!J:J,'Calculation - &lt;Ignore&gt;'!A:A,AO219))</f>
        <v>0</v>
      </c>
      <c r="AR219" t="str">
        <v/>
      </c>
      <c r="AS219">
        <v>0</v>
      </c>
    </row>
    <row r="220" spans="1:45" x14ac:dyDescent="0.3">
      <c r="A220" s="7" t="str">
        <f>'Pivot - &lt;Just to refresh&gt;'!B223</f>
        <v>08ABFPM0911L1ZP</v>
      </c>
      <c r="B220" s="7" t="str">
        <f>'Pivot - &lt;Just to refresh&gt;'!N223</f>
        <v/>
      </c>
      <c r="C220" s="7" t="str">
        <f>'Pivot - &lt;Just to refresh&gt;'!C223</f>
        <v>24/Jul/2020</v>
      </c>
      <c r="D220" s="36" t="str">
        <f>'Pivot - &lt;Just to refresh&gt;'!D223</f>
        <v>4542</v>
      </c>
      <c r="E220" s="8">
        <f>'Pivot - &lt;Just to refresh&gt;'!E223</f>
        <v>6862</v>
      </c>
      <c r="F220" s="8">
        <f>'Pivot - &lt;Just to refresh&gt;'!F223</f>
        <v>6249.3</v>
      </c>
      <c r="G220" s="8">
        <f>'Pivot - &lt;Just to refresh&gt;'!G223</f>
        <v>612.55999999999995</v>
      </c>
      <c r="H220" s="8">
        <f>'Pivot - &lt;Just to refresh&gt;'!H223</f>
        <v>6862</v>
      </c>
      <c r="I220" s="8">
        <f>'Pivot - &lt;Just to refresh&gt;'!I223</f>
        <v>6249.3</v>
      </c>
      <c r="J220" s="8">
        <f>'Pivot - &lt;Just to refresh&gt;'!J223</f>
        <v>612.55999999999995</v>
      </c>
      <c r="K220" s="8">
        <f t="shared" si="15"/>
        <v>0</v>
      </c>
      <c r="L220" s="8">
        <f t="shared" si="16"/>
        <v>0</v>
      </c>
      <c r="M220" s="8">
        <f t="shared" si="17"/>
        <v>0</v>
      </c>
      <c r="N220" s="8" t="str">
        <f t="shared" si="18"/>
        <v>08ABFPM0911L1ZP24/Jul/20204542</v>
      </c>
      <c r="O220" s="37" t="str">
        <f>IF(SUM(E220:J220)=0,"",IF('Pivot - &lt;Just to refresh&gt;'!A223="Match","Match - Full GSTN",IF('Pivot - &lt;Just to refresh&gt;'!A223="Match -Rounding off","Match - GSTN - Round",IF(M220=0,"Match - Invoice",IF(G220=0,"Not in Books",IF(J220=0,"Not in 2A",IF(ROUND(M220,0)=0,"Match - Invoice Round","In Both but Not Match")))))))</f>
        <v>Match - Invoice</v>
      </c>
      <c r="P220" s="7" t="str">
        <f t="shared" si="19"/>
        <v>Match</v>
      </c>
      <c r="AO220" t="str" cm="1">
        <f t="array" ref="AO220">IFERROR(INDEX(Dump!$A$2:$A$1296, MATCH(0, INDEX(COUNTIF($AO$3:AO219, Dump!$A$2:$A$1296), 0, 0), 0)), "")</f>
        <v/>
      </c>
      <c r="AP220">
        <f>ABS(SUMIFS('Calculation - &lt;Ignore&gt;'!G:G,'Calculation - &lt;Ignore&gt;'!A:A,AO220)-SUMIFS('Calculation - &lt;Ignore&gt;'!J:J,'Calculation - &lt;Ignore&gt;'!A:A,AO220))</f>
        <v>0</v>
      </c>
      <c r="AR220" t="str">
        <v/>
      </c>
      <c r="AS220">
        <v>0</v>
      </c>
    </row>
    <row r="221" spans="1:45" x14ac:dyDescent="0.3">
      <c r="A221" s="7" t="str">
        <f>'Pivot - &lt;Just to refresh&gt;'!B224</f>
        <v>08ABFPM0911L1ZP</v>
      </c>
      <c r="B221" s="7" t="str">
        <f>'Pivot - &lt;Just to refresh&gt;'!N224</f>
        <v/>
      </c>
      <c r="C221" s="7" t="str">
        <f>'Pivot - &lt;Just to refresh&gt;'!C224</f>
        <v>31/Jul/2020</v>
      </c>
      <c r="D221" s="36" t="str">
        <f>'Pivot - &lt;Just to refresh&gt;'!D224</f>
        <v>4872</v>
      </c>
      <c r="E221" s="8">
        <f>'Pivot - &lt;Just to refresh&gt;'!E224</f>
        <v>18882.46</v>
      </c>
      <c r="F221" s="8">
        <f>'Pivot - &lt;Just to refresh&gt;'!F224</f>
        <v>16692.060000000001</v>
      </c>
      <c r="G221" s="8">
        <f>'Pivot - &lt;Just to refresh&gt;'!G224</f>
        <v>2190.4</v>
      </c>
      <c r="H221" s="8">
        <f>'Pivot - &lt;Just to refresh&gt;'!H224</f>
        <v>18882</v>
      </c>
      <c r="I221" s="8">
        <f>'Pivot - &lt;Just to refresh&gt;'!I224</f>
        <v>16692.059999999998</v>
      </c>
      <c r="J221" s="8">
        <f>'Pivot - &lt;Just to refresh&gt;'!J224</f>
        <v>2190.34</v>
      </c>
      <c r="K221" s="8">
        <f t="shared" si="15"/>
        <v>0.45999999999912689</v>
      </c>
      <c r="L221" s="8">
        <f t="shared" si="16"/>
        <v>0</v>
      </c>
      <c r="M221" s="8">
        <f t="shared" si="17"/>
        <v>5.999999999994543E-2</v>
      </c>
      <c r="N221" s="8" t="str">
        <f t="shared" si="18"/>
        <v>08ABFPM0911L1ZP31/Jul/20204872</v>
      </c>
      <c r="O221" s="37" t="str">
        <f>IF(SUM(E221:J221)=0,"",IF('Pivot - &lt;Just to refresh&gt;'!A224="Match","Match - Full GSTN",IF('Pivot - &lt;Just to refresh&gt;'!A224="Match -Rounding off","Match - GSTN - Round",IF(M221=0,"Match - Invoice",IF(G221=0,"Not in Books",IF(J221=0,"Not in 2A",IF(ROUND(M221,0)=0,"Match - Invoice Round","In Both but Not Match")))))))</f>
        <v>Match - Invoice Round</v>
      </c>
      <c r="P221" s="7" t="str">
        <f t="shared" si="19"/>
        <v>Match</v>
      </c>
      <c r="AO221" t="str" cm="1">
        <f t="array" ref="AO221">IFERROR(INDEX(Dump!$A$2:$A$1296, MATCH(0, INDEX(COUNTIF($AO$3:AO220, Dump!$A$2:$A$1296), 0, 0), 0)), "")</f>
        <v/>
      </c>
      <c r="AP221">
        <f>ABS(SUMIFS('Calculation - &lt;Ignore&gt;'!G:G,'Calculation - &lt;Ignore&gt;'!A:A,AO221)-SUMIFS('Calculation - &lt;Ignore&gt;'!J:J,'Calculation - &lt;Ignore&gt;'!A:A,AO221))</f>
        <v>0</v>
      </c>
      <c r="AR221" t="str">
        <v/>
      </c>
      <c r="AS221">
        <v>0</v>
      </c>
    </row>
    <row r="222" spans="1:45" x14ac:dyDescent="0.3">
      <c r="A222" s="7" t="str">
        <f>'Pivot - &lt;Just to refresh&gt;'!B225</f>
        <v>08ABFPM0911L1ZP</v>
      </c>
      <c r="B222" s="7" t="str">
        <f>'Pivot - &lt;Just to refresh&gt;'!N225</f>
        <v/>
      </c>
      <c r="C222" s="7" t="str">
        <f>'Pivot - &lt;Just to refresh&gt;'!C225</f>
        <v>10/Aug/2020</v>
      </c>
      <c r="D222" s="36" t="str">
        <f>'Pivot - &lt;Just to refresh&gt;'!D225</f>
        <v>5345</v>
      </c>
      <c r="E222" s="8">
        <f>'Pivot - &lt;Just to refresh&gt;'!E225</f>
        <v>1283.24</v>
      </c>
      <c r="F222" s="8">
        <f>'Pivot - &lt;Just to refresh&gt;'!F225</f>
        <v>1145.74</v>
      </c>
      <c r="G222" s="8">
        <f>'Pivot - &lt;Just to refresh&gt;'!G225</f>
        <v>137.5</v>
      </c>
      <c r="H222" s="8">
        <f>'Pivot - &lt;Just to refresh&gt;'!H225</f>
        <v>1283</v>
      </c>
      <c r="I222" s="8">
        <f>'Pivot - &lt;Just to refresh&gt;'!I225</f>
        <v>1145.74</v>
      </c>
      <c r="J222" s="8">
        <f>'Pivot - &lt;Just to refresh&gt;'!J225</f>
        <v>137.47999999999999</v>
      </c>
      <c r="K222" s="8">
        <f t="shared" si="15"/>
        <v>0.24000000000000909</v>
      </c>
      <c r="L222" s="8">
        <f t="shared" si="16"/>
        <v>0</v>
      </c>
      <c r="M222" s="8">
        <f t="shared" si="17"/>
        <v>2.0000000000010232E-2</v>
      </c>
      <c r="N222" s="8" t="str">
        <f t="shared" si="18"/>
        <v>08ABFPM0911L1ZP10/Aug/20205345</v>
      </c>
      <c r="O222" s="37" t="str">
        <f>IF(SUM(E222:J222)=0,"",IF('Pivot - &lt;Just to refresh&gt;'!A225="Match","Match - Full GSTN",IF('Pivot - &lt;Just to refresh&gt;'!A225="Match -Rounding off","Match - GSTN - Round",IF(M222=0,"Match - Invoice",IF(G222=0,"Not in Books",IF(J222=0,"Not in 2A",IF(ROUND(M222,0)=0,"Match - Invoice Round","In Both but Not Match")))))))</f>
        <v>Match - Invoice Round</v>
      </c>
      <c r="P222" s="7" t="str">
        <f t="shared" si="19"/>
        <v>Match</v>
      </c>
      <c r="AO222" t="str" cm="1">
        <f t="array" ref="AO222">IFERROR(INDEX(Dump!$A$2:$A$1296, MATCH(0, INDEX(COUNTIF($AO$3:AO221, Dump!$A$2:$A$1296), 0, 0), 0)), "")</f>
        <v/>
      </c>
      <c r="AP222">
        <f>ABS(SUMIFS('Calculation - &lt;Ignore&gt;'!G:G,'Calculation - &lt;Ignore&gt;'!A:A,AO222)-SUMIFS('Calculation - &lt;Ignore&gt;'!J:J,'Calculation - &lt;Ignore&gt;'!A:A,AO222))</f>
        <v>0</v>
      </c>
      <c r="AR222" t="str">
        <v/>
      </c>
      <c r="AS222">
        <v>0</v>
      </c>
    </row>
    <row r="223" spans="1:45" x14ac:dyDescent="0.3">
      <c r="A223" s="7" t="str">
        <f>'Pivot - &lt;Just to refresh&gt;'!B226</f>
        <v>08ABFPM0911L1ZP</v>
      </c>
      <c r="B223" s="7" t="str">
        <f>'Pivot - &lt;Just to refresh&gt;'!N226</f>
        <v/>
      </c>
      <c r="C223" s="7" t="str">
        <f>'Pivot - &lt;Just to refresh&gt;'!C226</f>
        <v>11/Aug/2020</v>
      </c>
      <c r="D223" s="36" t="str">
        <f>'Pivot - &lt;Just to refresh&gt;'!D226</f>
        <v>5379</v>
      </c>
      <c r="E223" s="8">
        <f>'Pivot - &lt;Just to refresh&gt;'!E226</f>
        <v>1584.09</v>
      </c>
      <c r="F223" s="8">
        <f>'Pivot - &lt;Just to refresh&gt;'!F226</f>
        <v>1414.35</v>
      </c>
      <c r="G223" s="8">
        <f>'Pivot - &lt;Just to refresh&gt;'!G226</f>
        <v>169.74</v>
      </c>
      <c r="H223" s="8">
        <f>'Pivot - &lt;Just to refresh&gt;'!H226</f>
        <v>1584</v>
      </c>
      <c r="I223" s="8">
        <f>'Pivot - &lt;Just to refresh&gt;'!I226</f>
        <v>1414.35</v>
      </c>
      <c r="J223" s="8">
        <f>'Pivot - &lt;Just to refresh&gt;'!J226</f>
        <v>169.72</v>
      </c>
      <c r="K223" s="8">
        <f t="shared" si="15"/>
        <v>8.9999999999918145E-2</v>
      </c>
      <c r="L223" s="8">
        <f t="shared" si="16"/>
        <v>0</v>
      </c>
      <c r="M223" s="8">
        <f t="shared" si="17"/>
        <v>2.0000000000010232E-2</v>
      </c>
      <c r="N223" s="8" t="str">
        <f t="shared" si="18"/>
        <v>08ABFPM0911L1ZP11/Aug/20205379</v>
      </c>
      <c r="O223" s="37" t="str">
        <f>IF(SUM(E223:J223)=0,"",IF('Pivot - &lt;Just to refresh&gt;'!A226="Match","Match - Full GSTN",IF('Pivot - &lt;Just to refresh&gt;'!A226="Match -Rounding off","Match - GSTN - Round",IF(M223=0,"Match - Invoice",IF(G223=0,"Not in Books",IF(J223=0,"Not in 2A",IF(ROUND(M223,0)=0,"Match - Invoice Round","In Both but Not Match")))))))</f>
        <v>Match - Invoice Round</v>
      </c>
      <c r="P223" s="7" t="str">
        <f t="shared" si="19"/>
        <v>Match</v>
      </c>
      <c r="AO223" t="str" cm="1">
        <f t="array" ref="AO223">IFERROR(INDEX(Dump!$A$2:$A$1296, MATCH(0, INDEX(COUNTIF($AO$3:AO222, Dump!$A$2:$A$1296), 0, 0), 0)), "")</f>
        <v/>
      </c>
      <c r="AP223">
        <f>ABS(SUMIFS('Calculation - &lt;Ignore&gt;'!G:G,'Calculation - &lt;Ignore&gt;'!A:A,AO223)-SUMIFS('Calculation - &lt;Ignore&gt;'!J:J,'Calculation - &lt;Ignore&gt;'!A:A,AO223))</f>
        <v>0</v>
      </c>
      <c r="AR223" t="str">
        <v/>
      </c>
      <c r="AS223">
        <v>0</v>
      </c>
    </row>
    <row r="224" spans="1:45" x14ac:dyDescent="0.3">
      <c r="A224" s="7" t="str">
        <f>'Pivot - &lt;Just to refresh&gt;'!B227</f>
        <v>08ABFPM0911L1ZP</v>
      </c>
      <c r="B224" s="7" t="str">
        <f>'Pivot - &lt;Just to refresh&gt;'!N227</f>
        <v/>
      </c>
      <c r="C224" s="7" t="str">
        <f>'Pivot - &lt;Just to refresh&gt;'!C227</f>
        <v>18/Aug/2020</v>
      </c>
      <c r="D224" s="36" t="str">
        <f>'Pivot - &lt;Just to refresh&gt;'!D227</f>
        <v>5379</v>
      </c>
      <c r="E224" s="8">
        <f>'Pivot - &lt;Just to refresh&gt;'!E227</f>
        <v>5759</v>
      </c>
      <c r="F224" s="8">
        <f>'Pivot - &lt;Just to refresh&gt;'!F227</f>
        <v>5141.55</v>
      </c>
      <c r="G224" s="8">
        <f>'Pivot - &lt;Just to refresh&gt;'!G227</f>
        <v>616.98</v>
      </c>
      <c r="H224" s="8">
        <f>'Pivot - &lt;Just to refresh&gt;'!H227</f>
        <v>0</v>
      </c>
      <c r="I224" s="8">
        <f>'Pivot - &lt;Just to refresh&gt;'!I227</f>
        <v>0</v>
      </c>
      <c r="J224" s="8">
        <f>'Pivot - &lt;Just to refresh&gt;'!J227</f>
        <v>0</v>
      </c>
      <c r="K224" s="8">
        <f t="shared" si="15"/>
        <v>5759</v>
      </c>
      <c r="L224" s="8">
        <f t="shared" si="16"/>
        <v>5141.55</v>
      </c>
      <c r="M224" s="8">
        <f t="shared" si="17"/>
        <v>616.98</v>
      </c>
      <c r="N224" s="8" t="str">
        <f t="shared" si="18"/>
        <v>08ABFPM0911L1ZP18/Aug/20205379</v>
      </c>
      <c r="O224" s="37" t="str">
        <f>IF(SUM(E224:J224)=0,"",IF('Pivot - &lt;Just to refresh&gt;'!A227="Match","Match - Full GSTN",IF('Pivot - &lt;Just to refresh&gt;'!A227="Match -Rounding off","Match - GSTN - Round",IF(M224=0,"Match - Invoice",IF(G224=0,"Not in Books",IF(J224=0,"Not in 2A",IF(ROUND(M224,0)=0,"Match - Invoice Round","In Both but Not Match")))))))</f>
        <v>Not in 2A</v>
      </c>
      <c r="P224" s="7" t="str">
        <f t="shared" si="19"/>
        <v>Not in 2A</v>
      </c>
      <c r="AO224" t="str" cm="1">
        <f t="array" ref="AO224">IFERROR(INDEX(Dump!$A$2:$A$1296, MATCH(0, INDEX(COUNTIF($AO$3:AO223, Dump!$A$2:$A$1296), 0, 0), 0)), "")</f>
        <v/>
      </c>
      <c r="AP224">
        <f>ABS(SUMIFS('Calculation - &lt;Ignore&gt;'!G:G,'Calculation - &lt;Ignore&gt;'!A:A,AO224)-SUMIFS('Calculation - &lt;Ignore&gt;'!J:J,'Calculation - &lt;Ignore&gt;'!A:A,AO224))</f>
        <v>0</v>
      </c>
      <c r="AR224" t="str">
        <v/>
      </c>
      <c r="AS224">
        <v>0</v>
      </c>
    </row>
    <row r="225" spans="1:45" x14ac:dyDescent="0.3">
      <c r="A225" s="7" t="str">
        <f>'Pivot - &lt;Just to refresh&gt;'!B228</f>
        <v>08ABFPM0911L1ZP</v>
      </c>
      <c r="B225" s="7" t="str">
        <f>'Pivot - &lt;Just to refresh&gt;'!N228</f>
        <v/>
      </c>
      <c r="C225" s="7" t="str">
        <f>'Pivot - &lt;Just to refresh&gt;'!C228</f>
        <v>18/Aug/2020</v>
      </c>
      <c r="D225" s="36" t="str">
        <f>'Pivot - &lt;Just to refresh&gt;'!D228</f>
        <v>5719</v>
      </c>
      <c r="E225" s="8">
        <f>'Pivot - &lt;Just to refresh&gt;'!E228</f>
        <v>0</v>
      </c>
      <c r="F225" s="8">
        <f>'Pivot - &lt;Just to refresh&gt;'!F228</f>
        <v>0</v>
      </c>
      <c r="G225" s="8">
        <f>'Pivot - &lt;Just to refresh&gt;'!G228</f>
        <v>0</v>
      </c>
      <c r="H225" s="8">
        <f>'Pivot - &lt;Just to refresh&gt;'!H228</f>
        <v>5759</v>
      </c>
      <c r="I225" s="8">
        <f>'Pivot - &lt;Just to refresh&gt;'!I228</f>
        <v>5141.55</v>
      </c>
      <c r="J225" s="8">
        <f>'Pivot - &lt;Just to refresh&gt;'!J228</f>
        <v>616.98</v>
      </c>
      <c r="K225" s="8">
        <f t="shared" si="15"/>
        <v>-5759</v>
      </c>
      <c r="L225" s="8">
        <f t="shared" si="16"/>
        <v>-5141.55</v>
      </c>
      <c r="M225" s="8">
        <f t="shared" si="17"/>
        <v>-616.98</v>
      </c>
      <c r="N225" s="8" t="str">
        <f t="shared" si="18"/>
        <v>08ABFPM0911L1ZP18/Aug/20205719</v>
      </c>
      <c r="O225" s="37" t="str">
        <f>IF(SUM(E225:J225)=0,"",IF('Pivot - &lt;Just to refresh&gt;'!A228="Match","Match - Full GSTN",IF('Pivot - &lt;Just to refresh&gt;'!A228="Match -Rounding off","Match - GSTN - Round",IF(M225=0,"Match - Invoice",IF(G225=0,"Not in Books",IF(J225=0,"Not in 2A",IF(ROUND(M225,0)=0,"Match - Invoice Round","In Both but Not Match")))))))</f>
        <v>Not in Books</v>
      </c>
      <c r="P225" s="7" t="str">
        <f t="shared" si="19"/>
        <v>Not in Books</v>
      </c>
      <c r="AO225" t="str" cm="1">
        <f t="array" ref="AO225">IFERROR(INDEX(Dump!$A$2:$A$1296, MATCH(0, INDEX(COUNTIF($AO$3:AO224, Dump!$A$2:$A$1296), 0, 0), 0)), "")</f>
        <v/>
      </c>
      <c r="AP225">
        <f>ABS(SUMIFS('Calculation - &lt;Ignore&gt;'!G:G,'Calculation - &lt;Ignore&gt;'!A:A,AO225)-SUMIFS('Calculation - &lt;Ignore&gt;'!J:J,'Calculation - &lt;Ignore&gt;'!A:A,AO225))</f>
        <v>0</v>
      </c>
      <c r="AR225" t="str">
        <v/>
      </c>
      <c r="AS225">
        <v>0</v>
      </c>
    </row>
    <row r="226" spans="1:45" x14ac:dyDescent="0.3">
      <c r="A226" s="7" t="str">
        <f>'Pivot - &lt;Just to refresh&gt;'!B229</f>
        <v>08ABFPM0911L1ZP</v>
      </c>
      <c r="B226" s="7" t="str">
        <f>'Pivot - &lt;Just to refresh&gt;'!N229</f>
        <v/>
      </c>
      <c r="C226" s="7" t="str">
        <f>'Pivot - &lt;Just to refresh&gt;'!C229</f>
        <v>25/Aug/2020</v>
      </c>
      <c r="D226" s="36" t="str">
        <f>'Pivot - &lt;Just to refresh&gt;'!D229</f>
        <v>6008</v>
      </c>
      <c r="E226" s="8">
        <f>'Pivot - &lt;Just to refresh&gt;'!E229</f>
        <v>2064</v>
      </c>
      <c r="F226" s="8">
        <f>'Pivot - &lt;Just to refresh&gt;'!F229</f>
        <v>1842.6</v>
      </c>
      <c r="G226" s="8">
        <f>'Pivot - &lt;Just to refresh&gt;'!G229</f>
        <v>221.12</v>
      </c>
      <c r="H226" s="8">
        <f>'Pivot - &lt;Just to refresh&gt;'!H229</f>
        <v>2064</v>
      </c>
      <c r="I226" s="8">
        <f>'Pivot - &lt;Just to refresh&gt;'!I229</f>
        <v>1842.6</v>
      </c>
      <c r="J226" s="8">
        <f>'Pivot - &lt;Just to refresh&gt;'!J229</f>
        <v>221.12</v>
      </c>
      <c r="K226" s="8">
        <f t="shared" si="15"/>
        <v>0</v>
      </c>
      <c r="L226" s="8">
        <f t="shared" si="16"/>
        <v>0</v>
      </c>
      <c r="M226" s="8">
        <f t="shared" si="17"/>
        <v>0</v>
      </c>
      <c r="N226" s="8" t="str">
        <f t="shared" si="18"/>
        <v>08ABFPM0911L1ZP25/Aug/20206008</v>
      </c>
      <c r="O226" s="37" t="str">
        <f>IF(SUM(E226:J226)=0,"",IF('Pivot - &lt;Just to refresh&gt;'!A229="Match","Match - Full GSTN",IF('Pivot - &lt;Just to refresh&gt;'!A229="Match -Rounding off","Match - GSTN - Round",IF(M226=0,"Match - Invoice",IF(G226=0,"Not in Books",IF(J226=0,"Not in 2A",IF(ROUND(M226,0)=0,"Match - Invoice Round","In Both but Not Match")))))))</f>
        <v>Match - Invoice</v>
      </c>
      <c r="P226" s="7" t="str">
        <f t="shared" si="19"/>
        <v>Match</v>
      </c>
      <c r="AO226" t="str" cm="1">
        <f t="array" ref="AO226">IFERROR(INDEX(Dump!$A$2:$A$1296, MATCH(0, INDEX(COUNTIF($AO$3:AO225, Dump!$A$2:$A$1296), 0, 0), 0)), "")</f>
        <v/>
      </c>
      <c r="AP226">
        <f>ABS(SUMIFS('Calculation - &lt;Ignore&gt;'!G:G,'Calculation - &lt;Ignore&gt;'!A:A,AO226)-SUMIFS('Calculation - &lt;Ignore&gt;'!J:J,'Calculation - &lt;Ignore&gt;'!A:A,AO226))</f>
        <v>0</v>
      </c>
      <c r="AR226" t="str">
        <v/>
      </c>
      <c r="AS226">
        <v>0</v>
      </c>
    </row>
    <row r="227" spans="1:45" x14ac:dyDescent="0.3">
      <c r="A227" s="7" t="str">
        <f>'Pivot - &lt;Just to refresh&gt;'!B230</f>
        <v>08ABFPM0911L1ZP</v>
      </c>
      <c r="B227" s="7" t="str">
        <f>'Pivot - &lt;Just to refresh&gt;'!N230</f>
        <v/>
      </c>
      <c r="C227" s="7" t="str">
        <f>'Pivot - &lt;Just to refresh&gt;'!C230</f>
        <v>29/Aug/2020</v>
      </c>
      <c r="D227" s="36" t="str">
        <f>'Pivot - &lt;Just to refresh&gt;'!D230</f>
        <v>6183</v>
      </c>
      <c r="E227" s="8">
        <f>'Pivot - &lt;Just to refresh&gt;'!E230</f>
        <v>21173</v>
      </c>
      <c r="F227" s="8">
        <f>'Pivot - &lt;Just to refresh&gt;'!F230</f>
        <v>18786.23</v>
      </c>
      <c r="G227" s="8">
        <f>'Pivot - &lt;Just to refresh&gt;'!G230</f>
        <v>2386.56</v>
      </c>
      <c r="H227" s="8">
        <f>'Pivot - &lt;Just to refresh&gt;'!H230</f>
        <v>21173</v>
      </c>
      <c r="I227" s="8">
        <f>'Pivot - &lt;Just to refresh&gt;'!I230</f>
        <v>18786.259999999998</v>
      </c>
      <c r="J227" s="8">
        <f>'Pivot - &lt;Just to refresh&gt;'!J230</f>
        <v>2386.54</v>
      </c>
      <c r="K227" s="8">
        <f t="shared" si="15"/>
        <v>0</v>
      </c>
      <c r="L227" s="8">
        <f t="shared" si="16"/>
        <v>-2.9999999998835847E-2</v>
      </c>
      <c r="M227" s="8">
        <f t="shared" si="17"/>
        <v>1.999999999998181E-2</v>
      </c>
      <c r="N227" s="8" t="str">
        <f t="shared" si="18"/>
        <v>08ABFPM0911L1ZP29/Aug/20206183</v>
      </c>
      <c r="O227" s="37" t="str">
        <f>IF(SUM(E227:J227)=0,"",IF('Pivot - &lt;Just to refresh&gt;'!A230="Match","Match - Full GSTN",IF('Pivot - &lt;Just to refresh&gt;'!A230="Match -Rounding off","Match - GSTN - Round",IF(M227=0,"Match - Invoice",IF(G227=0,"Not in Books",IF(J227=0,"Not in 2A",IF(ROUND(M227,0)=0,"Match - Invoice Round","In Both but Not Match")))))))</f>
        <v>Match - Invoice Round</v>
      </c>
      <c r="P227" s="7" t="str">
        <f t="shared" si="19"/>
        <v>Match</v>
      </c>
      <c r="AO227" t="str" cm="1">
        <f t="array" ref="AO227">IFERROR(INDEX(Dump!$A$2:$A$1296, MATCH(0, INDEX(COUNTIF($AO$3:AO226, Dump!$A$2:$A$1296), 0, 0), 0)), "")</f>
        <v/>
      </c>
      <c r="AP227">
        <f>ABS(SUMIFS('Calculation - &lt;Ignore&gt;'!G:G,'Calculation - &lt;Ignore&gt;'!A:A,AO227)-SUMIFS('Calculation - &lt;Ignore&gt;'!J:J,'Calculation - &lt;Ignore&gt;'!A:A,AO227))</f>
        <v>0</v>
      </c>
      <c r="AR227" t="str">
        <v/>
      </c>
      <c r="AS227">
        <v>0</v>
      </c>
    </row>
    <row r="228" spans="1:45" x14ac:dyDescent="0.3">
      <c r="A228" s="7" t="str">
        <f>'Pivot - &lt;Just to refresh&gt;'!B231</f>
        <v>08ABFPM0911L1ZP</v>
      </c>
      <c r="B228" s="7" t="str">
        <f>'Pivot - &lt;Just to refresh&gt;'!N231</f>
        <v/>
      </c>
      <c r="C228" s="7" t="str">
        <f>'Pivot - &lt;Just to refresh&gt;'!C231</f>
        <v>04/Sep/2020</v>
      </c>
      <c r="D228" s="36" t="str">
        <f>'Pivot - &lt;Just to refresh&gt;'!D231</f>
        <v>6567</v>
      </c>
      <c r="E228" s="8">
        <f>'Pivot - &lt;Just to refresh&gt;'!E231</f>
        <v>15748.28</v>
      </c>
      <c r="F228" s="8">
        <f>'Pivot - &lt;Just to refresh&gt;'!F231</f>
        <v>14060.96</v>
      </c>
      <c r="G228" s="8">
        <f>'Pivot - &lt;Just to refresh&gt;'!G231</f>
        <v>1687.32</v>
      </c>
      <c r="H228" s="8">
        <f>'Pivot - &lt;Just to refresh&gt;'!H231</f>
        <v>15748</v>
      </c>
      <c r="I228" s="8">
        <f>'Pivot - &lt;Just to refresh&gt;'!I231</f>
        <v>14060.96</v>
      </c>
      <c r="J228" s="8">
        <f>'Pivot - &lt;Just to refresh&gt;'!J231</f>
        <v>1687.32</v>
      </c>
      <c r="K228" s="8">
        <f t="shared" si="15"/>
        <v>0.28000000000065484</v>
      </c>
      <c r="L228" s="8">
        <f t="shared" si="16"/>
        <v>0</v>
      </c>
      <c r="M228" s="8">
        <f t="shared" si="17"/>
        <v>0</v>
      </c>
      <c r="N228" s="8" t="str">
        <f t="shared" si="18"/>
        <v>08ABFPM0911L1ZP04/Sep/20206567</v>
      </c>
      <c r="O228" s="37" t="str">
        <f>IF(SUM(E228:J228)=0,"",IF('Pivot - &lt;Just to refresh&gt;'!A231="Match","Match - Full GSTN",IF('Pivot - &lt;Just to refresh&gt;'!A231="Match -Rounding off","Match - GSTN - Round",IF(M228=0,"Match - Invoice",IF(G228=0,"Not in Books",IF(J228=0,"Not in 2A",IF(ROUND(M228,0)=0,"Match - Invoice Round","In Both but Not Match")))))))</f>
        <v>Match - Invoice</v>
      </c>
      <c r="P228" s="7" t="str">
        <f t="shared" si="19"/>
        <v>Match</v>
      </c>
      <c r="AO228" t="str" cm="1">
        <f t="array" ref="AO228">IFERROR(INDEX(Dump!$A$2:$A$1296, MATCH(0, INDEX(COUNTIF($AO$3:AO227, Dump!$A$2:$A$1296), 0, 0), 0)), "")</f>
        <v/>
      </c>
      <c r="AP228">
        <f>ABS(SUMIFS('Calculation - &lt;Ignore&gt;'!G:G,'Calculation - &lt;Ignore&gt;'!A:A,AO228)-SUMIFS('Calculation - &lt;Ignore&gt;'!J:J,'Calculation - &lt;Ignore&gt;'!A:A,AO228))</f>
        <v>0</v>
      </c>
      <c r="AR228" t="str">
        <v/>
      </c>
      <c r="AS228">
        <v>0</v>
      </c>
    </row>
    <row r="229" spans="1:45" x14ac:dyDescent="0.3">
      <c r="A229" s="7" t="str">
        <f>'Pivot - &lt;Just to refresh&gt;'!B232</f>
        <v>08ABFPM0911L1ZP</v>
      </c>
      <c r="B229" s="7" t="str">
        <f>'Pivot - &lt;Just to refresh&gt;'!N232</f>
        <v/>
      </c>
      <c r="C229" s="7" t="str">
        <f>'Pivot - &lt;Just to refresh&gt;'!C232</f>
        <v>14/Sep/2020</v>
      </c>
      <c r="D229" s="36" t="str">
        <f>'Pivot - &lt;Just to refresh&gt;'!D232</f>
        <v>6966</v>
      </c>
      <c r="E229" s="8">
        <f>'Pivot - &lt;Just to refresh&gt;'!E232</f>
        <v>1381.3</v>
      </c>
      <c r="F229" s="8">
        <f>'Pivot - &lt;Just to refresh&gt;'!F232</f>
        <v>1170.5999999999999</v>
      </c>
      <c r="G229" s="8">
        <f>'Pivot - &lt;Just to refresh&gt;'!G232</f>
        <v>210.7</v>
      </c>
      <c r="H229" s="8">
        <f>'Pivot - &lt;Just to refresh&gt;'!H232</f>
        <v>1381</v>
      </c>
      <c r="I229" s="8">
        <f>'Pivot - &lt;Just to refresh&gt;'!I232</f>
        <v>1170.5999999999999</v>
      </c>
      <c r="J229" s="8">
        <f>'Pivot - &lt;Just to refresh&gt;'!J232</f>
        <v>210.7</v>
      </c>
      <c r="K229" s="8">
        <f t="shared" si="15"/>
        <v>0.29999999999995453</v>
      </c>
      <c r="L229" s="8">
        <f t="shared" si="16"/>
        <v>0</v>
      </c>
      <c r="M229" s="8">
        <f t="shared" si="17"/>
        <v>0</v>
      </c>
      <c r="N229" s="8" t="str">
        <f t="shared" si="18"/>
        <v>08ABFPM0911L1ZP14/Sep/20206966</v>
      </c>
      <c r="O229" s="37" t="str">
        <f>IF(SUM(E229:J229)=0,"",IF('Pivot - &lt;Just to refresh&gt;'!A232="Match","Match - Full GSTN",IF('Pivot - &lt;Just to refresh&gt;'!A232="Match -Rounding off","Match - GSTN - Round",IF(M229=0,"Match - Invoice",IF(G229=0,"Not in Books",IF(J229=0,"Not in 2A",IF(ROUND(M229,0)=0,"Match - Invoice Round","In Both but Not Match")))))))</f>
        <v>Match - Invoice</v>
      </c>
      <c r="P229" s="7" t="str">
        <f t="shared" si="19"/>
        <v>Match</v>
      </c>
      <c r="AO229" t="str" cm="1">
        <f t="array" ref="AO229">IFERROR(INDEX(Dump!$A$2:$A$1296, MATCH(0, INDEX(COUNTIF($AO$3:AO228, Dump!$A$2:$A$1296), 0, 0), 0)), "")</f>
        <v/>
      </c>
      <c r="AP229">
        <f>ABS(SUMIFS('Calculation - &lt;Ignore&gt;'!G:G,'Calculation - &lt;Ignore&gt;'!A:A,AO229)-SUMIFS('Calculation - &lt;Ignore&gt;'!J:J,'Calculation - &lt;Ignore&gt;'!A:A,AO229))</f>
        <v>0</v>
      </c>
      <c r="AR229" t="str">
        <v/>
      </c>
      <c r="AS229">
        <v>0</v>
      </c>
    </row>
    <row r="230" spans="1:45" x14ac:dyDescent="0.3">
      <c r="A230" s="7" t="str">
        <f>'Pivot - &lt;Just to refresh&gt;'!B233</f>
        <v>08ABFPM0911L1ZP</v>
      </c>
      <c r="B230" s="7" t="str">
        <f>'Pivot - &lt;Just to refresh&gt;'!N233</f>
        <v/>
      </c>
      <c r="C230" s="7" t="str">
        <f>'Pivot - &lt;Just to refresh&gt;'!C233</f>
        <v>16/Sep/2020</v>
      </c>
      <c r="D230" s="36" t="str">
        <f>'Pivot - &lt;Just to refresh&gt;'!D233</f>
        <v>7226</v>
      </c>
      <c r="E230" s="8">
        <f>'Pivot - &lt;Just to refresh&gt;'!E233</f>
        <v>1352.4</v>
      </c>
      <c r="F230" s="8">
        <f>'Pivot - &lt;Just to refresh&gt;'!F233</f>
        <v>1207.5</v>
      </c>
      <c r="G230" s="8">
        <f>'Pivot - &lt;Just to refresh&gt;'!G233</f>
        <v>144.9</v>
      </c>
      <c r="H230" s="8">
        <f>'Pivot - &lt;Just to refresh&gt;'!H233</f>
        <v>1352</v>
      </c>
      <c r="I230" s="8">
        <f>'Pivot - &lt;Just to refresh&gt;'!I233</f>
        <v>1207.5</v>
      </c>
      <c r="J230" s="8">
        <f>'Pivot - &lt;Just to refresh&gt;'!J233</f>
        <v>144.9</v>
      </c>
      <c r="K230" s="8">
        <f t="shared" si="15"/>
        <v>0.40000000000009095</v>
      </c>
      <c r="L230" s="8">
        <f t="shared" si="16"/>
        <v>0</v>
      </c>
      <c r="M230" s="8">
        <f t="shared" si="17"/>
        <v>0</v>
      </c>
      <c r="N230" s="8" t="str">
        <f t="shared" si="18"/>
        <v>08ABFPM0911L1ZP16/Sep/20207226</v>
      </c>
      <c r="O230" s="37" t="str">
        <f>IF(SUM(E230:J230)=0,"",IF('Pivot - &lt;Just to refresh&gt;'!A233="Match","Match - Full GSTN",IF('Pivot - &lt;Just to refresh&gt;'!A233="Match -Rounding off","Match - GSTN - Round",IF(M230=0,"Match - Invoice",IF(G230=0,"Not in Books",IF(J230=0,"Not in 2A",IF(ROUND(M230,0)=0,"Match - Invoice Round","In Both but Not Match")))))))</f>
        <v>Match - Invoice</v>
      </c>
      <c r="P230" s="7" t="str">
        <f t="shared" si="19"/>
        <v>Match</v>
      </c>
      <c r="AO230" t="str" cm="1">
        <f t="array" ref="AO230">IFERROR(INDEX(Dump!$A$2:$A$1296, MATCH(0, INDEX(COUNTIF($AO$3:AO229, Dump!$A$2:$A$1296), 0, 0), 0)), "")</f>
        <v/>
      </c>
      <c r="AP230">
        <f>ABS(SUMIFS('Calculation - &lt;Ignore&gt;'!G:G,'Calculation - &lt;Ignore&gt;'!A:A,AO230)-SUMIFS('Calculation - &lt;Ignore&gt;'!J:J,'Calculation - &lt;Ignore&gt;'!A:A,AO230))</f>
        <v>0</v>
      </c>
      <c r="AR230" t="str">
        <v/>
      </c>
      <c r="AS230">
        <v>0</v>
      </c>
    </row>
    <row r="231" spans="1:45" x14ac:dyDescent="0.3">
      <c r="A231" s="7" t="str">
        <f>'Pivot - &lt;Just to refresh&gt;'!B234</f>
        <v>08ABFPM0911L1ZP</v>
      </c>
      <c r="B231" s="7" t="str">
        <f>'Pivot - &lt;Just to refresh&gt;'!N234</f>
        <v/>
      </c>
      <c r="C231" s="7" t="str">
        <f>'Pivot - &lt;Just to refresh&gt;'!C234</f>
        <v>18/Sep/2020</v>
      </c>
      <c r="D231" s="36" t="str">
        <f>'Pivot - &lt;Just to refresh&gt;'!D234</f>
        <v>7319</v>
      </c>
      <c r="E231" s="8">
        <f>'Pivot - &lt;Just to refresh&gt;'!E234</f>
        <v>3642.15</v>
      </c>
      <c r="F231" s="8">
        <f>'Pivot - &lt;Just to refresh&gt;'!F234</f>
        <v>3189.21</v>
      </c>
      <c r="G231" s="8">
        <f>'Pivot - &lt;Just to refresh&gt;'!G234</f>
        <v>452.94</v>
      </c>
      <c r="H231" s="8">
        <f>'Pivot - &lt;Just to refresh&gt;'!H234</f>
        <v>3642</v>
      </c>
      <c r="I231" s="8">
        <f>'Pivot - &lt;Just to refresh&gt;'!I234</f>
        <v>3189.21</v>
      </c>
      <c r="J231" s="8">
        <f>'Pivot - &lt;Just to refresh&gt;'!J234</f>
        <v>452.94</v>
      </c>
      <c r="K231" s="8">
        <f t="shared" si="15"/>
        <v>0.15000000000009095</v>
      </c>
      <c r="L231" s="8">
        <f t="shared" si="16"/>
        <v>0</v>
      </c>
      <c r="M231" s="8">
        <f t="shared" si="17"/>
        <v>0</v>
      </c>
      <c r="N231" s="8" t="str">
        <f t="shared" si="18"/>
        <v>08ABFPM0911L1ZP18/Sep/20207319</v>
      </c>
      <c r="O231" s="37" t="str">
        <f>IF(SUM(E231:J231)=0,"",IF('Pivot - &lt;Just to refresh&gt;'!A234="Match","Match - Full GSTN",IF('Pivot - &lt;Just to refresh&gt;'!A234="Match -Rounding off","Match - GSTN - Round",IF(M231=0,"Match - Invoice",IF(G231=0,"Not in Books",IF(J231=0,"Not in 2A",IF(ROUND(M231,0)=0,"Match - Invoice Round","In Both but Not Match")))))))</f>
        <v>Match - Invoice</v>
      </c>
      <c r="P231" s="7" t="str">
        <f t="shared" si="19"/>
        <v>Match</v>
      </c>
      <c r="AO231" t="str" cm="1">
        <f t="array" ref="AO231">IFERROR(INDEX(Dump!$A$2:$A$1296, MATCH(0, INDEX(COUNTIF($AO$3:AO230, Dump!$A$2:$A$1296), 0, 0), 0)), "")</f>
        <v/>
      </c>
      <c r="AP231">
        <f>ABS(SUMIFS('Calculation - &lt;Ignore&gt;'!G:G,'Calculation - &lt;Ignore&gt;'!A:A,AO231)-SUMIFS('Calculation - &lt;Ignore&gt;'!J:J,'Calculation - &lt;Ignore&gt;'!A:A,AO231))</f>
        <v>0</v>
      </c>
      <c r="AR231" t="str">
        <v/>
      </c>
      <c r="AS231">
        <v>0</v>
      </c>
    </row>
    <row r="232" spans="1:45" x14ac:dyDescent="0.3">
      <c r="A232" s="7" t="str">
        <f>'Pivot - &lt;Just to refresh&gt;'!B235</f>
        <v>08ABFPM0911L1ZP</v>
      </c>
      <c r="B232" s="7" t="str">
        <f>'Pivot - &lt;Just to refresh&gt;'!N235</f>
        <v/>
      </c>
      <c r="C232" s="7" t="str">
        <f>'Pivot - &lt;Just to refresh&gt;'!C235</f>
        <v>22/Sep/2020</v>
      </c>
      <c r="D232" s="36" t="str">
        <f>'Pivot - &lt;Just to refresh&gt;'!D235</f>
        <v>7529</v>
      </c>
      <c r="E232" s="8">
        <f>'Pivot - &lt;Just to refresh&gt;'!E235</f>
        <v>0</v>
      </c>
      <c r="F232" s="8">
        <f>'Pivot - &lt;Just to refresh&gt;'!F235</f>
        <v>0</v>
      </c>
      <c r="G232" s="8">
        <f>'Pivot - &lt;Just to refresh&gt;'!G235</f>
        <v>0</v>
      </c>
      <c r="H232" s="8">
        <f>'Pivot - &lt;Just to refresh&gt;'!H235</f>
        <v>4528</v>
      </c>
      <c r="I232" s="8">
        <f>'Pivot - &lt;Just to refresh&gt;'!I235</f>
        <v>3980.08</v>
      </c>
      <c r="J232" s="8">
        <f>'Pivot - &lt;Just to refresh&gt;'!J235</f>
        <v>547.83999999999992</v>
      </c>
      <c r="K232" s="8">
        <f t="shared" si="15"/>
        <v>-4528</v>
      </c>
      <c r="L232" s="8">
        <f t="shared" si="16"/>
        <v>-3980.08</v>
      </c>
      <c r="M232" s="8">
        <f t="shared" si="17"/>
        <v>-547.83999999999992</v>
      </c>
      <c r="N232" s="8" t="str">
        <f t="shared" si="18"/>
        <v>08ABFPM0911L1ZP22/Sep/20207529</v>
      </c>
      <c r="O232" s="37" t="str">
        <f>IF(SUM(E232:J232)=0,"",IF('Pivot - &lt;Just to refresh&gt;'!A235="Match","Match - Full GSTN",IF('Pivot - &lt;Just to refresh&gt;'!A235="Match -Rounding off","Match - GSTN - Round",IF(M232=0,"Match - Invoice",IF(G232=0,"Not in Books",IF(J232=0,"Not in 2A",IF(ROUND(M232,0)=0,"Match - Invoice Round","In Both but Not Match")))))))</f>
        <v>Not in Books</v>
      </c>
      <c r="P232" s="7" t="str">
        <f t="shared" si="19"/>
        <v>Not in Books</v>
      </c>
      <c r="AO232" t="str" cm="1">
        <f t="array" ref="AO232">IFERROR(INDEX(Dump!$A$2:$A$1296, MATCH(0, INDEX(COUNTIF($AO$3:AO231, Dump!$A$2:$A$1296), 0, 0), 0)), "")</f>
        <v/>
      </c>
      <c r="AP232">
        <f>ABS(SUMIFS('Calculation - &lt;Ignore&gt;'!G:G,'Calculation - &lt;Ignore&gt;'!A:A,AO232)-SUMIFS('Calculation - &lt;Ignore&gt;'!J:J,'Calculation - &lt;Ignore&gt;'!A:A,AO232))</f>
        <v>0</v>
      </c>
      <c r="AR232" t="str">
        <v/>
      </c>
      <c r="AS232">
        <v>0</v>
      </c>
    </row>
    <row r="233" spans="1:45" x14ac:dyDescent="0.3">
      <c r="A233" s="7" t="str">
        <f>'Pivot - &lt;Just to refresh&gt;'!B236</f>
        <v>08ABFPM0911L1ZP</v>
      </c>
      <c r="B233" s="7" t="str">
        <f>'Pivot - &lt;Just to refresh&gt;'!N236</f>
        <v/>
      </c>
      <c r="C233" s="7" t="str">
        <f>'Pivot - &lt;Just to refresh&gt;'!C236</f>
        <v>28/Sep/2020</v>
      </c>
      <c r="D233" s="36" t="str">
        <f>'Pivot - &lt;Just to refresh&gt;'!D236</f>
        <v>7747</v>
      </c>
      <c r="E233" s="8">
        <f>'Pivot - &lt;Just to refresh&gt;'!E236</f>
        <v>0</v>
      </c>
      <c r="F233" s="8">
        <f>'Pivot - &lt;Just to refresh&gt;'!F236</f>
        <v>0</v>
      </c>
      <c r="G233" s="8">
        <f>'Pivot - &lt;Just to refresh&gt;'!G236</f>
        <v>0</v>
      </c>
      <c r="H233" s="8">
        <f>'Pivot - &lt;Just to refresh&gt;'!H236</f>
        <v>39603</v>
      </c>
      <c r="I233" s="8">
        <f>'Pivot - &lt;Just to refresh&gt;'!I236</f>
        <v>35364.07</v>
      </c>
      <c r="J233" s="8">
        <f>'Pivot - &lt;Just to refresh&gt;'!J236</f>
        <v>4238.42</v>
      </c>
      <c r="K233" s="8">
        <f t="shared" si="15"/>
        <v>-39603</v>
      </c>
      <c r="L233" s="8">
        <f t="shared" si="16"/>
        <v>-35364.07</v>
      </c>
      <c r="M233" s="8">
        <f t="shared" si="17"/>
        <v>-4238.42</v>
      </c>
      <c r="N233" s="8" t="str">
        <f t="shared" si="18"/>
        <v>08ABFPM0911L1ZP28/Sep/20207747</v>
      </c>
      <c r="O233" s="37" t="str">
        <f>IF(SUM(E233:J233)=0,"",IF('Pivot - &lt;Just to refresh&gt;'!A236="Match","Match - Full GSTN",IF('Pivot - &lt;Just to refresh&gt;'!A236="Match -Rounding off","Match - GSTN - Round",IF(M233=0,"Match - Invoice",IF(G233=0,"Not in Books",IF(J233=0,"Not in 2A",IF(ROUND(M233,0)=0,"Match - Invoice Round","In Both but Not Match")))))))</f>
        <v>Not in Books</v>
      </c>
      <c r="P233" s="7" t="str">
        <f t="shared" si="19"/>
        <v>Not in Books</v>
      </c>
      <c r="AO233" t="str" cm="1">
        <f t="array" ref="AO233">IFERROR(INDEX(Dump!$A$2:$A$1296, MATCH(0, INDEX(COUNTIF($AO$3:AO232, Dump!$A$2:$A$1296), 0, 0), 0)), "")</f>
        <v/>
      </c>
      <c r="AP233">
        <f>ABS(SUMIFS('Calculation - &lt;Ignore&gt;'!G:G,'Calculation - &lt;Ignore&gt;'!A:A,AO233)-SUMIFS('Calculation - &lt;Ignore&gt;'!J:J,'Calculation - &lt;Ignore&gt;'!A:A,AO233))</f>
        <v>0</v>
      </c>
      <c r="AR233" t="str">
        <v/>
      </c>
      <c r="AS233">
        <v>0</v>
      </c>
    </row>
    <row r="234" spans="1:45" x14ac:dyDescent="0.3">
      <c r="A234" s="7" t="str">
        <f>'Pivot - &lt;Just to refresh&gt;'!B237</f>
        <v>08ABFPM0911L1ZP</v>
      </c>
      <c r="B234" s="7" t="str">
        <f>'Pivot - &lt;Just to refresh&gt;'!N237</f>
        <v/>
      </c>
      <c r="C234" s="7" t="str">
        <f>'Pivot - &lt;Just to refresh&gt;'!C237</f>
        <v>28/Sep/2020</v>
      </c>
      <c r="D234" s="36" t="str">
        <f>'Pivot - &lt;Just to refresh&gt;'!D237</f>
        <v>7768</v>
      </c>
      <c r="E234" s="8">
        <f>'Pivot - &lt;Just to refresh&gt;'!E237</f>
        <v>0</v>
      </c>
      <c r="F234" s="8">
        <f>'Pivot - &lt;Just to refresh&gt;'!F237</f>
        <v>0</v>
      </c>
      <c r="G234" s="8">
        <f>'Pivot - &lt;Just to refresh&gt;'!G237</f>
        <v>0</v>
      </c>
      <c r="H234" s="8">
        <f>'Pivot - &lt;Just to refresh&gt;'!H237</f>
        <v>4584</v>
      </c>
      <c r="I234" s="8">
        <f>'Pivot - &lt;Just to refresh&gt;'!I237</f>
        <v>4093</v>
      </c>
      <c r="J234" s="8">
        <f>'Pivot - &lt;Just to refresh&gt;'!J237</f>
        <v>491.16</v>
      </c>
      <c r="K234" s="8">
        <f t="shared" si="15"/>
        <v>-4584</v>
      </c>
      <c r="L234" s="8">
        <f t="shared" si="16"/>
        <v>-4093</v>
      </c>
      <c r="M234" s="8">
        <f t="shared" si="17"/>
        <v>-491.16</v>
      </c>
      <c r="N234" s="8" t="str">
        <f t="shared" si="18"/>
        <v>08ABFPM0911L1ZP28/Sep/20207768</v>
      </c>
      <c r="O234" s="37" t="str">
        <f>IF(SUM(E234:J234)=0,"",IF('Pivot - &lt;Just to refresh&gt;'!A237="Match","Match - Full GSTN",IF('Pivot - &lt;Just to refresh&gt;'!A237="Match -Rounding off","Match - GSTN - Round",IF(M234=0,"Match - Invoice",IF(G234=0,"Not in Books",IF(J234=0,"Not in 2A",IF(ROUND(M234,0)=0,"Match - Invoice Round","In Both but Not Match")))))))</f>
        <v>Not in Books</v>
      </c>
      <c r="P234" s="7" t="str">
        <f t="shared" si="19"/>
        <v>Not in Books</v>
      </c>
      <c r="AO234" t="str" cm="1">
        <f t="array" ref="AO234">IFERROR(INDEX(Dump!$A$2:$A$1296, MATCH(0, INDEX(COUNTIF($AO$3:AO233, Dump!$A$2:$A$1296), 0, 0), 0)), "")</f>
        <v/>
      </c>
      <c r="AP234">
        <f>ABS(SUMIFS('Calculation - &lt;Ignore&gt;'!G:G,'Calculation - &lt;Ignore&gt;'!A:A,AO234)-SUMIFS('Calculation - &lt;Ignore&gt;'!J:J,'Calculation - &lt;Ignore&gt;'!A:A,AO234))</f>
        <v>0</v>
      </c>
      <c r="AR234" t="str">
        <v/>
      </c>
      <c r="AS234">
        <v>0</v>
      </c>
    </row>
    <row r="235" spans="1:45" x14ac:dyDescent="0.3">
      <c r="A235" s="7" t="str">
        <f>'Pivot - &lt;Just to refresh&gt;'!B238</f>
        <v>08ABFPM0911L1ZP</v>
      </c>
      <c r="B235" s="7" t="str">
        <f>'Pivot - &lt;Just to refresh&gt;'!N238</f>
        <v/>
      </c>
      <c r="C235" s="7" t="str">
        <f>'Pivot - &lt;Just to refresh&gt;'!C238</f>
        <v>30/Sep/2020</v>
      </c>
      <c r="D235" s="36" t="str">
        <f>'Pivot - &lt;Just to refresh&gt;'!D238</f>
        <v>7859</v>
      </c>
      <c r="E235" s="8">
        <f>'Pivot - &lt;Just to refresh&gt;'!E238</f>
        <v>0</v>
      </c>
      <c r="F235" s="8">
        <f>'Pivot - &lt;Just to refresh&gt;'!F238</f>
        <v>0</v>
      </c>
      <c r="G235" s="8">
        <f>'Pivot - &lt;Just to refresh&gt;'!G238</f>
        <v>0</v>
      </c>
      <c r="H235" s="8">
        <f>'Pivot - &lt;Just to refresh&gt;'!H238</f>
        <v>8020</v>
      </c>
      <c r="I235" s="8">
        <f>'Pivot - &lt;Just to refresh&gt;'!I238</f>
        <v>7133.25</v>
      </c>
      <c r="J235" s="8">
        <f>'Pivot - &lt;Just to refresh&gt;'!J238</f>
        <v>887.2</v>
      </c>
      <c r="K235" s="8">
        <f t="shared" si="15"/>
        <v>-8020</v>
      </c>
      <c r="L235" s="8">
        <f t="shared" si="16"/>
        <v>-7133.25</v>
      </c>
      <c r="M235" s="8">
        <f t="shared" si="17"/>
        <v>-887.2</v>
      </c>
      <c r="N235" s="8" t="str">
        <f t="shared" si="18"/>
        <v>08ABFPM0911L1ZP30/Sep/20207859</v>
      </c>
      <c r="O235" s="37" t="str">
        <f>IF(SUM(E235:J235)=0,"",IF('Pivot - &lt;Just to refresh&gt;'!A238="Match","Match - Full GSTN",IF('Pivot - &lt;Just to refresh&gt;'!A238="Match -Rounding off","Match - GSTN - Round",IF(M235=0,"Match - Invoice",IF(G235=0,"Not in Books",IF(J235=0,"Not in 2A",IF(ROUND(M235,0)=0,"Match - Invoice Round","In Both but Not Match")))))))</f>
        <v>Not in Books</v>
      </c>
      <c r="P235" s="7" t="str">
        <f t="shared" si="19"/>
        <v>Not in Books</v>
      </c>
      <c r="AO235" t="str" cm="1">
        <f t="array" ref="AO235">IFERROR(INDEX(Dump!$A$2:$A$1296, MATCH(0, INDEX(COUNTIF($AO$3:AO234, Dump!$A$2:$A$1296), 0, 0), 0)), "")</f>
        <v/>
      </c>
      <c r="AP235">
        <f>ABS(SUMIFS('Calculation - &lt;Ignore&gt;'!G:G,'Calculation - &lt;Ignore&gt;'!A:A,AO235)-SUMIFS('Calculation - &lt;Ignore&gt;'!J:J,'Calculation - &lt;Ignore&gt;'!A:A,AO235))</f>
        <v>0</v>
      </c>
      <c r="AR235" t="str">
        <v/>
      </c>
      <c r="AS235">
        <v>0</v>
      </c>
    </row>
    <row r="236" spans="1:45" x14ac:dyDescent="0.3">
      <c r="A236" s="7" t="str">
        <f>'Pivot - &lt;Just to refresh&gt;'!B239</f>
        <v>08ABFPM0911L1ZP</v>
      </c>
      <c r="B236" s="7" t="str">
        <f>'Pivot - &lt;Just to refresh&gt;'!N239</f>
        <v/>
      </c>
      <c r="C236" s="7" t="str">
        <f>'Pivot - &lt;Just to refresh&gt;'!C239</f>
        <v>03/Oct/2020</v>
      </c>
      <c r="D236" s="36" t="str">
        <f>'Pivot - &lt;Just to refresh&gt;'!D239</f>
        <v>8105</v>
      </c>
      <c r="E236" s="8">
        <f>'Pivot - &lt;Just to refresh&gt;'!E239</f>
        <v>0</v>
      </c>
      <c r="F236" s="8">
        <f>'Pivot - &lt;Just to refresh&gt;'!F239</f>
        <v>0</v>
      </c>
      <c r="G236" s="8">
        <f>'Pivot - &lt;Just to refresh&gt;'!G239</f>
        <v>0</v>
      </c>
      <c r="H236" s="8">
        <f>'Pivot - &lt;Just to refresh&gt;'!H239</f>
        <v>4764</v>
      </c>
      <c r="I236" s="8">
        <f>'Pivot - &lt;Just to refresh&gt;'!I239</f>
        <v>4253.25</v>
      </c>
      <c r="J236" s="8">
        <f>'Pivot - &lt;Just to refresh&gt;'!J239</f>
        <v>510.38</v>
      </c>
      <c r="K236" s="8">
        <f t="shared" si="15"/>
        <v>-4764</v>
      </c>
      <c r="L236" s="8">
        <f t="shared" si="16"/>
        <v>-4253.25</v>
      </c>
      <c r="M236" s="8">
        <f t="shared" si="17"/>
        <v>-510.38</v>
      </c>
      <c r="N236" s="8" t="str">
        <f t="shared" si="18"/>
        <v>08ABFPM0911L1ZP03/Oct/20208105</v>
      </c>
      <c r="O236" s="37" t="str">
        <f>IF(SUM(E236:J236)=0,"",IF('Pivot - &lt;Just to refresh&gt;'!A239="Match","Match - Full GSTN",IF('Pivot - &lt;Just to refresh&gt;'!A239="Match -Rounding off","Match - GSTN - Round",IF(M236=0,"Match - Invoice",IF(G236=0,"Not in Books",IF(J236=0,"Not in 2A",IF(ROUND(M236,0)=0,"Match - Invoice Round","In Both but Not Match")))))))</f>
        <v>Not in Books</v>
      </c>
      <c r="P236" s="7" t="str">
        <f t="shared" si="19"/>
        <v>Not in Books</v>
      </c>
      <c r="AO236" t="str" cm="1">
        <f t="array" ref="AO236">IFERROR(INDEX(Dump!$A$2:$A$1296, MATCH(0, INDEX(COUNTIF($AO$3:AO235, Dump!$A$2:$A$1296), 0, 0), 0)), "")</f>
        <v/>
      </c>
      <c r="AP236">
        <f>ABS(SUMIFS('Calculation - &lt;Ignore&gt;'!G:G,'Calculation - &lt;Ignore&gt;'!A:A,AO236)-SUMIFS('Calculation - &lt;Ignore&gt;'!J:J,'Calculation - &lt;Ignore&gt;'!A:A,AO236))</f>
        <v>0</v>
      </c>
      <c r="AR236" t="str">
        <v/>
      </c>
      <c r="AS236">
        <v>0</v>
      </c>
    </row>
    <row r="237" spans="1:45" x14ac:dyDescent="0.3">
      <c r="A237" s="7" t="str">
        <f>'Pivot - &lt;Just to refresh&gt;'!B240</f>
        <v>08ABFPM0911L1ZP</v>
      </c>
      <c r="B237" s="7" t="str">
        <f>'Pivot - &lt;Just to refresh&gt;'!N240</f>
        <v/>
      </c>
      <c r="C237" s="7" t="str">
        <f>'Pivot - &lt;Just to refresh&gt;'!C240</f>
        <v>29/Oct/2020</v>
      </c>
      <c r="D237" s="36" t="str">
        <f>'Pivot - &lt;Just to refresh&gt;'!D240</f>
        <v>9170</v>
      </c>
      <c r="E237" s="8">
        <f>'Pivot - &lt;Just to refresh&gt;'!E240</f>
        <v>0</v>
      </c>
      <c r="F237" s="8">
        <f>'Pivot - &lt;Just to refresh&gt;'!F240</f>
        <v>0</v>
      </c>
      <c r="G237" s="8">
        <f>'Pivot - &lt;Just to refresh&gt;'!G240</f>
        <v>0</v>
      </c>
      <c r="H237" s="8">
        <f>'Pivot - &lt;Just to refresh&gt;'!H240</f>
        <v>32723</v>
      </c>
      <c r="I237" s="8">
        <f>'Pivot - &lt;Just to refresh&gt;'!I240</f>
        <v>28815.519999999997</v>
      </c>
      <c r="J237" s="8">
        <f>'Pivot - &lt;Just to refresh&gt;'!J240</f>
        <v>3907.42</v>
      </c>
      <c r="K237" s="8">
        <f t="shared" si="15"/>
        <v>-32723</v>
      </c>
      <c r="L237" s="8">
        <f t="shared" si="16"/>
        <v>-28815.519999999997</v>
      </c>
      <c r="M237" s="8">
        <f t="shared" si="17"/>
        <v>-3907.42</v>
      </c>
      <c r="N237" s="8" t="str">
        <f t="shared" si="18"/>
        <v>08ABFPM0911L1ZP29/Oct/20209170</v>
      </c>
      <c r="O237" s="37" t="str">
        <f>IF(SUM(E237:J237)=0,"",IF('Pivot - &lt;Just to refresh&gt;'!A240="Match","Match - Full GSTN",IF('Pivot - &lt;Just to refresh&gt;'!A240="Match -Rounding off","Match - GSTN - Round",IF(M237=0,"Match - Invoice",IF(G237=0,"Not in Books",IF(J237=0,"Not in 2A",IF(ROUND(M237,0)=0,"Match - Invoice Round","In Both but Not Match")))))))</f>
        <v>Not in Books</v>
      </c>
      <c r="P237" s="7" t="str">
        <f t="shared" si="19"/>
        <v>Not in Books</v>
      </c>
      <c r="AO237" t="str" cm="1">
        <f t="array" ref="AO237">IFERROR(INDEX(Dump!$A$2:$A$1296, MATCH(0, INDEX(COUNTIF($AO$3:AO236, Dump!$A$2:$A$1296), 0, 0), 0)), "")</f>
        <v/>
      </c>
      <c r="AP237">
        <f>ABS(SUMIFS('Calculation - &lt;Ignore&gt;'!G:G,'Calculation - &lt;Ignore&gt;'!A:A,AO237)-SUMIFS('Calculation - &lt;Ignore&gt;'!J:J,'Calculation - &lt;Ignore&gt;'!A:A,AO237))</f>
        <v>0</v>
      </c>
      <c r="AR237" t="str">
        <v/>
      </c>
      <c r="AS237">
        <v>0</v>
      </c>
    </row>
    <row r="238" spans="1:45" x14ac:dyDescent="0.3">
      <c r="A238" s="7" t="str">
        <f>'Pivot - &lt;Just to refresh&gt;'!B241</f>
        <v>08ABFPM0911L1ZP</v>
      </c>
      <c r="B238" s="7" t="str">
        <f>'Pivot - &lt;Just to refresh&gt;'!N241</f>
        <v/>
      </c>
      <c r="C238" s="7" t="str">
        <f>'Pivot - &lt;Just to refresh&gt;'!C241</f>
        <v>07/Nov/2020</v>
      </c>
      <c r="D238" s="36" t="str">
        <f>'Pivot - &lt;Just to refresh&gt;'!D241</f>
        <v>9574</v>
      </c>
      <c r="E238" s="8">
        <f>'Pivot - &lt;Just to refresh&gt;'!E241</f>
        <v>0</v>
      </c>
      <c r="F238" s="8">
        <f>'Pivot - &lt;Just to refresh&gt;'!F241</f>
        <v>0</v>
      </c>
      <c r="G238" s="8">
        <f>'Pivot - &lt;Just to refresh&gt;'!G241</f>
        <v>0</v>
      </c>
      <c r="H238" s="8">
        <f>'Pivot - &lt;Just to refresh&gt;'!H241</f>
        <v>4436</v>
      </c>
      <c r="I238" s="8">
        <f>'Pivot - &lt;Just to refresh&gt;'!I241</f>
        <v>3924.95</v>
      </c>
      <c r="J238" s="8">
        <f>'Pivot - &lt;Just to refresh&gt;'!J241</f>
        <v>510.6</v>
      </c>
      <c r="K238" s="8">
        <f t="shared" si="15"/>
        <v>-4436</v>
      </c>
      <c r="L238" s="8">
        <f t="shared" si="16"/>
        <v>-3924.95</v>
      </c>
      <c r="M238" s="8">
        <f t="shared" si="17"/>
        <v>-510.6</v>
      </c>
      <c r="N238" s="8" t="str">
        <f t="shared" si="18"/>
        <v>08ABFPM0911L1ZP07/Nov/20209574</v>
      </c>
      <c r="O238" s="37" t="str">
        <f>IF(SUM(E238:J238)=0,"",IF('Pivot - &lt;Just to refresh&gt;'!A241="Match","Match - Full GSTN",IF('Pivot - &lt;Just to refresh&gt;'!A241="Match -Rounding off","Match - GSTN - Round",IF(M238=0,"Match - Invoice",IF(G238=0,"Not in Books",IF(J238=0,"Not in 2A",IF(ROUND(M238,0)=0,"Match - Invoice Round","In Both but Not Match")))))))</f>
        <v>Not in Books</v>
      </c>
      <c r="P238" s="7" t="str">
        <f t="shared" si="19"/>
        <v>Not in Books</v>
      </c>
      <c r="AO238" t="str" cm="1">
        <f t="array" ref="AO238">IFERROR(INDEX(Dump!$A$2:$A$1296, MATCH(0, INDEX(COUNTIF($AO$3:AO237, Dump!$A$2:$A$1296), 0, 0), 0)), "")</f>
        <v/>
      </c>
      <c r="AP238">
        <f>ABS(SUMIFS('Calculation - &lt;Ignore&gt;'!G:G,'Calculation - &lt;Ignore&gt;'!A:A,AO238)-SUMIFS('Calculation - &lt;Ignore&gt;'!J:J,'Calculation - &lt;Ignore&gt;'!A:A,AO238))</f>
        <v>0</v>
      </c>
      <c r="AR238" t="str">
        <v/>
      </c>
      <c r="AS238">
        <v>0</v>
      </c>
    </row>
    <row r="239" spans="1:45" x14ac:dyDescent="0.3">
      <c r="A239" s="7" t="str">
        <f>'Pivot - &lt;Just to refresh&gt;'!B242</f>
        <v>08ABFPM0911L1ZP</v>
      </c>
      <c r="B239" s="7" t="str">
        <f>'Pivot - &lt;Just to refresh&gt;'!N242</f>
        <v/>
      </c>
      <c r="C239" s="7" t="str">
        <f>'Pivot - &lt;Just to refresh&gt;'!C242</f>
        <v>20/Nov/2020</v>
      </c>
      <c r="D239" s="36" t="str">
        <f>'Pivot - &lt;Just to refresh&gt;'!D242</f>
        <v>10093</v>
      </c>
      <c r="E239" s="8">
        <f>'Pivot - &lt;Just to refresh&gt;'!E242</f>
        <v>0</v>
      </c>
      <c r="F239" s="8">
        <f>'Pivot - &lt;Just to refresh&gt;'!F242</f>
        <v>0</v>
      </c>
      <c r="G239" s="8">
        <f>'Pivot - &lt;Just to refresh&gt;'!G242</f>
        <v>0</v>
      </c>
      <c r="H239" s="8">
        <f>'Pivot - &lt;Just to refresh&gt;'!H242</f>
        <v>8568</v>
      </c>
      <c r="I239" s="8">
        <f>'Pivot - &lt;Just to refresh&gt;'!I242</f>
        <v>7709.65</v>
      </c>
      <c r="J239" s="8">
        <f>'Pivot - &lt;Just to refresh&gt;'!J242</f>
        <v>858.58</v>
      </c>
      <c r="K239" s="8">
        <f t="shared" si="15"/>
        <v>-8568</v>
      </c>
      <c r="L239" s="8">
        <f t="shared" si="16"/>
        <v>-7709.65</v>
      </c>
      <c r="M239" s="8">
        <f t="shared" si="17"/>
        <v>-858.58</v>
      </c>
      <c r="N239" s="8" t="str">
        <f t="shared" si="18"/>
        <v>08ABFPM0911L1ZP20/Nov/202010093</v>
      </c>
      <c r="O239" s="37" t="str">
        <f>IF(SUM(E239:J239)=0,"",IF('Pivot - &lt;Just to refresh&gt;'!A242="Match","Match - Full GSTN",IF('Pivot - &lt;Just to refresh&gt;'!A242="Match -Rounding off","Match - GSTN - Round",IF(M239=0,"Match - Invoice",IF(G239=0,"Not in Books",IF(J239=0,"Not in 2A",IF(ROUND(M239,0)=0,"Match - Invoice Round","In Both but Not Match")))))))</f>
        <v>Not in Books</v>
      </c>
      <c r="P239" s="7" t="str">
        <f t="shared" si="19"/>
        <v>Not in Books</v>
      </c>
      <c r="AO239" t="str" cm="1">
        <f t="array" ref="AO239">IFERROR(INDEX(Dump!$A$2:$A$1296, MATCH(0, INDEX(COUNTIF($AO$3:AO238, Dump!$A$2:$A$1296), 0, 0), 0)), "")</f>
        <v/>
      </c>
      <c r="AP239">
        <f>ABS(SUMIFS('Calculation - &lt;Ignore&gt;'!G:G,'Calculation - &lt;Ignore&gt;'!A:A,AO239)-SUMIFS('Calculation - &lt;Ignore&gt;'!J:J,'Calculation - &lt;Ignore&gt;'!A:A,AO239))</f>
        <v>0</v>
      </c>
      <c r="AR239" t="str">
        <v/>
      </c>
      <c r="AS239">
        <v>0</v>
      </c>
    </row>
    <row r="240" spans="1:45" x14ac:dyDescent="0.3">
      <c r="A240" s="7" t="str">
        <f>'Pivot - &lt;Just to refresh&gt;'!B243</f>
        <v>08ABFPM0911L1ZP</v>
      </c>
      <c r="B240" s="7" t="str">
        <f>'Pivot - &lt;Just to refresh&gt;'!N243</f>
        <v/>
      </c>
      <c r="C240" s="7" t="str">
        <f>'Pivot - &lt;Just to refresh&gt;'!C243</f>
        <v>27/Nov/2020</v>
      </c>
      <c r="D240" s="36" t="str">
        <f>'Pivot - &lt;Just to refresh&gt;'!D243</f>
        <v>10392</v>
      </c>
      <c r="E240" s="8">
        <f>'Pivot - &lt;Just to refresh&gt;'!E243</f>
        <v>0</v>
      </c>
      <c r="F240" s="8">
        <f>'Pivot - &lt;Just to refresh&gt;'!F243</f>
        <v>0</v>
      </c>
      <c r="G240" s="8">
        <f>'Pivot - &lt;Just to refresh&gt;'!G243</f>
        <v>0</v>
      </c>
      <c r="H240" s="8">
        <f>'Pivot - &lt;Just to refresh&gt;'!H243</f>
        <v>6138</v>
      </c>
      <c r="I240" s="8">
        <f>'Pivot - &lt;Just to refresh&gt;'!I243</f>
        <v>5417.4699999999993</v>
      </c>
      <c r="J240" s="8">
        <f>'Pivot - &lt;Just to refresh&gt;'!J243</f>
        <v>720.31999999999994</v>
      </c>
      <c r="K240" s="8">
        <f t="shared" si="15"/>
        <v>-6138</v>
      </c>
      <c r="L240" s="8">
        <f t="shared" si="16"/>
        <v>-5417.4699999999993</v>
      </c>
      <c r="M240" s="8">
        <f t="shared" si="17"/>
        <v>-720.31999999999994</v>
      </c>
      <c r="N240" s="8" t="str">
        <f t="shared" si="18"/>
        <v>08ABFPM0911L1ZP27/Nov/202010392</v>
      </c>
      <c r="O240" s="37" t="str">
        <f>IF(SUM(E240:J240)=0,"",IF('Pivot - &lt;Just to refresh&gt;'!A243="Match","Match - Full GSTN",IF('Pivot - &lt;Just to refresh&gt;'!A243="Match -Rounding off","Match - GSTN - Round",IF(M240=0,"Match - Invoice",IF(G240=0,"Not in Books",IF(J240=0,"Not in 2A",IF(ROUND(M240,0)=0,"Match - Invoice Round","In Both but Not Match")))))))</f>
        <v>Not in Books</v>
      </c>
      <c r="P240" s="7" t="str">
        <f t="shared" si="19"/>
        <v>Not in Books</v>
      </c>
      <c r="AO240" t="str" cm="1">
        <f t="array" ref="AO240">IFERROR(INDEX(Dump!$A$2:$A$1296, MATCH(0, INDEX(COUNTIF($AO$3:AO239, Dump!$A$2:$A$1296), 0, 0), 0)), "")</f>
        <v/>
      </c>
      <c r="AP240">
        <f>ABS(SUMIFS('Calculation - &lt;Ignore&gt;'!G:G,'Calculation - &lt;Ignore&gt;'!A:A,AO240)-SUMIFS('Calculation - &lt;Ignore&gt;'!J:J,'Calculation - &lt;Ignore&gt;'!A:A,AO240))</f>
        <v>0</v>
      </c>
      <c r="AR240" t="str">
        <v/>
      </c>
      <c r="AS240">
        <v>0</v>
      </c>
    </row>
    <row r="241" spans="1:45" x14ac:dyDescent="0.3">
      <c r="A241" s="7" t="str">
        <f>'Pivot - &lt;Just to refresh&gt;'!B244</f>
        <v>08ABHFA8799G1ZT</v>
      </c>
      <c r="B241" s="7" t="str">
        <f>'Pivot - &lt;Just to refresh&gt;'!N244</f>
        <v/>
      </c>
      <c r="C241" s="7" t="str">
        <f>'Pivot - &lt;Just to refresh&gt;'!C244</f>
        <v>01/Jun/2020</v>
      </c>
      <c r="D241" s="36" t="str">
        <f>'Pivot - &lt;Just to refresh&gt;'!D244</f>
        <v>1359</v>
      </c>
      <c r="E241" s="8">
        <f>'Pivot - &lt;Just to refresh&gt;'!E244</f>
        <v>1817</v>
      </c>
      <c r="F241" s="8">
        <f>'Pivot - &lt;Just to refresh&gt;'!F244</f>
        <v>1540</v>
      </c>
      <c r="G241" s="8">
        <f>'Pivot - &lt;Just to refresh&gt;'!G244</f>
        <v>277</v>
      </c>
      <c r="H241" s="8">
        <f>'Pivot - &lt;Just to refresh&gt;'!H244</f>
        <v>0</v>
      </c>
      <c r="I241" s="8">
        <f>'Pivot - &lt;Just to refresh&gt;'!I244</f>
        <v>0</v>
      </c>
      <c r="J241" s="8">
        <f>'Pivot - &lt;Just to refresh&gt;'!J244</f>
        <v>0</v>
      </c>
      <c r="K241" s="8">
        <f t="shared" si="15"/>
        <v>1817</v>
      </c>
      <c r="L241" s="8">
        <f t="shared" si="16"/>
        <v>1540</v>
      </c>
      <c r="M241" s="8">
        <f t="shared" si="17"/>
        <v>277</v>
      </c>
      <c r="N241" s="8" t="str">
        <f t="shared" si="18"/>
        <v>08ABHFA8799G1ZT01/Jun/20201359</v>
      </c>
      <c r="O241" s="37" t="str">
        <f>IF(SUM(E241:J241)=0,"",IF('Pivot - &lt;Just to refresh&gt;'!A244="Match","Match - Full GSTN",IF('Pivot - &lt;Just to refresh&gt;'!A244="Match -Rounding off","Match - GSTN - Round",IF(M241=0,"Match - Invoice",IF(G241=0,"Not in Books",IF(J241=0,"Not in 2A",IF(ROUND(M241,0)=0,"Match - Invoice Round","In Both but Not Match")))))))</f>
        <v>Not in 2A</v>
      </c>
      <c r="P241" s="7" t="str">
        <f t="shared" si="19"/>
        <v>Not in 2A</v>
      </c>
      <c r="AO241" t="str" cm="1">
        <f t="array" ref="AO241">IFERROR(INDEX(Dump!$A$2:$A$1296, MATCH(0, INDEX(COUNTIF($AO$3:AO240, Dump!$A$2:$A$1296), 0, 0), 0)), "")</f>
        <v/>
      </c>
      <c r="AP241">
        <f>ABS(SUMIFS('Calculation - &lt;Ignore&gt;'!G:G,'Calculation - &lt;Ignore&gt;'!A:A,AO241)-SUMIFS('Calculation - &lt;Ignore&gt;'!J:J,'Calculation - &lt;Ignore&gt;'!A:A,AO241))</f>
        <v>0</v>
      </c>
      <c r="AR241" t="str">
        <v/>
      </c>
      <c r="AS241">
        <v>0</v>
      </c>
    </row>
    <row r="242" spans="1:45" x14ac:dyDescent="0.3">
      <c r="A242" s="7" t="str">
        <f>'Pivot - &lt;Just to refresh&gt;'!B245</f>
        <v>08ABUPW1205C1ZM</v>
      </c>
      <c r="B242" s="7" t="str">
        <f>'Pivot - &lt;Just to refresh&gt;'!N245</f>
        <v/>
      </c>
      <c r="C242" s="7" t="str">
        <f>'Pivot - &lt;Just to refresh&gt;'!C245</f>
        <v>01/Mar/2020</v>
      </c>
      <c r="D242" s="36" t="str">
        <f>'Pivot - &lt;Just to refresh&gt;'!D245</f>
        <v>542</v>
      </c>
      <c r="E242" s="8">
        <f>'Pivot - &lt;Just to refresh&gt;'!E245</f>
        <v>1532</v>
      </c>
      <c r="F242" s="8">
        <f>'Pivot - &lt;Just to refresh&gt;'!F245</f>
        <v>1298.28</v>
      </c>
      <c r="G242" s="8">
        <f>'Pivot - &lt;Just to refresh&gt;'!G245</f>
        <v>233.72</v>
      </c>
      <c r="H242" s="8">
        <f>'Pivot - &lt;Just to refresh&gt;'!H245</f>
        <v>0</v>
      </c>
      <c r="I242" s="8">
        <f>'Pivot - &lt;Just to refresh&gt;'!I245</f>
        <v>0</v>
      </c>
      <c r="J242" s="8">
        <f>'Pivot - &lt;Just to refresh&gt;'!J245</f>
        <v>0</v>
      </c>
      <c r="K242" s="8">
        <f t="shared" si="15"/>
        <v>1532</v>
      </c>
      <c r="L242" s="8">
        <f t="shared" si="16"/>
        <v>1298.28</v>
      </c>
      <c r="M242" s="8">
        <f t="shared" si="17"/>
        <v>233.72</v>
      </c>
      <c r="N242" s="8" t="str">
        <f t="shared" si="18"/>
        <v>08ABUPW1205C1ZM01/Mar/2020542</v>
      </c>
      <c r="O242" s="37" t="str">
        <f>IF(SUM(E242:J242)=0,"",IF('Pivot - &lt;Just to refresh&gt;'!A245="Match","Match - Full GSTN",IF('Pivot - &lt;Just to refresh&gt;'!A245="Match -Rounding off","Match - GSTN - Round",IF(M242=0,"Match - Invoice",IF(G242=0,"Not in Books",IF(J242=0,"Not in 2A",IF(ROUND(M242,0)=0,"Match - Invoice Round","In Both but Not Match")))))))</f>
        <v>Not in 2A</v>
      </c>
      <c r="P242" s="7" t="str">
        <f t="shared" si="19"/>
        <v>Not in 2A</v>
      </c>
      <c r="AO242" t="str" cm="1">
        <f t="array" ref="AO242">IFERROR(INDEX(Dump!$A$2:$A$1296, MATCH(0, INDEX(COUNTIF($AO$3:AO241, Dump!$A$2:$A$1296), 0, 0), 0)), "")</f>
        <v/>
      </c>
      <c r="AP242">
        <f>ABS(SUMIFS('Calculation - &lt;Ignore&gt;'!G:G,'Calculation - &lt;Ignore&gt;'!A:A,AO242)-SUMIFS('Calculation - &lt;Ignore&gt;'!J:J,'Calculation - &lt;Ignore&gt;'!A:A,AO242))</f>
        <v>0</v>
      </c>
      <c r="AR242" t="str">
        <v/>
      </c>
      <c r="AS242">
        <v>0</v>
      </c>
    </row>
    <row r="243" spans="1:45" x14ac:dyDescent="0.3">
      <c r="A243" s="7" t="str">
        <f>'Pivot - &lt;Just to refresh&gt;'!B246</f>
        <v>08ABUPW1205C1ZM</v>
      </c>
      <c r="B243" s="7" t="str">
        <f>'Pivot - &lt;Just to refresh&gt;'!N246</f>
        <v/>
      </c>
      <c r="C243" s="7" t="str">
        <f>'Pivot - &lt;Just to refresh&gt;'!C246</f>
        <v>08/May/2020</v>
      </c>
      <c r="D243" s="36" t="str">
        <f>'Pivot - &lt;Just to refresh&gt;'!D246</f>
        <v>182</v>
      </c>
      <c r="E243" s="8">
        <f>'Pivot - &lt;Just to refresh&gt;'!E246</f>
        <v>581</v>
      </c>
      <c r="F243" s="8">
        <f>'Pivot - &lt;Just to refresh&gt;'!F246</f>
        <v>492.44</v>
      </c>
      <c r="G243" s="8">
        <f>'Pivot - &lt;Just to refresh&gt;'!G246</f>
        <v>88.56</v>
      </c>
      <c r="H243" s="8">
        <f>'Pivot - &lt;Just to refresh&gt;'!H246</f>
        <v>0</v>
      </c>
      <c r="I243" s="8">
        <f>'Pivot - &lt;Just to refresh&gt;'!I246</f>
        <v>0</v>
      </c>
      <c r="J243" s="8">
        <f>'Pivot - &lt;Just to refresh&gt;'!J246</f>
        <v>0</v>
      </c>
      <c r="K243" s="8">
        <f t="shared" si="15"/>
        <v>581</v>
      </c>
      <c r="L243" s="8">
        <f t="shared" si="16"/>
        <v>492.44</v>
      </c>
      <c r="M243" s="8">
        <f t="shared" si="17"/>
        <v>88.56</v>
      </c>
      <c r="N243" s="8" t="str">
        <f t="shared" si="18"/>
        <v>08ABUPW1205C1ZM08/May/2020182</v>
      </c>
      <c r="O243" s="37" t="str">
        <f>IF(SUM(E243:J243)=0,"",IF('Pivot - &lt;Just to refresh&gt;'!A246="Match","Match - Full GSTN",IF('Pivot - &lt;Just to refresh&gt;'!A246="Match -Rounding off","Match - GSTN - Round",IF(M243=0,"Match - Invoice",IF(G243=0,"Not in Books",IF(J243=0,"Not in 2A",IF(ROUND(M243,0)=0,"Match - Invoice Round","In Both but Not Match")))))))</f>
        <v>Not in 2A</v>
      </c>
      <c r="P243" s="7" t="str">
        <f t="shared" si="19"/>
        <v>Not in 2A</v>
      </c>
      <c r="AO243" t="str" cm="1">
        <f t="array" ref="AO243">IFERROR(INDEX(Dump!$A$2:$A$1296, MATCH(0, INDEX(COUNTIF($AO$3:AO242, Dump!$A$2:$A$1296), 0, 0), 0)), "")</f>
        <v/>
      </c>
      <c r="AP243">
        <f>ABS(SUMIFS('Calculation - &lt;Ignore&gt;'!G:G,'Calculation - &lt;Ignore&gt;'!A:A,AO243)-SUMIFS('Calculation - &lt;Ignore&gt;'!J:J,'Calculation - &lt;Ignore&gt;'!A:A,AO243))</f>
        <v>0</v>
      </c>
      <c r="AR243" t="str">
        <v/>
      </c>
      <c r="AS243">
        <v>0</v>
      </c>
    </row>
    <row r="244" spans="1:45" x14ac:dyDescent="0.3">
      <c r="A244" s="7" t="str">
        <f>'Pivot - &lt;Just to refresh&gt;'!B247</f>
        <v>08ABUPW1205C1ZM</v>
      </c>
      <c r="B244" s="7" t="str">
        <f>'Pivot - &lt;Just to refresh&gt;'!N247</f>
        <v/>
      </c>
      <c r="C244" s="7" t="str">
        <f>'Pivot - &lt;Just to refresh&gt;'!C247</f>
        <v>26/May/2020</v>
      </c>
      <c r="D244" s="36" t="str">
        <f>'Pivot - &lt;Just to refresh&gt;'!D247</f>
        <v>166</v>
      </c>
      <c r="E244" s="8">
        <f>'Pivot - &lt;Just to refresh&gt;'!E247</f>
        <v>19111</v>
      </c>
      <c r="F244" s="8">
        <f>'Pivot - &lt;Just to refresh&gt;'!F247</f>
        <v>16344</v>
      </c>
      <c r="G244" s="8">
        <f>'Pivot - &lt;Just to refresh&gt;'!G247</f>
        <v>2767</v>
      </c>
      <c r="H244" s="8">
        <f>'Pivot - &lt;Just to refresh&gt;'!H247</f>
        <v>19111</v>
      </c>
      <c r="I244" s="8">
        <f>'Pivot - &lt;Just to refresh&gt;'!I247</f>
        <v>16344</v>
      </c>
      <c r="J244" s="8">
        <f>'Pivot - &lt;Just to refresh&gt;'!J247</f>
        <v>2767.2</v>
      </c>
      <c r="K244" s="8">
        <f t="shared" si="15"/>
        <v>0</v>
      </c>
      <c r="L244" s="8">
        <f t="shared" si="16"/>
        <v>0</v>
      </c>
      <c r="M244" s="8">
        <f t="shared" si="17"/>
        <v>-0.1999999999998181</v>
      </c>
      <c r="N244" s="8" t="str">
        <f t="shared" si="18"/>
        <v>08ABUPW1205C1ZM26/May/2020166</v>
      </c>
      <c r="O244" s="37" t="str">
        <f>IF(SUM(E244:J244)=0,"",IF('Pivot - &lt;Just to refresh&gt;'!A247="Match","Match - Full GSTN",IF('Pivot - &lt;Just to refresh&gt;'!A247="Match -Rounding off","Match - GSTN - Round",IF(M244=0,"Match - Invoice",IF(G244=0,"Not in Books",IF(J244=0,"Not in 2A",IF(ROUND(M244,0)=0,"Match - Invoice Round","In Both but Not Match")))))))</f>
        <v>Match - Invoice Round</v>
      </c>
      <c r="P244" s="7" t="str">
        <f t="shared" si="19"/>
        <v>Match</v>
      </c>
      <c r="AO244" t="str" cm="1">
        <f t="array" ref="AO244">IFERROR(INDEX(Dump!$A$2:$A$1296, MATCH(0, INDEX(COUNTIF($AO$3:AO243, Dump!$A$2:$A$1296), 0, 0), 0)), "")</f>
        <v/>
      </c>
      <c r="AP244">
        <f>ABS(SUMIFS('Calculation - &lt;Ignore&gt;'!G:G,'Calculation - &lt;Ignore&gt;'!A:A,AO244)-SUMIFS('Calculation - &lt;Ignore&gt;'!J:J,'Calculation - &lt;Ignore&gt;'!A:A,AO244))</f>
        <v>0</v>
      </c>
      <c r="AR244" t="str">
        <v/>
      </c>
      <c r="AS244">
        <v>0</v>
      </c>
    </row>
    <row r="245" spans="1:45" x14ac:dyDescent="0.3">
      <c r="A245" s="7" t="str">
        <f>'Pivot - &lt;Just to refresh&gt;'!B248</f>
        <v>08ABUPW1205C1ZM</v>
      </c>
      <c r="B245" s="7" t="str">
        <f>'Pivot - &lt;Just to refresh&gt;'!N248</f>
        <v/>
      </c>
      <c r="C245" s="7" t="str">
        <f>'Pivot - &lt;Just to refresh&gt;'!C248</f>
        <v>26/May/2020</v>
      </c>
      <c r="D245" s="36" t="str">
        <f>'Pivot - &lt;Just to refresh&gt;'!D248</f>
        <v>167</v>
      </c>
      <c r="E245" s="8">
        <f>'Pivot - &lt;Just to refresh&gt;'!E248</f>
        <v>41983</v>
      </c>
      <c r="F245" s="8">
        <f>'Pivot - &lt;Just to refresh&gt;'!F248</f>
        <v>37213.730000000003</v>
      </c>
      <c r="G245" s="8">
        <f>'Pivot - &lt;Just to refresh&gt;'!G248</f>
        <v>4769.2</v>
      </c>
      <c r="H245" s="8">
        <f>'Pivot - &lt;Just to refresh&gt;'!H248</f>
        <v>41983</v>
      </c>
      <c r="I245" s="8">
        <f>'Pivot - &lt;Just to refresh&gt;'!I248</f>
        <v>37213.729999999996</v>
      </c>
      <c r="J245" s="8">
        <f>'Pivot - &lt;Just to refresh&gt;'!J248</f>
        <v>4769.2</v>
      </c>
      <c r="K245" s="8">
        <f t="shared" si="15"/>
        <v>0</v>
      </c>
      <c r="L245" s="8">
        <f t="shared" si="16"/>
        <v>0</v>
      </c>
      <c r="M245" s="8">
        <f t="shared" si="17"/>
        <v>0</v>
      </c>
      <c r="N245" s="8" t="str">
        <f t="shared" si="18"/>
        <v>08ABUPW1205C1ZM26/May/2020167</v>
      </c>
      <c r="O245" s="37" t="str">
        <f>IF(SUM(E245:J245)=0,"",IF('Pivot - &lt;Just to refresh&gt;'!A248="Match","Match - Full GSTN",IF('Pivot - &lt;Just to refresh&gt;'!A248="Match -Rounding off","Match - GSTN - Round",IF(M245=0,"Match - Invoice",IF(G245=0,"Not in Books",IF(J245=0,"Not in 2A",IF(ROUND(M245,0)=0,"Match - Invoice Round","In Both but Not Match")))))))</f>
        <v>Match - Invoice</v>
      </c>
      <c r="P245" s="7" t="str">
        <f t="shared" si="19"/>
        <v>Match</v>
      </c>
      <c r="AO245" t="str" cm="1">
        <f t="array" ref="AO245">IFERROR(INDEX(Dump!$A$2:$A$1296, MATCH(0, INDEX(COUNTIF($AO$3:AO244, Dump!$A$2:$A$1296), 0, 0), 0)), "")</f>
        <v/>
      </c>
      <c r="AP245">
        <f>ABS(SUMIFS('Calculation - &lt;Ignore&gt;'!G:G,'Calculation - &lt;Ignore&gt;'!A:A,AO245)-SUMIFS('Calculation - &lt;Ignore&gt;'!J:J,'Calculation - &lt;Ignore&gt;'!A:A,AO245))</f>
        <v>0</v>
      </c>
      <c r="AR245" t="str">
        <v/>
      </c>
      <c r="AS245">
        <v>0</v>
      </c>
    </row>
    <row r="246" spans="1:45" x14ac:dyDescent="0.3">
      <c r="A246" s="7" t="str">
        <f>'Pivot - &lt;Just to refresh&gt;'!B249</f>
        <v>08ABUPW1205C1ZM</v>
      </c>
      <c r="B246" s="7" t="str">
        <f>'Pivot - &lt;Just to refresh&gt;'!N249</f>
        <v/>
      </c>
      <c r="C246" s="7" t="str">
        <f>'Pivot - &lt;Just to refresh&gt;'!C249</f>
        <v>26/May/2020</v>
      </c>
      <c r="D246" s="36" t="str">
        <f>'Pivot - &lt;Just to refresh&gt;'!D249</f>
        <v>165</v>
      </c>
      <c r="E246" s="8">
        <f>'Pivot - &lt;Just to refresh&gt;'!E249</f>
        <v>3185</v>
      </c>
      <c r="F246" s="8">
        <f>'Pivot - &lt;Just to refresh&gt;'!F249</f>
        <v>2724</v>
      </c>
      <c r="G246" s="8">
        <f>'Pivot - &lt;Just to refresh&gt;'!G249</f>
        <v>461.2</v>
      </c>
      <c r="H246" s="8">
        <f>'Pivot - &lt;Just to refresh&gt;'!H249</f>
        <v>3185</v>
      </c>
      <c r="I246" s="8">
        <f>'Pivot - &lt;Just to refresh&gt;'!I249</f>
        <v>2724</v>
      </c>
      <c r="J246" s="8">
        <f>'Pivot - &lt;Just to refresh&gt;'!J249</f>
        <v>461.2</v>
      </c>
      <c r="K246" s="8">
        <f t="shared" si="15"/>
        <v>0</v>
      </c>
      <c r="L246" s="8">
        <f t="shared" si="16"/>
        <v>0</v>
      </c>
      <c r="M246" s="8">
        <f t="shared" si="17"/>
        <v>0</v>
      </c>
      <c r="N246" s="8" t="str">
        <f t="shared" si="18"/>
        <v>08ABUPW1205C1ZM26/May/2020165</v>
      </c>
      <c r="O246" s="37" t="str">
        <f>IF(SUM(E246:J246)=0,"",IF('Pivot - &lt;Just to refresh&gt;'!A249="Match","Match - Full GSTN",IF('Pivot - &lt;Just to refresh&gt;'!A249="Match -Rounding off","Match - GSTN - Round",IF(M246=0,"Match - Invoice",IF(G246=0,"Not in Books",IF(J246=0,"Not in 2A",IF(ROUND(M246,0)=0,"Match - Invoice Round","In Both but Not Match")))))))</f>
        <v>Match - Invoice</v>
      </c>
      <c r="P246" s="7" t="str">
        <f t="shared" si="19"/>
        <v>Match</v>
      </c>
      <c r="AO246" t="str" cm="1">
        <f t="array" ref="AO246">IFERROR(INDEX(Dump!$A$2:$A$1296, MATCH(0, INDEX(COUNTIF($AO$3:AO245, Dump!$A$2:$A$1296), 0, 0), 0)), "")</f>
        <v/>
      </c>
      <c r="AP246">
        <f>ABS(SUMIFS('Calculation - &lt;Ignore&gt;'!G:G,'Calculation - &lt;Ignore&gt;'!A:A,AO246)-SUMIFS('Calculation - &lt;Ignore&gt;'!J:J,'Calculation - &lt;Ignore&gt;'!A:A,AO246))</f>
        <v>0</v>
      </c>
      <c r="AR246" t="str">
        <v/>
      </c>
      <c r="AS246">
        <v>0</v>
      </c>
    </row>
    <row r="247" spans="1:45" x14ac:dyDescent="0.3">
      <c r="A247" s="7" t="str">
        <f>'Pivot - &lt;Just to refresh&gt;'!B250</f>
        <v>08ABUPW1205C1ZM</v>
      </c>
      <c r="B247" s="7" t="str">
        <f>'Pivot - &lt;Just to refresh&gt;'!N250</f>
        <v/>
      </c>
      <c r="C247" s="7" t="str">
        <f>'Pivot - &lt;Just to refresh&gt;'!C250</f>
        <v>26/May/2020</v>
      </c>
      <c r="D247" s="36" t="str">
        <f>'Pivot - &lt;Just to refresh&gt;'!D250</f>
        <v>164</v>
      </c>
      <c r="E247" s="8">
        <f>'Pivot - &lt;Just to refresh&gt;'!E250</f>
        <v>15926</v>
      </c>
      <c r="F247" s="8">
        <f>'Pivot - &lt;Just to refresh&gt;'!F250</f>
        <v>13620</v>
      </c>
      <c r="G247" s="8">
        <f>'Pivot - &lt;Just to refresh&gt;'!G250</f>
        <v>2306</v>
      </c>
      <c r="H247" s="8">
        <f>'Pivot - &lt;Just to refresh&gt;'!H250</f>
        <v>15926</v>
      </c>
      <c r="I247" s="8">
        <f>'Pivot - &lt;Just to refresh&gt;'!I250</f>
        <v>13620</v>
      </c>
      <c r="J247" s="8">
        <f>'Pivot - &lt;Just to refresh&gt;'!J250</f>
        <v>2306</v>
      </c>
      <c r="K247" s="8">
        <f t="shared" si="15"/>
        <v>0</v>
      </c>
      <c r="L247" s="8">
        <f t="shared" si="16"/>
        <v>0</v>
      </c>
      <c r="M247" s="8">
        <f t="shared" si="17"/>
        <v>0</v>
      </c>
      <c r="N247" s="8" t="str">
        <f t="shared" si="18"/>
        <v>08ABUPW1205C1ZM26/May/2020164</v>
      </c>
      <c r="O247" s="37" t="str">
        <f>IF(SUM(E247:J247)=0,"",IF('Pivot - &lt;Just to refresh&gt;'!A250="Match","Match - Full GSTN",IF('Pivot - &lt;Just to refresh&gt;'!A250="Match -Rounding off","Match - GSTN - Round",IF(M247=0,"Match - Invoice",IF(G247=0,"Not in Books",IF(J247=0,"Not in 2A",IF(ROUND(M247,0)=0,"Match - Invoice Round","In Both but Not Match")))))))</f>
        <v>Match - Invoice</v>
      </c>
      <c r="P247" s="7" t="str">
        <f t="shared" si="19"/>
        <v>Match</v>
      </c>
      <c r="AO247" t="str" cm="1">
        <f t="array" ref="AO247">IFERROR(INDEX(Dump!$A$2:$A$1296, MATCH(0, INDEX(COUNTIF($AO$3:AO246, Dump!$A$2:$A$1296), 0, 0), 0)), "")</f>
        <v/>
      </c>
      <c r="AP247">
        <f>ABS(SUMIFS('Calculation - &lt;Ignore&gt;'!G:G,'Calculation - &lt;Ignore&gt;'!A:A,AO247)-SUMIFS('Calculation - &lt;Ignore&gt;'!J:J,'Calculation - &lt;Ignore&gt;'!A:A,AO247))</f>
        <v>0</v>
      </c>
      <c r="AR247" t="str">
        <v/>
      </c>
      <c r="AS247">
        <v>0</v>
      </c>
    </row>
    <row r="248" spans="1:45" x14ac:dyDescent="0.3">
      <c r="A248" s="7" t="str">
        <f>'Pivot - &lt;Just to refresh&gt;'!B251</f>
        <v>08ABUPW1205C1ZM</v>
      </c>
      <c r="B248" s="7" t="str">
        <f>'Pivot - &lt;Just to refresh&gt;'!N251</f>
        <v/>
      </c>
      <c r="C248" s="7" t="str">
        <f>'Pivot - &lt;Just to refresh&gt;'!C251</f>
        <v>28/May/2020</v>
      </c>
      <c r="D248" s="36" t="str">
        <f>'Pivot - &lt;Just to refresh&gt;'!D251</f>
        <v>182</v>
      </c>
      <c r="E248" s="8">
        <f>'Pivot - &lt;Just to refresh&gt;'!E251</f>
        <v>0</v>
      </c>
      <c r="F248" s="8">
        <f>'Pivot - &lt;Just to refresh&gt;'!F251</f>
        <v>0</v>
      </c>
      <c r="G248" s="8">
        <f>'Pivot - &lt;Just to refresh&gt;'!G251</f>
        <v>0</v>
      </c>
      <c r="H248" s="8">
        <f>'Pivot - &lt;Just to refresh&gt;'!H251</f>
        <v>581</v>
      </c>
      <c r="I248" s="8">
        <f>'Pivot - &lt;Just to refresh&gt;'!I251</f>
        <v>492</v>
      </c>
      <c r="J248" s="8">
        <f>'Pivot - &lt;Just to refresh&gt;'!J251</f>
        <v>88.56</v>
      </c>
      <c r="K248" s="8">
        <f t="shared" si="15"/>
        <v>-581</v>
      </c>
      <c r="L248" s="8">
        <f t="shared" si="16"/>
        <v>-492</v>
      </c>
      <c r="M248" s="8">
        <f t="shared" si="17"/>
        <v>-88.56</v>
      </c>
      <c r="N248" s="8" t="str">
        <f t="shared" si="18"/>
        <v>08ABUPW1205C1ZM28/May/2020182</v>
      </c>
      <c r="O248" s="37" t="str">
        <f>IF(SUM(E248:J248)=0,"",IF('Pivot - &lt;Just to refresh&gt;'!A251="Match","Match - Full GSTN",IF('Pivot - &lt;Just to refresh&gt;'!A251="Match -Rounding off","Match - GSTN - Round",IF(M248=0,"Match - Invoice",IF(G248=0,"Not in Books",IF(J248=0,"Not in 2A",IF(ROUND(M248,0)=0,"Match - Invoice Round","In Both but Not Match")))))))</f>
        <v>Not in Books</v>
      </c>
      <c r="P248" s="7" t="str">
        <f t="shared" si="19"/>
        <v>Not in Books</v>
      </c>
      <c r="AO248" t="str" cm="1">
        <f t="array" ref="AO248">IFERROR(INDEX(Dump!$A$2:$A$1296, MATCH(0, INDEX(COUNTIF($AO$3:AO247, Dump!$A$2:$A$1296), 0, 0), 0)), "")</f>
        <v/>
      </c>
      <c r="AP248">
        <f>ABS(SUMIFS('Calculation - &lt;Ignore&gt;'!G:G,'Calculation - &lt;Ignore&gt;'!A:A,AO248)-SUMIFS('Calculation - &lt;Ignore&gt;'!J:J,'Calculation - &lt;Ignore&gt;'!A:A,AO248))</f>
        <v>0</v>
      </c>
      <c r="AR248" t="str">
        <v/>
      </c>
      <c r="AS248">
        <v>0</v>
      </c>
    </row>
    <row r="249" spans="1:45" x14ac:dyDescent="0.3">
      <c r="A249" s="7" t="str">
        <f>'Pivot - &lt;Just to refresh&gt;'!B252</f>
        <v>08ABUPW1205C1ZM</v>
      </c>
      <c r="B249" s="7" t="str">
        <f>'Pivot - &lt;Just to refresh&gt;'!N252</f>
        <v/>
      </c>
      <c r="C249" s="7" t="str">
        <f>'Pivot - &lt;Just to refresh&gt;'!C252</f>
        <v>28/May/2020</v>
      </c>
      <c r="D249" s="36" t="str">
        <f>'Pivot - &lt;Just to refresh&gt;'!D252</f>
        <v>180</v>
      </c>
      <c r="E249" s="8">
        <f>'Pivot - &lt;Just to refresh&gt;'!E252</f>
        <v>97</v>
      </c>
      <c r="F249" s="8">
        <f>'Pivot - &lt;Just to refresh&gt;'!F252</f>
        <v>82</v>
      </c>
      <c r="G249" s="8">
        <f>'Pivot - &lt;Just to refresh&gt;'!G252</f>
        <v>14.76</v>
      </c>
      <c r="H249" s="8">
        <f>'Pivot - &lt;Just to refresh&gt;'!H252</f>
        <v>97</v>
      </c>
      <c r="I249" s="8">
        <f>'Pivot - &lt;Just to refresh&gt;'!I252</f>
        <v>82</v>
      </c>
      <c r="J249" s="8">
        <f>'Pivot - &lt;Just to refresh&gt;'!J252</f>
        <v>14.76</v>
      </c>
      <c r="K249" s="8">
        <f t="shared" si="15"/>
        <v>0</v>
      </c>
      <c r="L249" s="8">
        <f t="shared" si="16"/>
        <v>0</v>
      </c>
      <c r="M249" s="8">
        <f t="shared" si="17"/>
        <v>0</v>
      </c>
      <c r="N249" s="8" t="str">
        <f t="shared" si="18"/>
        <v>08ABUPW1205C1ZM28/May/2020180</v>
      </c>
      <c r="O249" s="37" t="str">
        <f>IF(SUM(E249:J249)=0,"",IF('Pivot - &lt;Just to refresh&gt;'!A252="Match","Match - Full GSTN",IF('Pivot - &lt;Just to refresh&gt;'!A252="Match -Rounding off","Match - GSTN - Round",IF(M249=0,"Match - Invoice",IF(G249=0,"Not in Books",IF(J249=0,"Not in 2A",IF(ROUND(M249,0)=0,"Match - Invoice Round","In Both but Not Match")))))))</f>
        <v>Match - Invoice</v>
      </c>
      <c r="P249" s="7" t="str">
        <f t="shared" si="19"/>
        <v>Match</v>
      </c>
      <c r="AO249" t="str" cm="1">
        <f t="array" ref="AO249">IFERROR(INDEX(Dump!$A$2:$A$1296, MATCH(0, INDEX(COUNTIF($AO$3:AO248, Dump!$A$2:$A$1296), 0, 0), 0)), "")</f>
        <v/>
      </c>
      <c r="AP249">
        <f>ABS(SUMIFS('Calculation - &lt;Ignore&gt;'!G:G,'Calculation - &lt;Ignore&gt;'!A:A,AO249)-SUMIFS('Calculation - &lt;Ignore&gt;'!J:J,'Calculation - &lt;Ignore&gt;'!A:A,AO249))</f>
        <v>0</v>
      </c>
      <c r="AR249" t="str">
        <v/>
      </c>
      <c r="AS249">
        <v>0</v>
      </c>
    </row>
    <row r="250" spans="1:45" x14ac:dyDescent="0.3">
      <c r="A250" s="7" t="str">
        <f>'Pivot - &lt;Just to refresh&gt;'!B253</f>
        <v>08ABUPW1205C1ZM</v>
      </c>
      <c r="B250" s="7" t="str">
        <f>'Pivot - &lt;Just to refresh&gt;'!N253</f>
        <v/>
      </c>
      <c r="C250" s="7" t="str">
        <f>'Pivot - &lt;Just to refresh&gt;'!C253</f>
        <v>28/May/2020</v>
      </c>
      <c r="D250" s="36" t="str">
        <f>'Pivot - &lt;Just to refresh&gt;'!D253</f>
        <v>179</v>
      </c>
      <c r="E250" s="8">
        <f>'Pivot - &lt;Just to refresh&gt;'!E253</f>
        <v>484</v>
      </c>
      <c r="F250" s="8">
        <f>'Pivot - &lt;Just to refresh&gt;'!F253</f>
        <v>410.2</v>
      </c>
      <c r="G250" s="8">
        <f>'Pivot - &lt;Just to refresh&gt;'!G253</f>
        <v>73.8</v>
      </c>
      <c r="H250" s="8">
        <f>'Pivot - &lt;Just to refresh&gt;'!H253</f>
        <v>484</v>
      </c>
      <c r="I250" s="8">
        <f>'Pivot - &lt;Just to refresh&gt;'!I253</f>
        <v>410</v>
      </c>
      <c r="J250" s="8">
        <f>'Pivot - &lt;Just to refresh&gt;'!J253</f>
        <v>73.8</v>
      </c>
      <c r="K250" s="8">
        <f t="shared" si="15"/>
        <v>0</v>
      </c>
      <c r="L250" s="8">
        <f t="shared" si="16"/>
        <v>0.19999999999998863</v>
      </c>
      <c r="M250" s="8">
        <f t="shared" si="17"/>
        <v>0</v>
      </c>
      <c r="N250" s="8" t="str">
        <f t="shared" si="18"/>
        <v>08ABUPW1205C1ZM28/May/2020179</v>
      </c>
      <c r="O250" s="37" t="str">
        <f>IF(SUM(E250:J250)=0,"",IF('Pivot - &lt;Just to refresh&gt;'!A253="Match","Match - Full GSTN",IF('Pivot - &lt;Just to refresh&gt;'!A253="Match -Rounding off","Match - GSTN - Round",IF(M250=0,"Match - Invoice",IF(G250=0,"Not in Books",IF(J250=0,"Not in 2A",IF(ROUND(M250,0)=0,"Match - Invoice Round","In Both but Not Match")))))))</f>
        <v>Match - Invoice</v>
      </c>
      <c r="P250" s="7" t="str">
        <f t="shared" si="19"/>
        <v>Match</v>
      </c>
      <c r="AO250" t="str" cm="1">
        <f t="array" ref="AO250">IFERROR(INDEX(Dump!$A$2:$A$1296, MATCH(0, INDEX(COUNTIF($AO$3:AO249, Dump!$A$2:$A$1296), 0, 0), 0)), "")</f>
        <v/>
      </c>
      <c r="AP250">
        <f>ABS(SUMIFS('Calculation - &lt;Ignore&gt;'!G:G,'Calculation - &lt;Ignore&gt;'!A:A,AO250)-SUMIFS('Calculation - &lt;Ignore&gt;'!J:J,'Calculation - &lt;Ignore&gt;'!A:A,AO250))</f>
        <v>0</v>
      </c>
      <c r="AR250" t="str">
        <v/>
      </c>
      <c r="AS250">
        <v>0</v>
      </c>
    </row>
    <row r="251" spans="1:45" x14ac:dyDescent="0.3">
      <c r="A251" s="7" t="str">
        <f>'Pivot - &lt;Just to refresh&gt;'!B254</f>
        <v>08ABUPW1205C1ZM</v>
      </c>
      <c r="B251" s="7" t="str">
        <f>'Pivot - &lt;Just to refresh&gt;'!N254</f>
        <v/>
      </c>
      <c r="C251" s="7" t="str">
        <f>'Pivot - &lt;Just to refresh&gt;'!C254</f>
        <v>30/May/2020</v>
      </c>
      <c r="D251" s="36" t="str">
        <f>'Pivot - &lt;Just to refresh&gt;'!D254</f>
        <v>187</v>
      </c>
      <c r="E251" s="8">
        <f>'Pivot - &lt;Just to refresh&gt;'!E254</f>
        <v>1377</v>
      </c>
      <c r="F251" s="8">
        <f>'Pivot - &lt;Just to refresh&gt;'!F254</f>
        <v>1230</v>
      </c>
      <c r="G251" s="8">
        <f>'Pivot - &lt;Just to refresh&gt;'!G254</f>
        <v>147</v>
      </c>
      <c r="H251" s="8">
        <f>'Pivot - &lt;Just to refresh&gt;'!H254</f>
        <v>918</v>
      </c>
      <c r="I251" s="8">
        <f>'Pivot - &lt;Just to refresh&gt;'!I254</f>
        <v>820</v>
      </c>
      <c r="J251" s="8">
        <f>'Pivot - &lt;Just to refresh&gt;'!J254</f>
        <v>98.4</v>
      </c>
      <c r="K251" s="8">
        <f t="shared" si="15"/>
        <v>459</v>
      </c>
      <c r="L251" s="8">
        <f t="shared" si="16"/>
        <v>410</v>
      </c>
      <c r="M251" s="8">
        <f t="shared" si="17"/>
        <v>48.599999999999994</v>
      </c>
      <c r="N251" s="8" t="str">
        <f t="shared" si="18"/>
        <v>08ABUPW1205C1ZM30/May/2020187</v>
      </c>
      <c r="O251" s="37" t="str">
        <f>IF(SUM(E251:J251)=0,"",IF('Pivot - &lt;Just to refresh&gt;'!A254="Match","Match - Full GSTN",IF('Pivot - &lt;Just to refresh&gt;'!A254="Match -Rounding off","Match - GSTN - Round",IF(M251=0,"Match - Invoice",IF(G251=0,"Not in Books",IF(J251=0,"Not in 2A",IF(ROUND(M251,0)=0,"Match - Invoice Round","In Both but Not Match")))))))</f>
        <v>In Both but Not Match</v>
      </c>
      <c r="P251" s="7" t="str">
        <f t="shared" si="19"/>
        <v>In Both but Not Match</v>
      </c>
      <c r="AO251" t="str" cm="1">
        <f t="array" ref="AO251">IFERROR(INDEX(Dump!$A$2:$A$1296, MATCH(0, INDEX(COUNTIF($AO$3:AO250, Dump!$A$2:$A$1296), 0, 0), 0)), "")</f>
        <v/>
      </c>
      <c r="AP251">
        <f>ABS(SUMIFS('Calculation - &lt;Ignore&gt;'!G:G,'Calculation - &lt;Ignore&gt;'!A:A,AO251)-SUMIFS('Calculation - &lt;Ignore&gt;'!J:J,'Calculation - &lt;Ignore&gt;'!A:A,AO251))</f>
        <v>0</v>
      </c>
      <c r="AR251" t="str">
        <v/>
      </c>
      <c r="AS251">
        <v>0</v>
      </c>
    </row>
    <row r="252" spans="1:45" x14ac:dyDescent="0.3">
      <c r="A252" s="7" t="str">
        <f>'Pivot - &lt;Just to refresh&gt;'!B255</f>
        <v>08ABUPW1205C1ZM</v>
      </c>
      <c r="B252" s="7" t="str">
        <f>'Pivot - &lt;Just to refresh&gt;'!N255</f>
        <v/>
      </c>
      <c r="C252" s="7" t="str">
        <f>'Pivot - &lt;Just to refresh&gt;'!C255</f>
        <v>30/May/2020</v>
      </c>
      <c r="D252" s="36" t="str">
        <f>'Pivot - &lt;Just to refresh&gt;'!D255</f>
        <v>189</v>
      </c>
      <c r="E252" s="8">
        <f>'Pivot - &lt;Just to refresh&gt;'!E255</f>
        <v>0</v>
      </c>
      <c r="F252" s="8">
        <f>'Pivot - &lt;Just to refresh&gt;'!F255</f>
        <v>0</v>
      </c>
      <c r="G252" s="8">
        <f>'Pivot - &lt;Just to refresh&gt;'!G255</f>
        <v>0</v>
      </c>
      <c r="H252" s="8">
        <f>'Pivot - &lt;Just to refresh&gt;'!H255</f>
        <v>459</v>
      </c>
      <c r="I252" s="8">
        <f>'Pivot - &lt;Just to refresh&gt;'!I255</f>
        <v>410</v>
      </c>
      <c r="J252" s="8">
        <f>'Pivot - &lt;Just to refresh&gt;'!J255</f>
        <v>49.2</v>
      </c>
      <c r="K252" s="8">
        <f t="shared" si="15"/>
        <v>-459</v>
      </c>
      <c r="L252" s="8">
        <f t="shared" si="16"/>
        <v>-410</v>
      </c>
      <c r="M252" s="8">
        <f t="shared" si="17"/>
        <v>-49.2</v>
      </c>
      <c r="N252" s="8" t="str">
        <f t="shared" si="18"/>
        <v>08ABUPW1205C1ZM30/May/2020189</v>
      </c>
      <c r="O252" s="37" t="str">
        <f>IF(SUM(E252:J252)=0,"",IF('Pivot - &lt;Just to refresh&gt;'!A255="Match","Match - Full GSTN",IF('Pivot - &lt;Just to refresh&gt;'!A255="Match -Rounding off","Match - GSTN - Round",IF(M252=0,"Match - Invoice",IF(G252=0,"Not in Books",IF(J252=0,"Not in 2A",IF(ROUND(M252,0)=0,"Match - Invoice Round","In Both but Not Match")))))))</f>
        <v>Not in Books</v>
      </c>
      <c r="P252" s="7" t="str">
        <f t="shared" si="19"/>
        <v>Not in Books</v>
      </c>
      <c r="AO252" t="str" cm="1">
        <f t="array" ref="AO252">IFERROR(INDEX(Dump!$A$2:$A$1296, MATCH(0, INDEX(COUNTIF($AO$3:AO251, Dump!$A$2:$A$1296), 0, 0), 0)), "")</f>
        <v/>
      </c>
      <c r="AP252">
        <f>ABS(SUMIFS('Calculation - &lt;Ignore&gt;'!G:G,'Calculation - &lt;Ignore&gt;'!A:A,AO252)-SUMIFS('Calculation - &lt;Ignore&gt;'!J:J,'Calculation - &lt;Ignore&gt;'!A:A,AO252))</f>
        <v>0</v>
      </c>
      <c r="AR252" t="str">
        <v/>
      </c>
      <c r="AS252">
        <v>0</v>
      </c>
    </row>
    <row r="253" spans="1:45" x14ac:dyDescent="0.3">
      <c r="A253" s="7" t="str">
        <f>'Pivot - &lt;Just to refresh&gt;'!B256</f>
        <v>08ABUPW1205C1ZM</v>
      </c>
      <c r="B253" s="7" t="str">
        <f>'Pivot - &lt;Just to refresh&gt;'!N256</f>
        <v/>
      </c>
      <c r="C253" s="7" t="str">
        <f>'Pivot - &lt;Just to refresh&gt;'!C256</f>
        <v>01/Jun/2020</v>
      </c>
      <c r="D253" s="36" t="str">
        <f>'Pivot - &lt;Just to refresh&gt;'!D256</f>
        <v>200</v>
      </c>
      <c r="E253" s="8">
        <f>'Pivot - &lt;Just to refresh&gt;'!E256</f>
        <v>307</v>
      </c>
      <c r="F253" s="8">
        <f>'Pivot - &lt;Just to refresh&gt;'!F256</f>
        <v>282.24</v>
      </c>
      <c r="G253" s="8">
        <f>'Pivot - &lt;Just to refresh&gt;'!G256</f>
        <v>24.76</v>
      </c>
      <c r="H253" s="8">
        <f>'Pivot - &lt;Just to refresh&gt;'!H256</f>
        <v>307</v>
      </c>
      <c r="I253" s="8">
        <f>'Pivot - &lt;Just to refresh&gt;'!I256</f>
        <v>282</v>
      </c>
      <c r="J253" s="8">
        <f>'Pivot - &lt;Just to refresh&gt;'!J256</f>
        <v>24.759999999999998</v>
      </c>
      <c r="K253" s="8">
        <f t="shared" si="15"/>
        <v>0</v>
      </c>
      <c r="L253" s="8">
        <f t="shared" si="16"/>
        <v>0.24000000000000909</v>
      </c>
      <c r="M253" s="8">
        <f t="shared" si="17"/>
        <v>0</v>
      </c>
      <c r="N253" s="8" t="str">
        <f t="shared" si="18"/>
        <v>08ABUPW1205C1ZM01/Jun/2020200</v>
      </c>
      <c r="O253" s="37" t="str">
        <f>IF(SUM(E253:J253)=0,"",IF('Pivot - &lt;Just to refresh&gt;'!A256="Match","Match - Full GSTN",IF('Pivot - &lt;Just to refresh&gt;'!A256="Match -Rounding off","Match - GSTN - Round",IF(M253=0,"Match - Invoice",IF(G253=0,"Not in Books",IF(J253=0,"Not in 2A",IF(ROUND(M253,0)=0,"Match - Invoice Round","In Both but Not Match")))))))</f>
        <v>Match - Invoice</v>
      </c>
      <c r="P253" s="7" t="str">
        <f t="shared" si="19"/>
        <v>Match</v>
      </c>
      <c r="AO253" t="str" cm="1">
        <f t="array" ref="AO253">IFERROR(INDEX(Dump!$A$2:$A$1296, MATCH(0, INDEX(COUNTIF($AO$3:AO252, Dump!$A$2:$A$1296), 0, 0), 0)), "")</f>
        <v/>
      </c>
      <c r="AP253">
        <f>ABS(SUMIFS('Calculation - &lt;Ignore&gt;'!G:G,'Calculation - &lt;Ignore&gt;'!A:A,AO253)-SUMIFS('Calculation - &lt;Ignore&gt;'!J:J,'Calculation - &lt;Ignore&gt;'!A:A,AO253))</f>
        <v>0</v>
      </c>
      <c r="AR253" t="str">
        <v/>
      </c>
      <c r="AS253">
        <v>0</v>
      </c>
    </row>
    <row r="254" spans="1:45" x14ac:dyDescent="0.3">
      <c r="A254" s="7" t="str">
        <f>'Pivot - &lt;Just to refresh&gt;'!B257</f>
        <v>08ABUPW1205C1ZM</v>
      </c>
      <c r="B254" s="7" t="str">
        <f>'Pivot - &lt;Just to refresh&gt;'!N257</f>
        <v/>
      </c>
      <c r="C254" s="7" t="str">
        <f>'Pivot - &lt;Just to refresh&gt;'!C257</f>
        <v>01/Jun/2020</v>
      </c>
      <c r="D254" s="36" t="str">
        <f>'Pivot - &lt;Just to refresh&gt;'!D257</f>
        <v>199</v>
      </c>
      <c r="E254" s="8">
        <f>'Pivot - &lt;Just to refresh&gt;'!E257</f>
        <v>3400</v>
      </c>
      <c r="F254" s="8">
        <f>'Pivot - &lt;Just to refresh&gt;'!F257</f>
        <v>2881.36</v>
      </c>
      <c r="G254" s="8">
        <f>'Pivot - &lt;Just to refresh&gt;'!G257</f>
        <v>518.64</v>
      </c>
      <c r="H254" s="8">
        <f>'Pivot - &lt;Just to refresh&gt;'!H257</f>
        <v>3400</v>
      </c>
      <c r="I254" s="8">
        <f>'Pivot - &lt;Just to refresh&gt;'!I257</f>
        <v>2881.36</v>
      </c>
      <c r="J254" s="8">
        <f>'Pivot - &lt;Just to refresh&gt;'!J257</f>
        <v>518.64</v>
      </c>
      <c r="K254" s="8">
        <f t="shared" si="15"/>
        <v>0</v>
      </c>
      <c r="L254" s="8">
        <f t="shared" si="16"/>
        <v>0</v>
      </c>
      <c r="M254" s="8">
        <f t="shared" si="17"/>
        <v>0</v>
      </c>
      <c r="N254" s="8" t="str">
        <f t="shared" si="18"/>
        <v>08ABUPW1205C1ZM01/Jun/2020199</v>
      </c>
      <c r="O254" s="37" t="str">
        <f>IF(SUM(E254:J254)=0,"",IF('Pivot - &lt;Just to refresh&gt;'!A257="Match","Match - Full GSTN",IF('Pivot - &lt;Just to refresh&gt;'!A257="Match -Rounding off","Match - GSTN - Round",IF(M254=0,"Match - Invoice",IF(G254=0,"Not in Books",IF(J254=0,"Not in 2A",IF(ROUND(M254,0)=0,"Match - Invoice Round","In Both but Not Match")))))))</f>
        <v>Match - Invoice</v>
      </c>
      <c r="P254" s="7" t="str">
        <f t="shared" si="19"/>
        <v>Match</v>
      </c>
      <c r="AO254" t="str" cm="1">
        <f t="array" ref="AO254">IFERROR(INDEX(Dump!$A$2:$A$1296, MATCH(0, INDEX(COUNTIF($AO$3:AO253, Dump!$A$2:$A$1296), 0, 0), 0)), "")</f>
        <v/>
      </c>
      <c r="AP254">
        <f>ABS(SUMIFS('Calculation - &lt;Ignore&gt;'!G:G,'Calculation - &lt;Ignore&gt;'!A:A,AO254)-SUMIFS('Calculation - &lt;Ignore&gt;'!J:J,'Calculation - &lt;Ignore&gt;'!A:A,AO254))</f>
        <v>0</v>
      </c>
      <c r="AR254" t="str">
        <v/>
      </c>
      <c r="AS254">
        <v>0</v>
      </c>
    </row>
    <row r="255" spans="1:45" x14ac:dyDescent="0.3">
      <c r="A255" s="7" t="str">
        <f>'Pivot - &lt;Just to refresh&gt;'!B258</f>
        <v>08ABUPW1205C1ZM</v>
      </c>
      <c r="B255" s="7" t="str">
        <f>'Pivot - &lt;Just to refresh&gt;'!N258</f>
        <v/>
      </c>
      <c r="C255" s="7" t="str">
        <f>'Pivot - &lt;Just to refresh&gt;'!C258</f>
        <v>01/Jun/2020</v>
      </c>
      <c r="D255" s="36" t="str">
        <f>'Pivot - &lt;Just to refresh&gt;'!D258</f>
        <v>201</v>
      </c>
      <c r="E255" s="8">
        <f>'Pivot - &lt;Just to refresh&gt;'!E258</f>
        <v>5193</v>
      </c>
      <c r="F255" s="8">
        <f>'Pivot - &lt;Just to refresh&gt;'!F258</f>
        <v>4659.6000000000004</v>
      </c>
      <c r="G255" s="8">
        <f>'Pivot - &lt;Just to refresh&gt;'!G258</f>
        <v>533.72</v>
      </c>
      <c r="H255" s="8">
        <f>'Pivot - &lt;Just to refresh&gt;'!H258</f>
        <v>5193</v>
      </c>
      <c r="I255" s="8">
        <f>'Pivot - &lt;Just to refresh&gt;'!I258</f>
        <v>4659.6000000000004</v>
      </c>
      <c r="J255" s="8">
        <f>'Pivot - &lt;Just to refresh&gt;'!J258</f>
        <v>533.72</v>
      </c>
      <c r="K255" s="8">
        <f t="shared" si="15"/>
        <v>0</v>
      </c>
      <c r="L255" s="8">
        <f t="shared" si="16"/>
        <v>0</v>
      </c>
      <c r="M255" s="8">
        <f t="shared" si="17"/>
        <v>0</v>
      </c>
      <c r="N255" s="8" t="str">
        <f t="shared" si="18"/>
        <v>08ABUPW1205C1ZM01/Jun/2020201</v>
      </c>
      <c r="O255" s="37" t="str">
        <f>IF(SUM(E255:J255)=0,"",IF('Pivot - &lt;Just to refresh&gt;'!A258="Match","Match - Full GSTN",IF('Pivot - &lt;Just to refresh&gt;'!A258="Match -Rounding off","Match - GSTN - Round",IF(M255=0,"Match - Invoice",IF(G255=0,"Not in Books",IF(J255=0,"Not in 2A",IF(ROUND(M255,0)=0,"Match - Invoice Round","In Both but Not Match")))))))</f>
        <v>Match - Invoice</v>
      </c>
      <c r="P255" s="7" t="str">
        <f t="shared" si="19"/>
        <v>Match</v>
      </c>
      <c r="AO255" t="str" cm="1">
        <f t="array" ref="AO255">IFERROR(INDEX(Dump!$A$2:$A$1296, MATCH(0, INDEX(COUNTIF($AO$3:AO254, Dump!$A$2:$A$1296), 0, 0), 0)), "")</f>
        <v/>
      </c>
      <c r="AP255">
        <f>ABS(SUMIFS('Calculation - &lt;Ignore&gt;'!G:G,'Calculation - &lt;Ignore&gt;'!A:A,AO255)-SUMIFS('Calculation - &lt;Ignore&gt;'!J:J,'Calculation - &lt;Ignore&gt;'!A:A,AO255))</f>
        <v>0</v>
      </c>
      <c r="AR255" t="str">
        <v/>
      </c>
      <c r="AS255">
        <v>0</v>
      </c>
    </row>
    <row r="256" spans="1:45" x14ac:dyDescent="0.3">
      <c r="A256" s="7" t="str">
        <f>'Pivot - &lt;Just to refresh&gt;'!B259</f>
        <v>08ABUPW1205C1ZM</v>
      </c>
      <c r="B256" s="7" t="str">
        <f>'Pivot - &lt;Just to refresh&gt;'!N259</f>
        <v/>
      </c>
      <c r="C256" s="7" t="str">
        <f>'Pivot - &lt;Just to refresh&gt;'!C259</f>
        <v>03/Jun/2020</v>
      </c>
      <c r="D256" s="36" t="str">
        <f>'Pivot - &lt;Just to refresh&gt;'!D259</f>
        <v>216</v>
      </c>
      <c r="E256" s="8">
        <f>'Pivot - &lt;Just to refresh&gt;'!E259</f>
        <v>14492</v>
      </c>
      <c r="F256" s="8">
        <f>'Pivot - &lt;Just to refresh&gt;'!F259</f>
        <v>12543.04</v>
      </c>
      <c r="G256" s="8">
        <f>'Pivot - &lt;Just to refresh&gt;'!G259</f>
        <v>1948.96</v>
      </c>
      <c r="H256" s="8">
        <f>'Pivot - &lt;Just to refresh&gt;'!H259</f>
        <v>14492</v>
      </c>
      <c r="I256" s="8">
        <f>'Pivot - &lt;Just to refresh&gt;'!I259</f>
        <v>12543</v>
      </c>
      <c r="J256" s="8">
        <f>'Pivot - &lt;Just to refresh&gt;'!J259</f>
        <v>1948.96</v>
      </c>
      <c r="K256" s="8">
        <f t="shared" si="15"/>
        <v>0</v>
      </c>
      <c r="L256" s="8">
        <f t="shared" si="16"/>
        <v>4.0000000000873115E-2</v>
      </c>
      <c r="M256" s="8">
        <f t="shared" si="17"/>
        <v>0</v>
      </c>
      <c r="N256" s="8" t="str">
        <f t="shared" si="18"/>
        <v>08ABUPW1205C1ZM03/Jun/2020216</v>
      </c>
      <c r="O256" s="37" t="str">
        <f>IF(SUM(E256:J256)=0,"",IF('Pivot - &lt;Just to refresh&gt;'!A259="Match","Match - Full GSTN",IF('Pivot - &lt;Just to refresh&gt;'!A259="Match -Rounding off","Match - GSTN - Round",IF(M256=0,"Match - Invoice",IF(G256=0,"Not in Books",IF(J256=0,"Not in 2A",IF(ROUND(M256,0)=0,"Match - Invoice Round","In Both but Not Match")))))))</f>
        <v>Match - Invoice</v>
      </c>
      <c r="P256" s="7" t="str">
        <f t="shared" si="19"/>
        <v>Match</v>
      </c>
      <c r="AO256" t="str" cm="1">
        <f t="array" ref="AO256">IFERROR(INDEX(Dump!$A$2:$A$1296, MATCH(0, INDEX(COUNTIF($AO$3:AO255, Dump!$A$2:$A$1296), 0, 0), 0)), "")</f>
        <v/>
      </c>
      <c r="AP256">
        <f>ABS(SUMIFS('Calculation - &lt;Ignore&gt;'!G:G,'Calculation - &lt;Ignore&gt;'!A:A,AO256)-SUMIFS('Calculation - &lt;Ignore&gt;'!J:J,'Calculation - &lt;Ignore&gt;'!A:A,AO256))</f>
        <v>0</v>
      </c>
      <c r="AR256" t="str">
        <v/>
      </c>
      <c r="AS256">
        <v>0</v>
      </c>
    </row>
    <row r="257" spans="1:45" x14ac:dyDescent="0.3">
      <c r="A257" s="7" t="str">
        <f>'Pivot - &lt;Just to refresh&gt;'!B260</f>
        <v>08ABUPW1205C1ZM</v>
      </c>
      <c r="B257" s="7" t="str">
        <f>'Pivot - &lt;Just to refresh&gt;'!N260</f>
        <v/>
      </c>
      <c r="C257" s="7" t="str">
        <f>'Pivot - &lt;Just to refresh&gt;'!C260</f>
        <v>03/Jun/2020</v>
      </c>
      <c r="D257" s="36" t="str">
        <f>'Pivot - &lt;Just to refresh&gt;'!D260</f>
        <v>213</v>
      </c>
      <c r="E257" s="8">
        <f>'Pivot - &lt;Just to refresh&gt;'!E260</f>
        <v>12077</v>
      </c>
      <c r="F257" s="8">
        <f>'Pivot - &lt;Just to refresh&gt;'!F260</f>
        <v>10453</v>
      </c>
      <c r="G257" s="8">
        <f>'Pivot - &lt;Just to refresh&gt;'!G260</f>
        <v>1624</v>
      </c>
      <c r="H257" s="8">
        <f>'Pivot - &lt;Just to refresh&gt;'!H260</f>
        <v>12077</v>
      </c>
      <c r="I257" s="8">
        <f>'Pivot - &lt;Just to refresh&gt;'!I260</f>
        <v>10452.5</v>
      </c>
      <c r="J257" s="8">
        <f>'Pivot - &lt;Just to refresh&gt;'!J260</f>
        <v>1624.1200000000001</v>
      </c>
      <c r="K257" s="8">
        <f t="shared" si="15"/>
        <v>0</v>
      </c>
      <c r="L257" s="8">
        <f t="shared" si="16"/>
        <v>0.5</v>
      </c>
      <c r="M257" s="8">
        <f t="shared" si="17"/>
        <v>-0.12000000000011823</v>
      </c>
      <c r="N257" s="8" t="str">
        <f t="shared" si="18"/>
        <v>08ABUPW1205C1ZM03/Jun/2020213</v>
      </c>
      <c r="O257" s="37" t="str">
        <f>IF(SUM(E257:J257)=0,"",IF('Pivot - &lt;Just to refresh&gt;'!A260="Match","Match - Full GSTN",IF('Pivot - &lt;Just to refresh&gt;'!A260="Match -Rounding off","Match - GSTN - Round",IF(M257=0,"Match - Invoice",IF(G257=0,"Not in Books",IF(J257=0,"Not in 2A",IF(ROUND(M257,0)=0,"Match - Invoice Round","In Both but Not Match")))))))</f>
        <v>Match - Invoice Round</v>
      </c>
      <c r="P257" s="7" t="str">
        <f t="shared" si="19"/>
        <v>Match</v>
      </c>
      <c r="AO257" t="str" cm="1">
        <f t="array" ref="AO257">IFERROR(INDEX(Dump!$A$2:$A$1296, MATCH(0, INDEX(COUNTIF($AO$3:AO256, Dump!$A$2:$A$1296), 0, 0), 0)), "")</f>
        <v/>
      </c>
      <c r="AP257">
        <f>ABS(SUMIFS('Calculation - &lt;Ignore&gt;'!G:G,'Calculation - &lt;Ignore&gt;'!A:A,AO257)-SUMIFS('Calculation - &lt;Ignore&gt;'!J:J,'Calculation - &lt;Ignore&gt;'!A:A,AO257))</f>
        <v>0</v>
      </c>
      <c r="AR257" t="str">
        <v/>
      </c>
      <c r="AS257">
        <v>0</v>
      </c>
    </row>
    <row r="258" spans="1:45" x14ac:dyDescent="0.3">
      <c r="A258" s="7" t="str">
        <f>'Pivot - &lt;Just to refresh&gt;'!B261</f>
        <v>08ABUPW1205C1ZM</v>
      </c>
      <c r="B258" s="7" t="str">
        <f>'Pivot - &lt;Just to refresh&gt;'!N261</f>
        <v/>
      </c>
      <c r="C258" s="7" t="str">
        <f>'Pivot - &lt;Just to refresh&gt;'!C261</f>
        <v>03/Jun/2020</v>
      </c>
      <c r="D258" s="36" t="str">
        <f>'Pivot - &lt;Just to refresh&gt;'!D261</f>
        <v>219</v>
      </c>
      <c r="E258" s="8">
        <f>'Pivot - &lt;Just to refresh&gt;'!E261</f>
        <v>25</v>
      </c>
      <c r="F258" s="8">
        <f>'Pivot - &lt;Just to refresh&gt;'!F261</f>
        <v>22</v>
      </c>
      <c r="G258" s="8">
        <f>'Pivot - &lt;Just to refresh&gt;'!G261</f>
        <v>3</v>
      </c>
      <c r="H258" s="8">
        <f>'Pivot - &lt;Just to refresh&gt;'!H261</f>
        <v>25</v>
      </c>
      <c r="I258" s="8">
        <f>'Pivot - &lt;Just to refresh&gt;'!I261</f>
        <v>22</v>
      </c>
      <c r="J258" s="8">
        <f>'Pivot - &lt;Just to refresh&gt;'!J261</f>
        <v>2.64</v>
      </c>
      <c r="K258" s="8">
        <f t="shared" si="15"/>
        <v>0</v>
      </c>
      <c r="L258" s="8">
        <f t="shared" si="16"/>
        <v>0</v>
      </c>
      <c r="M258" s="8">
        <f t="shared" si="17"/>
        <v>0.35999999999999988</v>
      </c>
      <c r="N258" s="8" t="str">
        <f t="shared" si="18"/>
        <v>08ABUPW1205C1ZM03/Jun/2020219</v>
      </c>
      <c r="O258" s="37" t="str">
        <f>IF(SUM(E258:J258)=0,"",IF('Pivot - &lt;Just to refresh&gt;'!A261="Match","Match - Full GSTN",IF('Pivot - &lt;Just to refresh&gt;'!A261="Match -Rounding off","Match - GSTN - Round",IF(M258=0,"Match - Invoice",IF(G258=0,"Not in Books",IF(J258=0,"Not in 2A",IF(ROUND(M258,0)=0,"Match - Invoice Round","In Both but Not Match")))))))</f>
        <v>Match - Invoice Round</v>
      </c>
      <c r="P258" s="7" t="str">
        <f t="shared" si="19"/>
        <v>Match</v>
      </c>
      <c r="AO258" t="str" cm="1">
        <f t="array" ref="AO258">IFERROR(INDEX(Dump!$A$2:$A$1296, MATCH(0, INDEX(COUNTIF($AO$3:AO257, Dump!$A$2:$A$1296), 0, 0), 0)), "")</f>
        <v/>
      </c>
      <c r="AP258">
        <f>ABS(SUMIFS('Calculation - &lt;Ignore&gt;'!G:G,'Calculation - &lt;Ignore&gt;'!A:A,AO258)-SUMIFS('Calculation - &lt;Ignore&gt;'!J:J,'Calculation - &lt;Ignore&gt;'!A:A,AO258))</f>
        <v>0</v>
      </c>
      <c r="AR258" t="str">
        <v/>
      </c>
      <c r="AS258">
        <v>0</v>
      </c>
    </row>
    <row r="259" spans="1:45" x14ac:dyDescent="0.3">
      <c r="A259" s="7" t="str">
        <f>'Pivot - &lt;Just to refresh&gt;'!B262</f>
        <v>08ABUPW1205C1ZM</v>
      </c>
      <c r="B259" s="7" t="str">
        <f>'Pivot - &lt;Just to refresh&gt;'!N262</f>
        <v/>
      </c>
      <c r="C259" s="7" t="str">
        <f>'Pivot - &lt;Just to refresh&gt;'!C262</f>
        <v>03/Jun/2020</v>
      </c>
      <c r="D259" s="36" t="str">
        <f>'Pivot - &lt;Just to refresh&gt;'!D262</f>
        <v>218</v>
      </c>
      <c r="E259" s="8">
        <f>'Pivot - &lt;Just to refresh&gt;'!E262</f>
        <v>25</v>
      </c>
      <c r="F259" s="8">
        <f>'Pivot - &lt;Just to refresh&gt;'!F262</f>
        <v>22</v>
      </c>
      <c r="G259" s="8">
        <f>'Pivot - &lt;Just to refresh&gt;'!G262</f>
        <v>3</v>
      </c>
      <c r="H259" s="8">
        <f>'Pivot - &lt;Just to refresh&gt;'!H262</f>
        <v>25</v>
      </c>
      <c r="I259" s="8">
        <f>'Pivot - &lt;Just to refresh&gt;'!I262</f>
        <v>22</v>
      </c>
      <c r="J259" s="8">
        <f>'Pivot - &lt;Just to refresh&gt;'!J262</f>
        <v>2.64</v>
      </c>
      <c r="K259" s="8">
        <f t="shared" ref="K259:K322" si="20">E259-H259</f>
        <v>0</v>
      </c>
      <c r="L259" s="8">
        <f t="shared" ref="L259:L322" si="21">F259-I259</f>
        <v>0</v>
      </c>
      <c r="M259" s="8">
        <f t="shared" ref="M259:M322" si="22">G259-J259</f>
        <v>0.35999999999999988</v>
      </c>
      <c r="N259" s="8" t="str">
        <f t="shared" si="18"/>
        <v>08ABUPW1205C1ZM03/Jun/2020218</v>
      </c>
      <c r="O259" s="37" t="str">
        <f>IF(SUM(E259:J259)=0,"",IF('Pivot - &lt;Just to refresh&gt;'!A262="Match","Match - Full GSTN",IF('Pivot - &lt;Just to refresh&gt;'!A262="Match -Rounding off","Match - GSTN - Round",IF(M259=0,"Match - Invoice",IF(G259=0,"Not in Books",IF(J259=0,"Not in 2A",IF(ROUND(M259,0)=0,"Match - Invoice Round","In Both but Not Match")))))))</f>
        <v>Match - Invoice Round</v>
      </c>
      <c r="P259" s="7" t="str">
        <f t="shared" si="19"/>
        <v>Match</v>
      </c>
      <c r="AO259" t="str" cm="1">
        <f t="array" ref="AO259">IFERROR(INDEX(Dump!$A$2:$A$1296, MATCH(0, INDEX(COUNTIF($AO$3:AO258, Dump!$A$2:$A$1296), 0, 0), 0)), "")</f>
        <v/>
      </c>
      <c r="AP259">
        <f>ABS(SUMIFS('Calculation - &lt;Ignore&gt;'!G:G,'Calculation - &lt;Ignore&gt;'!A:A,AO259)-SUMIFS('Calculation - &lt;Ignore&gt;'!J:J,'Calculation - &lt;Ignore&gt;'!A:A,AO259))</f>
        <v>0</v>
      </c>
      <c r="AR259" t="str">
        <v/>
      </c>
      <c r="AS259">
        <v>0</v>
      </c>
    </row>
    <row r="260" spans="1:45" x14ac:dyDescent="0.3">
      <c r="A260" s="7" t="str">
        <f>'Pivot - &lt;Just to refresh&gt;'!B263</f>
        <v>08ABUPW1205C1ZM</v>
      </c>
      <c r="B260" s="7" t="str">
        <f>'Pivot - &lt;Just to refresh&gt;'!N263</f>
        <v/>
      </c>
      <c r="C260" s="7" t="str">
        <f>'Pivot - &lt;Just to refresh&gt;'!C263</f>
        <v>03/Jun/2020</v>
      </c>
      <c r="D260" s="36" t="str">
        <f>'Pivot - &lt;Just to refresh&gt;'!D263</f>
        <v>220</v>
      </c>
      <c r="E260" s="8">
        <f>'Pivot - &lt;Just to refresh&gt;'!E263</f>
        <v>25</v>
      </c>
      <c r="F260" s="8">
        <f>'Pivot - &lt;Just to refresh&gt;'!F263</f>
        <v>22</v>
      </c>
      <c r="G260" s="8">
        <f>'Pivot - &lt;Just to refresh&gt;'!G263</f>
        <v>2.64</v>
      </c>
      <c r="H260" s="8">
        <f>'Pivot - &lt;Just to refresh&gt;'!H263</f>
        <v>25</v>
      </c>
      <c r="I260" s="8">
        <f>'Pivot - &lt;Just to refresh&gt;'!I263</f>
        <v>22</v>
      </c>
      <c r="J260" s="8">
        <f>'Pivot - &lt;Just to refresh&gt;'!J263</f>
        <v>2.64</v>
      </c>
      <c r="K260" s="8">
        <f t="shared" si="20"/>
        <v>0</v>
      </c>
      <c r="L260" s="8">
        <f t="shared" si="21"/>
        <v>0</v>
      </c>
      <c r="M260" s="8">
        <f t="shared" si="22"/>
        <v>0</v>
      </c>
      <c r="N260" s="8" t="str">
        <f t="shared" ref="N260:N323" si="23">A260&amp;C260&amp;D260</f>
        <v>08ABUPW1205C1ZM03/Jun/2020220</v>
      </c>
      <c r="O260" s="37" t="str">
        <f>IF(SUM(E260:J260)=0,"",IF('Pivot - &lt;Just to refresh&gt;'!A263="Match","Match - Full GSTN",IF('Pivot - &lt;Just to refresh&gt;'!A263="Match -Rounding off","Match - GSTN - Round",IF(M260=0,"Match - Invoice",IF(G260=0,"Not in Books",IF(J260=0,"Not in 2A",IF(ROUND(M260,0)=0,"Match - Invoice Round","In Both but Not Match")))))))</f>
        <v>Match - Invoice</v>
      </c>
      <c r="P260" s="7" t="str">
        <f t="shared" ref="P260:P323" si="24">IFERROR(VLOOKUP(O260,$BC$3:$BD$9,2,0),"")</f>
        <v>Match</v>
      </c>
      <c r="AO260" t="str" cm="1">
        <f t="array" ref="AO260">IFERROR(INDEX(Dump!$A$2:$A$1296, MATCH(0, INDEX(COUNTIF($AO$3:AO259, Dump!$A$2:$A$1296), 0, 0), 0)), "")</f>
        <v/>
      </c>
      <c r="AP260">
        <f>ABS(SUMIFS('Calculation - &lt;Ignore&gt;'!G:G,'Calculation - &lt;Ignore&gt;'!A:A,AO260)-SUMIFS('Calculation - &lt;Ignore&gt;'!J:J,'Calculation - &lt;Ignore&gt;'!A:A,AO260))</f>
        <v>0</v>
      </c>
      <c r="AR260" t="str">
        <v/>
      </c>
      <c r="AS260">
        <v>0</v>
      </c>
    </row>
    <row r="261" spans="1:45" x14ac:dyDescent="0.3">
      <c r="A261" s="7" t="str">
        <f>'Pivot - &lt;Just to refresh&gt;'!B264</f>
        <v>08ABUPW1205C1ZM</v>
      </c>
      <c r="B261" s="7" t="str">
        <f>'Pivot - &lt;Just to refresh&gt;'!N264</f>
        <v/>
      </c>
      <c r="C261" s="7" t="str">
        <f>'Pivot - &lt;Just to refresh&gt;'!C264</f>
        <v>03/Jun/2020</v>
      </c>
      <c r="D261" s="36" t="str">
        <f>'Pivot - &lt;Just to refresh&gt;'!D264</f>
        <v>214</v>
      </c>
      <c r="E261" s="8">
        <f>'Pivot - &lt;Just to refresh&gt;'!E264</f>
        <v>0</v>
      </c>
      <c r="F261" s="8">
        <f>'Pivot - &lt;Just to refresh&gt;'!F264</f>
        <v>0</v>
      </c>
      <c r="G261" s="8">
        <f>'Pivot - &lt;Just to refresh&gt;'!G264</f>
        <v>0</v>
      </c>
      <c r="H261" s="8">
        <f>'Pivot - &lt;Just to refresh&gt;'!H264</f>
        <v>2415</v>
      </c>
      <c r="I261" s="8">
        <f>'Pivot - &lt;Just to refresh&gt;'!I264</f>
        <v>2090.5</v>
      </c>
      <c r="J261" s="8">
        <f>'Pivot - &lt;Just to refresh&gt;'!J264</f>
        <v>324.82</v>
      </c>
      <c r="K261" s="8">
        <f t="shared" si="20"/>
        <v>-2415</v>
      </c>
      <c r="L261" s="8">
        <f t="shared" si="21"/>
        <v>-2090.5</v>
      </c>
      <c r="M261" s="8">
        <f t="shared" si="22"/>
        <v>-324.82</v>
      </c>
      <c r="N261" s="8" t="str">
        <f t="shared" si="23"/>
        <v>08ABUPW1205C1ZM03/Jun/2020214</v>
      </c>
      <c r="O261" s="37" t="str">
        <f>IF(SUM(E261:J261)=0,"",IF('Pivot - &lt;Just to refresh&gt;'!A264="Match","Match - Full GSTN",IF('Pivot - &lt;Just to refresh&gt;'!A264="Match -Rounding off","Match - GSTN - Round",IF(M261=0,"Match - Invoice",IF(G261=0,"Not in Books",IF(J261=0,"Not in 2A",IF(ROUND(M261,0)=0,"Match - Invoice Round","In Both but Not Match")))))))</f>
        <v>Not in Books</v>
      </c>
      <c r="P261" s="7" t="str">
        <f t="shared" si="24"/>
        <v>Not in Books</v>
      </c>
      <c r="AO261" t="str" cm="1">
        <f t="array" ref="AO261">IFERROR(INDEX(Dump!$A$2:$A$1296, MATCH(0, INDEX(COUNTIF($AO$3:AO260, Dump!$A$2:$A$1296), 0, 0), 0)), "")</f>
        <v/>
      </c>
      <c r="AP261">
        <f>ABS(SUMIFS('Calculation - &lt;Ignore&gt;'!G:G,'Calculation - &lt;Ignore&gt;'!A:A,AO261)-SUMIFS('Calculation - &lt;Ignore&gt;'!J:J,'Calculation - &lt;Ignore&gt;'!A:A,AO261))</f>
        <v>0</v>
      </c>
      <c r="AR261" t="str">
        <v/>
      </c>
      <c r="AS261">
        <v>0</v>
      </c>
    </row>
    <row r="262" spans="1:45" x14ac:dyDescent="0.3">
      <c r="A262" s="7" t="str">
        <f>'Pivot - &lt;Just to refresh&gt;'!B265</f>
        <v>08ABUPW1205C1ZM</v>
      </c>
      <c r="B262" s="7" t="str">
        <f>'Pivot - &lt;Just to refresh&gt;'!N265</f>
        <v/>
      </c>
      <c r="C262" s="7" t="str">
        <f>'Pivot - &lt;Just to refresh&gt;'!C265</f>
        <v>09/Jun/2020</v>
      </c>
      <c r="D262" s="36" t="str">
        <f>'Pivot - &lt;Just to refresh&gt;'!D265</f>
        <v>246</v>
      </c>
      <c r="E262" s="8">
        <f>'Pivot - &lt;Just to refresh&gt;'!E265</f>
        <v>4838</v>
      </c>
      <c r="F262" s="8">
        <f>'Pivot - &lt;Just to refresh&gt;'!F265</f>
        <v>4229.5600000000004</v>
      </c>
      <c r="G262" s="8">
        <f>'Pivot - &lt;Just to refresh&gt;'!G265</f>
        <v>608.76</v>
      </c>
      <c r="H262" s="8">
        <f>'Pivot - &lt;Just to refresh&gt;'!H265</f>
        <v>4838</v>
      </c>
      <c r="I262" s="8">
        <f>'Pivot - &lt;Just to refresh&gt;'!I265</f>
        <v>4229.5600000000004</v>
      </c>
      <c r="J262" s="8">
        <f>'Pivot - &lt;Just to refresh&gt;'!J265</f>
        <v>608.76</v>
      </c>
      <c r="K262" s="8">
        <f t="shared" si="20"/>
        <v>0</v>
      </c>
      <c r="L262" s="8">
        <f t="shared" si="21"/>
        <v>0</v>
      </c>
      <c r="M262" s="8">
        <f t="shared" si="22"/>
        <v>0</v>
      </c>
      <c r="N262" s="8" t="str">
        <f t="shared" si="23"/>
        <v>08ABUPW1205C1ZM09/Jun/2020246</v>
      </c>
      <c r="O262" s="37" t="str">
        <f>IF(SUM(E262:J262)=0,"",IF('Pivot - &lt;Just to refresh&gt;'!A265="Match","Match - Full GSTN",IF('Pivot - &lt;Just to refresh&gt;'!A265="Match -Rounding off","Match - GSTN - Round",IF(M262=0,"Match - Invoice",IF(G262=0,"Not in Books",IF(J262=0,"Not in 2A",IF(ROUND(M262,0)=0,"Match - Invoice Round","In Both but Not Match")))))))</f>
        <v>Match - Invoice</v>
      </c>
      <c r="P262" s="7" t="str">
        <f t="shared" si="24"/>
        <v>Match</v>
      </c>
      <c r="AO262" t="str" cm="1">
        <f t="array" ref="AO262">IFERROR(INDEX(Dump!$A$2:$A$1296, MATCH(0, INDEX(COUNTIF($AO$3:AO261, Dump!$A$2:$A$1296), 0, 0), 0)), "")</f>
        <v/>
      </c>
      <c r="AP262">
        <f>ABS(SUMIFS('Calculation - &lt;Ignore&gt;'!G:G,'Calculation - &lt;Ignore&gt;'!A:A,AO262)-SUMIFS('Calculation - &lt;Ignore&gt;'!J:J,'Calculation - &lt;Ignore&gt;'!A:A,AO262))</f>
        <v>0</v>
      </c>
      <c r="AR262" t="str">
        <v/>
      </c>
      <c r="AS262">
        <v>0</v>
      </c>
    </row>
    <row r="263" spans="1:45" x14ac:dyDescent="0.3">
      <c r="A263" s="7" t="str">
        <f>'Pivot - &lt;Just to refresh&gt;'!B266</f>
        <v>08ABUPW1205C1ZM</v>
      </c>
      <c r="B263" s="7" t="str">
        <f>'Pivot - &lt;Just to refresh&gt;'!N266</f>
        <v/>
      </c>
      <c r="C263" s="7" t="str">
        <f>'Pivot - &lt;Just to refresh&gt;'!C266</f>
        <v>09/Jun/2020</v>
      </c>
      <c r="D263" s="36" t="str">
        <f>'Pivot - &lt;Just to refresh&gt;'!D266</f>
        <v>240</v>
      </c>
      <c r="E263" s="8">
        <f>'Pivot - &lt;Just to refresh&gt;'!E266</f>
        <v>3599</v>
      </c>
      <c r="F263" s="8">
        <f>'Pivot - &lt;Just to refresh&gt;'!F266</f>
        <v>3050</v>
      </c>
      <c r="G263" s="8">
        <f>'Pivot - &lt;Just to refresh&gt;'!G266</f>
        <v>549</v>
      </c>
      <c r="H263" s="8">
        <f>'Pivot - &lt;Just to refresh&gt;'!H266</f>
        <v>3599</v>
      </c>
      <c r="I263" s="8">
        <f>'Pivot - &lt;Just to refresh&gt;'!I266</f>
        <v>3050</v>
      </c>
      <c r="J263" s="8">
        <f>'Pivot - &lt;Just to refresh&gt;'!J266</f>
        <v>549</v>
      </c>
      <c r="K263" s="8">
        <f t="shared" si="20"/>
        <v>0</v>
      </c>
      <c r="L263" s="8">
        <f t="shared" si="21"/>
        <v>0</v>
      </c>
      <c r="M263" s="8">
        <f t="shared" si="22"/>
        <v>0</v>
      </c>
      <c r="N263" s="8" t="str">
        <f t="shared" si="23"/>
        <v>08ABUPW1205C1ZM09/Jun/2020240</v>
      </c>
      <c r="O263" s="37" t="str">
        <f>IF(SUM(E263:J263)=0,"",IF('Pivot - &lt;Just to refresh&gt;'!A266="Match","Match - Full GSTN",IF('Pivot - &lt;Just to refresh&gt;'!A266="Match -Rounding off","Match - GSTN - Round",IF(M263=0,"Match - Invoice",IF(G263=0,"Not in Books",IF(J263=0,"Not in 2A",IF(ROUND(M263,0)=0,"Match - Invoice Round","In Both but Not Match")))))))</f>
        <v>Match - Invoice</v>
      </c>
      <c r="P263" s="7" t="str">
        <f t="shared" si="24"/>
        <v>Match</v>
      </c>
      <c r="AO263" t="str" cm="1">
        <f t="array" ref="AO263">IFERROR(INDEX(Dump!$A$2:$A$1296, MATCH(0, INDEX(COUNTIF($AO$3:AO262, Dump!$A$2:$A$1296), 0, 0), 0)), "")</f>
        <v/>
      </c>
      <c r="AP263">
        <f>ABS(SUMIFS('Calculation - &lt;Ignore&gt;'!G:G,'Calculation - &lt;Ignore&gt;'!A:A,AO263)-SUMIFS('Calculation - &lt;Ignore&gt;'!J:J,'Calculation - &lt;Ignore&gt;'!A:A,AO263))</f>
        <v>0</v>
      </c>
      <c r="AR263" t="str">
        <v/>
      </c>
      <c r="AS263">
        <v>0</v>
      </c>
    </row>
    <row r="264" spans="1:45" x14ac:dyDescent="0.3">
      <c r="A264" s="7" t="str">
        <f>'Pivot - &lt;Just to refresh&gt;'!B267</f>
        <v>08ABUPW1205C1ZM</v>
      </c>
      <c r="B264" s="7" t="str">
        <f>'Pivot - &lt;Just to refresh&gt;'!N267</f>
        <v/>
      </c>
      <c r="C264" s="7" t="str">
        <f>'Pivot - &lt;Just to refresh&gt;'!C267</f>
        <v>09/Jun/2020</v>
      </c>
      <c r="D264" s="36" t="str">
        <f>'Pivot - &lt;Just to refresh&gt;'!D267</f>
        <v>245</v>
      </c>
      <c r="E264" s="8">
        <f>'Pivot - &lt;Just to refresh&gt;'!E267</f>
        <v>0</v>
      </c>
      <c r="F264" s="8">
        <f>'Pivot - &lt;Just to refresh&gt;'!F267</f>
        <v>0</v>
      </c>
      <c r="G264" s="8">
        <f>'Pivot - &lt;Just to refresh&gt;'!G267</f>
        <v>0</v>
      </c>
      <c r="H264" s="8">
        <f>'Pivot - &lt;Just to refresh&gt;'!H267</f>
        <v>1150</v>
      </c>
      <c r="I264" s="8">
        <f>'Pivot - &lt;Just to refresh&gt;'!I267</f>
        <v>1027</v>
      </c>
      <c r="J264" s="8">
        <f>'Pivot - &lt;Just to refresh&gt;'!J267</f>
        <v>123.24</v>
      </c>
      <c r="K264" s="8">
        <f t="shared" si="20"/>
        <v>-1150</v>
      </c>
      <c r="L264" s="8">
        <f t="shared" si="21"/>
        <v>-1027</v>
      </c>
      <c r="M264" s="8">
        <f t="shared" si="22"/>
        <v>-123.24</v>
      </c>
      <c r="N264" s="8" t="str">
        <f t="shared" si="23"/>
        <v>08ABUPW1205C1ZM09/Jun/2020245</v>
      </c>
      <c r="O264" s="37" t="str">
        <f>IF(SUM(E264:J264)=0,"",IF('Pivot - &lt;Just to refresh&gt;'!A267="Match","Match - Full GSTN",IF('Pivot - &lt;Just to refresh&gt;'!A267="Match -Rounding off","Match - GSTN - Round",IF(M264=0,"Match - Invoice",IF(G264=0,"Not in Books",IF(J264=0,"Not in 2A",IF(ROUND(M264,0)=0,"Match - Invoice Round","In Both but Not Match")))))))</f>
        <v>Not in Books</v>
      </c>
      <c r="P264" s="7" t="str">
        <f t="shared" si="24"/>
        <v>Not in Books</v>
      </c>
      <c r="AO264" t="str" cm="1">
        <f t="array" ref="AO264">IFERROR(INDEX(Dump!$A$2:$A$1296, MATCH(0, INDEX(COUNTIF($AO$3:AO263, Dump!$A$2:$A$1296), 0, 0), 0)), "")</f>
        <v/>
      </c>
      <c r="AP264">
        <f>ABS(SUMIFS('Calculation - &lt;Ignore&gt;'!G:G,'Calculation - &lt;Ignore&gt;'!A:A,AO264)-SUMIFS('Calculation - &lt;Ignore&gt;'!J:J,'Calculation - &lt;Ignore&gt;'!A:A,AO264))</f>
        <v>0</v>
      </c>
      <c r="AR264" t="str">
        <v/>
      </c>
      <c r="AS264">
        <v>0</v>
      </c>
    </row>
    <row r="265" spans="1:45" x14ac:dyDescent="0.3">
      <c r="A265" s="7" t="str">
        <f>'Pivot - &lt;Just to refresh&gt;'!B268</f>
        <v>08ABUPW1205C1ZM</v>
      </c>
      <c r="B265" s="7" t="str">
        <f>'Pivot - &lt;Just to refresh&gt;'!N268</f>
        <v/>
      </c>
      <c r="C265" s="7" t="str">
        <f>'Pivot - &lt;Just to refresh&gt;'!C268</f>
        <v>11/Jun/2020</v>
      </c>
      <c r="D265" s="36" t="str">
        <f>'Pivot - &lt;Just to refresh&gt;'!D268</f>
        <v>253</v>
      </c>
      <c r="E265" s="8">
        <f>'Pivot - &lt;Just to refresh&gt;'!E268</f>
        <v>8131</v>
      </c>
      <c r="F265" s="8">
        <f>'Pivot - &lt;Just to refresh&gt;'!F268</f>
        <v>7260</v>
      </c>
      <c r="G265" s="8">
        <f>'Pivot - &lt;Just to refresh&gt;'!G268</f>
        <v>871</v>
      </c>
      <c r="H265" s="8">
        <f>'Pivot - &lt;Just to refresh&gt;'!H268</f>
        <v>8131</v>
      </c>
      <c r="I265" s="8">
        <f>'Pivot - &lt;Just to refresh&gt;'!I268</f>
        <v>7260</v>
      </c>
      <c r="J265" s="8">
        <f>'Pivot - &lt;Just to refresh&gt;'!J268</f>
        <v>871.2</v>
      </c>
      <c r="K265" s="8">
        <f t="shared" si="20"/>
        <v>0</v>
      </c>
      <c r="L265" s="8">
        <f t="shared" si="21"/>
        <v>0</v>
      </c>
      <c r="M265" s="8">
        <f t="shared" si="22"/>
        <v>-0.20000000000004547</v>
      </c>
      <c r="N265" s="8" t="str">
        <f t="shared" si="23"/>
        <v>08ABUPW1205C1ZM11/Jun/2020253</v>
      </c>
      <c r="O265" s="37" t="str">
        <f>IF(SUM(E265:J265)=0,"",IF('Pivot - &lt;Just to refresh&gt;'!A268="Match","Match - Full GSTN",IF('Pivot - &lt;Just to refresh&gt;'!A268="Match -Rounding off","Match - GSTN - Round",IF(M265=0,"Match - Invoice",IF(G265=0,"Not in Books",IF(J265=0,"Not in 2A",IF(ROUND(M265,0)=0,"Match - Invoice Round","In Both but Not Match")))))))</f>
        <v>Match - Invoice Round</v>
      </c>
      <c r="P265" s="7" t="str">
        <f t="shared" si="24"/>
        <v>Match</v>
      </c>
      <c r="AO265" t="str" cm="1">
        <f t="array" ref="AO265">IFERROR(INDEX(Dump!$A$2:$A$1296, MATCH(0, INDEX(COUNTIF($AO$3:AO264, Dump!$A$2:$A$1296), 0, 0), 0)), "")</f>
        <v/>
      </c>
      <c r="AP265">
        <f>ABS(SUMIFS('Calculation - &lt;Ignore&gt;'!G:G,'Calculation - &lt;Ignore&gt;'!A:A,AO265)-SUMIFS('Calculation - &lt;Ignore&gt;'!J:J,'Calculation - &lt;Ignore&gt;'!A:A,AO265))</f>
        <v>0</v>
      </c>
      <c r="AR265" t="str">
        <v/>
      </c>
      <c r="AS265">
        <v>0</v>
      </c>
    </row>
    <row r="266" spans="1:45" x14ac:dyDescent="0.3">
      <c r="A266" s="7" t="str">
        <f>'Pivot - &lt;Just to refresh&gt;'!B269</f>
        <v>08ABUPW1205C1ZM</v>
      </c>
      <c r="B266" s="7" t="str">
        <f>'Pivot - &lt;Just to refresh&gt;'!N269</f>
        <v/>
      </c>
      <c r="C266" s="7" t="str">
        <f>'Pivot - &lt;Just to refresh&gt;'!C269</f>
        <v>11/Jun/2020</v>
      </c>
      <c r="D266" s="36" t="str">
        <f>'Pivot - &lt;Just to refresh&gt;'!D269</f>
        <v>254</v>
      </c>
      <c r="E266" s="8">
        <f>'Pivot - &lt;Just to refresh&gt;'!E269</f>
        <v>7896</v>
      </c>
      <c r="F266" s="8">
        <f>'Pivot - &lt;Just to refresh&gt;'!F269</f>
        <v>7050</v>
      </c>
      <c r="G266" s="8">
        <f>'Pivot - &lt;Just to refresh&gt;'!G269</f>
        <v>846</v>
      </c>
      <c r="H266" s="8">
        <f>'Pivot - &lt;Just to refresh&gt;'!H269</f>
        <v>7896</v>
      </c>
      <c r="I266" s="8">
        <f>'Pivot - &lt;Just to refresh&gt;'!I269</f>
        <v>7050</v>
      </c>
      <c r="J266" s="8">
        <f>'Pivot - &lt;Just to refresh&gt;'!J269</f>
        <v>846</v>
      </c>
      <c r="K266" s="8">
        <f t="shared" si="20"/>
        <v>0</v>
      </c>
      <c r="L266" s="8">
        <f t="shared" si="21"/>
        <v>0</v>
      </c>
      <c r="M266" s="8">
        <f t="shared" si="22"/>
        <v>0</v>
      </c>
      <c r="N266" s="8" t="str">
        <f t="shared" si="23"/>
        <v>08ABUPW1205C1ZM11/Jun/2020254</v>
      </c>
      <c r="O266" s="37" t="str">
        <f>IF(SUM(E266:J266)=0,"",IF('Pivot - &lt;Just to refresh&gt;'!A269="Match","Match - Full GSTN",IF('Pivot - &lt;Just to refresh&gt;'!A269="Match -Rounding off","Match - GSTN - Round",IF(M266=0,"Match - Invoice",IF(G266=0,"Not in Books",IF(J266=0,"Not in 2A",IF(ROUND(M266,0)=0,"Match - Invoice Round","In Both but Not Match")))))))</f>
        <v>Match - Invoice</v>
      </c>
      <c r="P266" s="7" t="str">
        <f t="shared" si="24"/>
        <v>Match</v>
      </c>
      <c r="AO266" t="str" cm="1">
        <f t="array" ref="AO266">IFERROR(INDEX(Dump!$A$2:$A$1296, MATCH(0, INDEX(COUNTIF($AO$3:AO265, Dump!$A$2:$A$1296), 0, 0), 0)), "")</f>
        <v/>
      </c>
      <c r="AP266">
        <f>ABS(SUMIFS('Calculation - &lt;Ignore&gt;'!G:G,'Calculation - &lt;Ignore&gt;'!A:A,AO266)-SUMIFS('Calculation - &lt;Ignore&gt;'!J:J,'Calculation - &lt;Ignore&gt;'!A:A,AO266))</f>
        <v>0</v>
      </c>
      <c r="AR266" t="str">
        <v/>
      </c>
      <c r="AS266">
        <v>0</v>
      </c>
    </row>
    <row r="267" spans="1:45" x14ac:dyDescent="0.3">
      <c r="A267" s="7" t="str">
        <f>'Pivot - &lt;Just to refresh&gt;'!B270</f>
        <v>08ABUPW1205C1ZM</v>
      </c>
      <c r="B267" s="7" t="str">
        <f>'Pivot - &lt;Just to refresh&gt;'!N270</f>
        <v/>
      </c>
      <c r="C267" s="7" t="str">
        <f>'Pivot - &lt;Just to refresh&gt;'!C270</f>
        <v>11/Jun/2020</v>
      </c>
      <c r="D267" s="36" t="str">
        <f>'Pivot - &lt;Just to refresh&gt;'!D270</f>
        <v>256</v>
      </c>
      <c r="E267" s="8">
        <f>'Pivot - &lt;Just to refresh&gt;'!E270</f>
        <v>137</v>
      </c>
      <c r="F267" s="8">
        <f>'Pivot - &lt;Just to refresh&gt;'!F270</f>
        <v>120</v>
      </c>
      <c r="G267" s="8">
        <f>'Pivot - &lt;Just to refresh&gt;'!G270</f>
        <v>17</v>
      </c>
      <c r="H267" s="8">
        <f>'Pivot - &lt;Just to refresh&gt;'!H270</f>
        <v>137</v>
      </c>
      <c r="I267" s="8">
        <f>'Pivot - &lt;Just to refresh&gt;'!I270</f>
        <v>120</v>
      </c>
      <c r="J267" s="8">
        <f>'Pivot - &lt;Just to refresh&gt;'!J270</f>
        <v>16.5</v>
      </c>
      <c r="K267" s="8">
        <f t="shared" si="20"/>
        <v>0</v>
      </c>
      <c r="L267" s="8">
        <f t="shared" si="21"/>
        <v>0</v>
      </c>
      <c r="M267" s="8">
        <f t="shared" si="22"/>
        <v>0.5</v>
      </c>
      <c r="N267" s="8" t="str">
        <f t="shared" si="23"/>
        <v>08ABUPW1205C1ZM11/Jun/2020256</v>
      </c>
      <c r="O267" s="37" t="str">
        <f>IF(SUM(E267:J267)=0,"",IF('Pivot - &lt;Just to refresh&gt;'!A270="Match","Match - Full GSTN",IF('Pivot - &lt;Just to refresh&gt;'!A270="Match -Rounding off","Match - GSTN - Round",IF(M267=0,"Match - Invoice",IF(G267=0,"Not in Books",IF(J267=0,"Not in 2A",IF(ROUND(M267,0)=0,"Match - Invoice Round","In Both but Not Match")))))))</f>
        <v>In Both but Not Match</v>
      </c>
      <c r="P267" s="7" t="str">
        <f t="shared" si="24"/>
        <v>In Both but Not Match</v>
      </c>
      <c r="AO267" t="str" cm="1">
        <f t="array" ref="AO267">IFERROR(INDEX(Dump!$A$2:$A$1296, MATCH(0, INDEX(COUNTIF($AO$3:AO266, Dump!$A$2:$A$1296), 0, 0), 0)), "")</f>
        <v/>
      </c>
      <c r="AP267">
        <f>ABS(SUMIFS('Calculation - &lt;Ignore&gt;'!G:G,'Calculation - &lt;Ignore&gt;'!A:A,AO267)-SUMIFS('Calculation - &lt;Ignore&gt;'!J:J,'Calculation - &lt;Ignore&gt;'!A:A,AO267))</f>
        <v>0</v>
      </c>
      <c r="AR267" t="str">
        <v/>
      </c>
      <c r="AS267">
        <v>0</v>
      </c>
    </row>
    <row r="268" spans="1:45" x14ac:dyDescent="0.3">
      <c r="A268" s="7" t="str">
        <f>'Pivot - &lt;Just to refresh&gt;'!B271</f>
        <v>08ABUPW1205C1ZM</v>
      </c>
      <c r="B268" s="7" t="str">
        <f>'Pivot - &lt;Just to refresh&gt;'!N271</f>
        <v/>
      </c>
      <c r="C268" s="7" t="str">
        <f>'Pivot - &lt;Just to refresh&gt;'!C271</f>
        <v>11/Jun/2020</v>
      </c>
      <c r="D268" s="36" t="str">
        <f>'Pivot - &lt;Just to refresh&gt;'!D271</f>
        <v>251</v>
      </c>
      <c r="E268" s="8">
        <f>'Pivot - &lt;Just to refresh&gt;'!E271</f>
        <v>0</v>
      </c>
      <c r="F268" s="8">
        <f>'Pivot - &lt;Just to refresh&gt;'!F271</f>
        <v>0</v>
      </c>
      <c r="G268" s="8">
        <f>'Pivot - &lt;Just to refresh&gt;'!G271</f>
        <v>0</v>
      </c>
      <c r="H268" s="8">
        <f>'Pivot - &lt;Just to refresh&gt;'!H271</f>
        <v>307</v>
      </c>
      <c r="I268" s="8">
        <f>'Pivot - &lt;Just to refresh&gt;'!I271</f>
        <v>260</v>
      </c>
      <c r="J268" s="8">
        <f>'Pivot - &lt;Just to refresh&gt;'!J271</f>
        <v>46.8</v>
      </c>
      <c r="K268" s="8">
        <f t="shared" si="20"/>
        <v>-307</v>
      </c>
      <c r="L268" s="8">
        <f t="shared" si="21"/>
        <v>-260</v>
      </c>
      <c r="M268" s="8">
        <f t="shared" si="22"/>
        <v>-46.8</v>
      </c>
      <c r="N268" s="8" t="str">
        <f t="shared" si="23"/>
        <v>08ABUPW1205C1ZM11/Jun/2020251</v>
      </c>
      <c r="O268" s="37" t="str">
        <f>IF(SUM(E268:J268)=0,"",IF('Pivot - &lt;Just to refresh&gt;'!A271="Match","Match - Full GSTN",IF('Pivot - &lt;Just to refresh&gt;'!A271="Match -Rounding off","Match - GSTN - Round",IF(M268=0,"Match - Invoice",IF(G268=0,"Not in Books",IF(J268=0,"Not in 2A",IF(ROUND(M268,0)=0,"Match - Invoice Round","In Both but Not Match")))))))</f>
        <v>Not in Books</v>
      </c>
      <c r="P268" s="7" t="str">
        <f t="shared" si="24"/>
        <v>Not in Books</v>
      </c>
      <c r="AO268" t="str" cm="1">
        <f t="array" ref="AO268">IFERROR(INDEX(Dump!$A$2:$A$1296, MATCH(0, INDEX(COUNTIF($AO$3:AO267, Dump!$A$2:$A$1296), 0, 0), 0)), "")</f>
        <v/>
      </c>
      <c r="AP268">
        <f>ABS(SUMIFS('Calculation - &lt;Ignore&gt;'!G:G,'Calculation - &lt;Ignore&gt;'!A:A,AO268)-SUMIFS('Calculation - &lt;Ignore&gt;'!J:J,'Calculation - &lt;Ignore&gt;'!A:A,AO268))</f>
        <v>0</v>
      </c>
      <c r="AR268" t="str">
        <v/>
      </c>
      <c r="AS268">
        <v>0</v>
      </c>
    </row>
    <row r="269" spans="1:45" x14ac:dyDescent="0.3">
      <c r="A269" s="7" t="str">
        <f>'Pivot - &lt;Just to refresh&gt;'!B272</f>
        <v>08ABUPW1205C1ZM</v>
      </c>
      <c r="B269" s="7" t="str">
        <f>'Pivot - &lt;Just to refresh&gt;'!N272</f>
        <v/>
      </c>
      <c r="C269" s="7" t="str">
        <f>'Pivot - &lt;Just to refresh&gt;'!C272</f>
        <v>12/Jun/2020</v>
      </c>
      <c r="D269" s="36" t="str">
        <f>'Pivot - &lt;Just to refresh&gt;'!D272</f>
        <v>262</v>
      </c>
      <c r="E269" s="8">
        <f>'Pivot - &lt;Just to refresh&gt;'!E272</f>
        <v>3886</v>
      </c>
      <c r="F269" s="8">
        <f>'Pivot - &lt;Just to refresh&gt;'!F272</f>
        <v>3470</v>
      </c>
      <c r="G269" s="8">
        <f>'Pivot - &lt;Just to refresh&gt;'!G272</f>
        <v>416</v>
      </c>
      <c r="H269" s="8">
        <f>'Pivot - &lt;Just to refresh&gt;'!H272</f>
        <v>3886</v>
      </c>
      <c r="I269" s="8">
        <f>'Pivot - &lt;Just to refresh&gt;'!I272</f>
        <v>3470</v>
      </c>
      <c r="J269" s="8">
        <f>'Pivot - &lt;Just to refresh&gt;'!J272</f>
        <v>416.4</v>
      </c>
      <c r="K269" s="8">
        <f t="shared" si="20"/>
        <v>0</v>
      </c>
      <c r="L269" s="8">
        <f t="shared" si="21"/>
        <v>0</v>
      </c>
      <c r="M269" s="8">
        <f t="shared" si="22"/>
        <v>-0.39999999999997726</v>
      </c>
      <c r="N269" s="8" t="str">
        <f t="shared" si="23"/>
        <v>08ABUPW1205C1ZM12/Jun/2020262</v>
      </c>
      <c r="O269" s="37" t="str">
        <f>IF(SUM(E269:J269)=0,"",IF('Pivot - &lt;Just to refresh&gt;'!A272="Match","Match - Full GSTN",IF('Pivot - &lt;Just to refresh&gt;'!A272="Match -Rounding off","Match - GSTN - Round",IF(M269=0,"Match - Invoice",IF(G269=0,"Not in Books",IF(J269=0,"Not in 2A",IF(ROUND(M269,0)=0,"Match - Invoice Round","In Both but Not Match")))))))</f>
        <v>Match - Invoice Round</v>
      </c>
      <c r="P269" s="7" t="str">
        <f t="shared" si="24"/>
        <v>Match</v>
      </c>
      <c r="AO269" t="str" cm="1">
        <f t="array" ref="AO269">IFERROR(INDEX(Dump!$A$2:$A$1296, MATCH(0, INDEX(COUNTIF($AO$3:AO268, Dump!$A$2:$A$1296), 0, 0), 0)), "")</f>
        <v/>
      </c>
      <c r="AP269">
        <f>ABS(SUMIFS('Calculation - &lt;Ignore&gt;'!G:G,'Calculation - &lt;Ignore&gt;'!A:A,AO269)-SUMIFS('Calculation - &lt;Ignore&gt;'!J:J,'Calculation - &lt;Ignore&gt;'!A:A,AO269))</f>
        <v>0</v>
      </c>
      <c r="AR269" t="str">
        <v/>
      </c>
      <c r="AS269">
        <v>0</v>
      </c>
    </row>
    <row r="270" spans="1:45" x14ac:dyDescent="0.3">
      <c r="A270" s="7" t="str">
        <f>'Pivot - &lt;Just to refresh&gt;'!B273</f>
        <v>08ABUPW1205C1ZM</v>
      </c>
      <c r="B270" s="7" t="str">
        <f>'Pivot - &lt;Just to refresh&gt;'!N273</f>
        <v/>
      </c>
      <c r="C270" s="7" t="str">
        <f>'Pivot - &lt;Just to refresh&gt;'!C273</f>
        <v>12/Jun/2020</v>
      </c>
      <c r="D270" s="36" t="str">
        <f>'Pivot - &lt;Just to refresh&gt;'!D273</f>
        <v>263</v>
      </c>
      <c r="E270" s="8">
        <f>'Pivot - &lt;Just to refresh&gt;'!E273</f>
        <v>1518</v>
      </c>
      <c r="F270" s="8">
        <f>'Pivot - &lt;Just to refresh&gt;'!F273</f>
        <v>1355</v>
      </c>
      <c r="G270" s="8">
        <f>'Pivot - &lt;Just to refresh&gt;'!G273</f>
        <v>163</v>
      </c>
      <c r="H270" s="8">
        <f>'Pivot - &lt;Just to refresh&gt;'!H273</f>
        <v>1518</v>
      </c>
      <c r="I270" s="8">
        <f>'Pivot - &lt;Just to refresh&gt;'!I273</f>
        <v>1355</v>
      </c>
      <c r="J270" s="8">
        <f>'Pivot - &lt;Just to refresh&gt;'!J273</f>
        <v>162.6</v>
      </c>
      <c r="K270" s="8">
        <f t="shared" si="20"/>
        <v>0</v>
      </c>
      <c r="L270" s="8">
        <f t="shared" si="21"/>
        <v>0</v>
      </c>
      <c r="M270" s="8">
        <f t="shared" si="22"/>
        <v>0.40000000000000568</v>
      </c>
      <c r="N270" s="8" t="str">
        <f t="shared" si="23"/>
        <v>08ABUPW1205C1ZM12/Jun/2020263</v>
      </c>
      <c r="O270" s="37" t="str">
        <f>IF(SUM(E270:J270)=0,"",IF('Pivot - &lt;Just to refresh&gt;'!A273="Match","Match - Full GSTN",IF('Pivot - &lt;Just to refresh&gt;'!A273="Match -Rounding off","Match - GSTN - Round",IF(M270=0,"Match - Invoice",IF(G270=0,"Not in Books",IF(J270=0,"Not in 2A",IF(ROUND(M270,0)=0,"Match - Invoice Round","In Both but Not Match")))))))</f>
        <v>Match - Invoice Round</v>
      </c>
      <c r="P270" s="7" t="str">
        <f t="shared" si="24"/>
        <v>Match</v>
      </c>
      <c r="AO270" t="str" cm="1">
        <f t="array" ref="AO270">IFERROR(INDEX(Dump!$A$2:$A$1296, MATCH(0, INDEX(COUNTIF($AO$3:AO269, Dump!$A$2:$A$1296), 0, 0), 0)), "")</f>
        <v/>
      </c>
      <c r="AP270">
        <f>ABS(SUMIFS('Calculation - &lt;Ignore&gt;'!G:G,'Calculation - &lt;Ignore&gt;'!A:A,AO270)-SUMIFS('Calculation - &lt;Ignore&gt;'!J:J,'Calculation - &lt;Ignore&gt;'!A:A,AO270))</f>
        <v>0</v>
      </c>
      <c r="AR270" t="str">
        <v/>
      </c>
      <c r="AS270">
        <v>0</v>
      </c>
    </row>
    <row r="271" spans="1:45" x14ac:dyDescent="0.3">
      <c r="A271" s="7" t="str">
        <f>'Pivot - &lt;Just to refresh&gt;'!B274</f>
        <v>08ABUPW1205C1ZM</v>
      </c>
      <c r="B271" s="7" t="str">
        <f>'Pivot - &lt;Just to refresh&gt;'!N274</f>
        <v/>
      </c>
      <c r="C271" s="7" t="str">
        <f>'Pivot - &lt;Just to refresh&gt;'!C274</f>
        <v>22/Jun/2020</v>
      </c>
      <c r="D271" s="36" t="str">
        <f>'Pivot - &lt;Just to refresh&gt;'!D274</f>
        <v>306</v>
      </c>
      <c r="E271" s="8">
        <f>'Pivot - &lt;Just to refresh&gt;'!E274</f>
        <v>4887</v>
      </c>
      <c r="F271" s="8">
        <f>'Pivot - &lt;Just to refresh&gt;'!F274</f>
        <v>4200</v>
      </c>
      <c r="G271" s="8">
        <f>'Pivot - &lt;Just to refresh&gt;'!G274</f>
        <v>687</v>
      </c>
      <c r="H271" s="8">
        <f>'Pivot - &lt;Just to refresh&gt;'!H274</f>
        <v>4887</v>
      </c>
      <c r="I271" s="8">
        <f>'Pivot - &lt;Just to refresh&gt;'!I274</f>
        <v>4200</v>
      </c>
      <c r="J271" s="8">
        <f>'Pivot - &lt;Just to refresh&gt;'!J274</f>
        <v>687</v>
      </c>
      <c r="K271" s="8">
        <f t="shared" si="20"/>
        <v>0</v>
      </c>
      <c r="L271" s="8">
        <f t="shared" si="21"/>
        <v>0</v>
      </c>
      <c r="M271" s="8">
        <f t="shared" si="22"/>
        <v>0</v>
      </c>
      <c r="N271" s="8" t="str">
        <f t="shared" si="23"/>
        <v>08ABUPW1205C1ZM22/Jun/2020306</v>
      </c>
      <c r="O271" s="37" t="str">
        <f>IF(SUM(E271:J271)=0,"",IF('Pivot - &lt;Just to refresh&gt;'!A274="Match","Match - Full GSTN",IF('Pivot - &lt;Just to refresh&gt;'!A274="Match -Rounding off","Match - GSTN - Round",IF(M271=0,"Match - Invoice",IF(G271=0,"Not in Books",IF(J271=0,"Not in 2A",IF(ROUND(M271,0)=0,"Match - Invoice Round","In Both but Not Match")))))))</f>
        <v>Match - Invoice</v>
      </c>
      <c r="P271" s="7" t="str">
        <f t="shared" si="24"/>
        <v>Match</v>
      </c>
      <c r="AO271" t="str" cm="1">
        <f t="array" ref="AO271">IFERROR(INDEX(Dump!$A$2:$A$1296, MATCH(0, INDEX(COUNTIF($AO$3:AO270, Dump!$A$2:$A$1296), 0, 0), 0)), "")</f>
        <v/>
      </c>
      <c r="AP271">
        <f>ABS(SUMIFS('Calculation - &lt;Ignore&gt;'!G:G,'Calculation - &lt;Ignore&gt;'!A:A,AO271)-SUMIFS('Calculation - &lt;Ignore&gt;'!J:J,'Calculation - &lt;Ignore&gt;'!A:A,AO271))</f>
        <v>0</v>
      </c>
      <c r="AR271" t="str">
        <v/>
      </c>
      <c r="AS271">
        <v>0</v>
      </c>
    </row>
    <row r="272" spans="1:45" x14ac:dyDescent="0.3">
      <c r="A272" s="7" t="str">
        <f>'Pivot - &lt;Just to refresh&gt;'!B275</f>
        <v>08ABUPW1205C1ZM</v>
      </c>
      <c r="B272" s="7" t="str">
        <f>'Pivot - &lt;Just to refresh&gt;'!N275</f>
        <v/>
      </c>
      <c r="C272" s="7" t="str">
        <f>'Pivot - &lt;Just to refresh&gt;'!C275</f>
        <v>24/Jun/2020</v>
      </c>
      <c r="D272" s="36" t="str">
        <f>'Pivot - &lt;Just to refresh&gt;'!D275</f>
        <v>321</v>
      </c>
      <c r="E272" s="8">
        <f>'Pivot - &lt;Just to refresh&gt;'!E275</f>
        <v>1258</v>
      </c>
      <c r="F272" s="8">
        <f>'Pivot - &lt;Just to refresh&gt;'!F275</f>
        <v>1200</v>
      </c>
      <c r="G272" s="8">
        <f>'Pivot - &lt;Just to refresh&gt;'!G275</f>
        <v>57.6</v>
      </c>
      <c r="H272" s="8">
        <f>'Pivot - &lt;Just to refresh&gt;'!H275</f>
        <v>1258</v>
      </c>
      <c r="I272" s="8">
        <f>'Pivot - &lt;Just to refresh&gt;'!I275</f>
        <v>1200</v>
      </c>
      <c r="J272" s="8">
        <f>'Pivot - &lt;Just to refresh&gt;'!J275</f>
        <v>57.6</v>
      </c>
      <c r="K272" s="8">
        <f t="shared" si="20"/>
        <v>0</v>
      </c>
      <c r="L272" s="8">
        <f t="shared" si="21"/>
        <v>0</v>
      </c>
      <c r="M272" s="8">
        <f t="shared" si="22"/>
        <v>0</v>
      </c>
      <c r="N272" s="8" t="str">
        <f t="shared" si="23"/>
        <v>08ABUPW1205C1ZM24/Jun/2020321</v>
      </c>
      <c r="O272" s="37" t="str">
        <f>IF(SUM(E272:J272)=0,"",IF('Pivot - &lt;Just to refresh&gt;'!A275="Match","Match - Full GSTN",IF('Pivot - &lt;Just to refresh&gt;'!A275="Match -Rounding off","Match - GSTN - Round",IF(M272=0,"Match - Invoice",IF(G272=0,"Not in Books",IF(J272=0,"Not in 2A",IF(ROUND(M272,0)=0,"Match - Invoice Round","In Both but Not Match")))))))</f>
        <v>Match - Invoice</v>
      </c>
      <c r="P272" s="7" t="str">
        <f t="shared" si="24"/>
        <v>Match</v>
      </c>
      <c r="AO272" t="str" cm="1">
        <f t="array" ref="AO272">IFERROR(INDEX(Dump!$A$2:$A$1296, MATCH(0, INDEX(COUNTIF($AO$3:AO271, Dump!$A$2:$A$1296), 0, 0), 0)), "")</f>
        <v/>
      </c>
      <c r="AP272">
        <f>ABS(SUMIFS('Calculation - &lt;Ignore&gt;'!G:G,'Calculation - &lt;Ignore&gt;'!A:A,AO272)-SUMIFS('Calculation - &lt;Ignore&gt;'!J:J,'Calculation - &lt;Ignore&gt;'!A:A,AO272))</f>
        <v>0</v>
      </c>
      <c r="AR272" t="str">
        <v/>
      </c>
      <c r="AS272">
        <v>0</v>
      </c>
    </row>
    <row r="273" spans="1:45" x14ac:dyDescent="0.3">
      <c r="A273" s="7" t="str">
        <f>'Pivot - &lt;Just to refresh&gt;'!B276</f>
        <v>08ABUPW1205C1ZM</v>
      </c>
      <c r="B273" s="7" t="str">
        <f>'Pivot - &lt;Just to refresh&gt;'!N276</f>
        <v/>
      </c>
      <c r="C273" s="7" t="str">
        <f>'Pivot - &lt;Just to refresh&gt;'!C276</f>
        <v>26/Jun/2020</v>
      </c>
      <c r="D273" s="36" t="str">
        <f>'Pivot - &lt;Just to refresh&gt;'!D276</f>
        <v>328</v>
      </c>
      <c r="E273" s="8">
        <f>'Pivot - &lt;Just to refresh&gt;'!E276</f>
        <v>822</v>
      </c>
      <c r="F273" s="8">
        <f>'Pivot - &lt;Just to refresh&gt;'!F276</f>
        <v>734</v>
      </c>
      <c r="G273" s="8">
        <f>'Pivot - &lt;Just to refresh&gt;'!G276</f>
        <v>88.08</v>
      </c>
      <c r="H273" s="8">
        <f>'Pivot - &lt;Just to refresh&gt;'!H276</f>
        <v>822</v>
      </c>
      <c r="I273" s="8">
        <f>'Pivot - &lt;Just to refresh&gt;'!I276</f>
        <v>734</v>
      </c>
      <c r="J273" s="8">
        <f>'Pivot - &lt;Just to refresh&gt;'!J276</f>
        <v>88.08</v>
      </c>
      <c r="K273" s="8">
        <f t="shared" si="20"/>
        <v>0</v>
      </c>
      <c r="L273" s="8">
        <f t="shared" si="21"/>
        <v>0</v>
      </c>
      <c r="M273" s="8">
        <f t="shared" si="22"/>
        <v>0</v>
      </c>
      <c r="N273" s="8" t="str">
        <f t="shared" si="23"/>
        <v>08ABUPW1205C1ZM26/Jun/2020328</v>
      </c>
      <c r="O273" s="37" t="str">
        <f>IF(SUM(E273:J273)=0,"",IF('Pivot - &lt;Just to refresh&gt;'!A276="Match","Match - Full GSTN",IF('Pivot - &lt;Just to refresh&gt;'!A276="Match -Rounding off","Match - GSTN - Round",IF(M273=0,"Match - Invoice",IF(G273=0,"Not in Books",IF(J273=0,"Not in 2A",IF(ROUND(M273,0)=0,"Match - Invoice Round","In Both but Not Match")))))))</f>
        <v>Match - Invoice</v>
      </c>
      <c r="P273" s="7" t="str">
        <f t="shared" si="24"/>
        <v>Match</v>
      </c>
      <c r="AO273" t="str" cm="1">
        <f t="array" ref="AO273">IFERROR(INDEX(Dump!$A$2:$A$1296, MATCH(0, INDEX(COUNTIF($AO$3:AO272, Dump!$A$2:$A$1296), 0, 0), 0)), "")</f>
        <v/>
      </c>
      <c r="AP273">
        <f>ABS(SUMIFS('Calculation - &lt;Ignore&gt;'!G:G,'Calculation - &lt;Ignore&gt;'!A:A,AO273)-SUMIFS('Calculation - &lt;Ignore&gt;'!J:J,'Calculation - &lt;Ignore&gt;'!A:A,AO273))</f>
        <v>0</v>
      </c>
      <c r="AR273" t="str">
        <v/>
      </c>
      <c r="AS273">
        <v>0</v>
      </c>
    </row>
    <row r="274" spans="1:45" x14ac:dyDescent="0.3">
      <c r="A274" s="7" t="str">
        <f>'Pivot - &lt;Just to refresh&gt;'!B277</f>
        <v>08ABUPW1205C1ZM</v>
      </c>
      <c r="B274" s="7" t="str">
        <f>'Pivot - &lt;Just to refresh&gt;'!N277</f>
        <v/>
      </c>
      <c r="C274" s="7" t="str">
        <f>'Pivot - &lt;Just to refresh&gt;'!C277</f>
        <v>04/Jul/2020</v>
      </c>
      <c r="D274" s="36" t="str">
        <f>'Pivot - &lt;Just to refresh&gt;'!D277</f>
        <v>377</v>
      </c>
      <c r="E274" s="8">
        <f>'Pivot - &lt;Just to refresh&gt;'!E277</f>
        <v>6282</v>
      </c>
      <c r="F274" s="8">
        <f>'Pivot - &lt;Just to refresh&gt;'!F277</f>
        <v>5700</v>
      </c>
      <c r="G274" s="8">
        <f>'Pivot - &lt;Just to refresh&gt;'!G277</f>
        <v>581.79999999999995</v>
      </c>
      <c r="H274" s="8">
        <f>'Pivot - &lt;Just to refresh&gt;'!H277</f>
        <v>6282</v>
      </c>
      <c r="I274" s="8">
        <f>'Pivot - &lt;Just to refresh&gt;'!I277</f>
        <v>5700</v>
      </c>
      <c r="J274" s="8">
        <f>'Pivot - &lt;Just to refresh&gt;'!J277</f>
        <v>581.79999999999995</v>
      </c>
      <c r="K274" s="8">
        <f t="shared" si="20"/>
        <v>0</v>
      </c>
      <c r="L274" s="8">
        <f t="shared" si="21"/>
        <v>0</v>
      </c>
      <c r="M274" s="8">
        <f t="shared" si="22"/>
        <v>0</v>
      </c>
      <c r="N274" s="8" t="str">
        <f t="shared" si="23"/>
        <v>08ABUPW1205C1ZM04/Jul/2020377</v>
      </c>
      <c r="O274" s="37" t="str">
        <f>IF(SUM(E274:J274)=0,"",IF('Pivot - &lt;Just to refresh&gt;'!A277="Match","Match - Full GSTN",IF('Pivot - &lt;Just to refresh&gt;'!A277="Match -Rounding off","Match - GSTN - Round",IF(M274=0,"Match - Invoice",IF(G274=0,"Not in Books",IF(J274=0,"Not in 2A",IF(ROUND(M274,0)=0,"Match - Invoice Round","In Both but Not Match")))))))</f>
        <v>Match - Invoice</v>
      </c>
      <c r="P274" s="7" t="str">
        <f t="shared" si="24"/>
        <v>Match</v>
      </c>
      <c r="AO274" t="str" cm="1">
        <f t="array" ref="AO274">IFERROR(INDEX(Dump!$A$2:$A$1296, MATCH(0, INDEX(COUNTIF($AO$3:AO273, Dump!$A$2:$A$1296), 0, 0), 0)), "")</f>
        <v/>
      </c>
      <c r="AP274">
        <f>ABS(SUMIFS('Calculation - &lt;Ignore&gt;'!G:G,'Calculation - &lt;Ignore&gt;'!A:A,AO274)-SUMIFS('Calculation - &lt;Ignore&gt;'!J:J,'Calculation - &lt;Ignore&gt;'!A:A,AO274))</f>
        <v>0</v>
      </c>
      <c r="AR274" t="str">
        <v/>
      </c>
      <c r="AS274">
        <v>0</v>
      </c>
    </row>
    <row r="275" spans="1:45" x14ac:dyDescent="0.3">
      <c r="A275" s="7" t="str">
        <f>'Pivot - &lt;Just to refresh&gt;'!B278</f>
        <v>08ABUPW1205C1ZM</v>
      </c>
      <c r="B275" s="7" t="str">
        <f>'Pivot - &lt;Just to refresh&gt;'!N278</f>
        <v/>
      </c>
      <c r="C275" s="7" t="str">
        <f>'Pivot - &lt;Just to refresh&gt;'!C278</f>
        <v>12/Jul/2020</v>
      </c>
      <c r="D275" s="36" t="str">
        <f>'Pivot - &lt;Just to refresh&gt;'!D278</f>
        <v>408</v>
      </c>
      <c r="E275" s="8">
        <f>'Pivot - &lt;Just to refresh&gt;'!E278</f>
        <v>14817</v>
      </c>
      <c r="F275" s="8">
        <f>'Pivot - &lt;Just to refresh&gt;'!F278</f>
        <v>12733</v>
      </c>
      <c r="G275" s="8">
        <f>'Pivot - &lt;Just to refresh&gt;'!G278</f>
        <v>2084</v>
      </c>
      <c r="H275" s="8">
        <f>'Pivot - &lt;Just to refresh&gt;'!H278</f>
        <v>0</v>
      </c>
      <c r="I275" s="8">
        <f>'Pivot - &lt;Just to refresh&gt;'!I278</f>
        <v>0</v>
      </c>
      <c r="J275" s="8">
        <f>'Pivot - &lt;Just to refresh&gt;'!J278</f>
        <v>0</v>
      </c>
      <c r="K275" s="8">
        <f t="shared" si="20"/>
        <v>14817</v>
      </c>
      <c r="L275" s="8">
        <f t="shared" si="21"/>
        <v>12733</v>
      </c>
      <c r="M275" s="8">
        <f t="shared" si="22"/>
        <v>2084</v>
      </c>
      <c r="N275" s="8" t="str">
        <f t="shared" si="23"/>
        <v>08ABUPW1205C1ZM12/Jul/2020408</v>
      </c>
      <c r="O275" s="37" t="str">
        <f>IF(SUM(E275:J275)=0,"",IF('Pivot - &lt;Just to refresh&gt;'!A278="Match","Match - Full GSTN",IF('Pivot - &lt;Just to refresh&gt;'!A278="Match -Rounding off","Match - GSTN - Round",IF(M275=0,"Match - Invoice",IF(G275=0,"Not in Books",IF(J275=0,"Not in 2A",IF(ROUND(M275,0)=0,"Match - Invoice Round","In Both but Not Match")))))))</f>
        <v>Not in 2A</v>
      </c>
      <c r="P275" s="7" t="str">
        <f t="shared" si="24"/>
        <v>Not in 2A</v>
      </c>
      <c r="AO275" t="str" cm="1">
        <f t="array" ref="AO275">IFERROR(INDEX(Dump!$A$2:$A$1296, MATCH(0, INDEX(COUNTIF($AO$3:AO274, Dump!$A$2:$A$1296), 0, 0), 0)), "")</f>
        <v/>
      </c>
      <c r="AP275">
        <f>ABS(SUMIFS('Calculation - &lt;Ignore&gt;'!G:G,'Calculation - &lt;Ignore&gt;'!A:A,AO275)-SUMIFS('Calculation - &lt;Ignore&gt;'!J:J,'Calculation - &lt;Ignore&gt;'!A:A,AO275))</f>
        <v>0</v>
      </c>
      <c r="AR275" t="str">
        <v/>
      </c>
      <c r="AS275">
        <v>0</v>
      </c>
    </row>
    <row r="276" spans="1:45" x14ac:dyDescent="0.3">
      <c r="A276" s="7" t="str">
        <f>'Pivot - &lt;Just to refresh&gt;'!B279</f>
        <v>08ABUPW1205C1ZM</v>
      </c>
      <c r="B276" s="7" t="str">
        <f>'Pivot - &lt;Just to refresh&gt;'!N279</f>
        <v/>
      </c>
      <c r="C276" s="7" t="str">
        <f>'Pivot - &lt;Just to refresh&gt;'!C279</f>
        <v>14/Jul/2020</v>
      </c>
      <c r="D276" s="36" t="str">
        <f>'Pivot - &lt;Just to refresh&gt;'!D279</f>
        <v>414</v>
      </c>
      <c r="E276" s="8">
        <f>'Pivot - &lt;Just to refresh&gt;'!E279</f>
        <v>0</v>
      </c>
      <c r="F276" s="8">
        <f>'Pivot - &lt;Just to refresh&gt;'!F279</f>
        <v>0</v>
      </c>
      <c r="G276" s="8">
        <f>'Pivot - &lt;Just to refresh&gt;'!G279</f>
        <v>0</v>
      </c>
      <c r="H276" s="8">
        <f>'Pivot - &lt;Just to refresh&gt;'!H279</f>
        <v>341</v>
      </c>
      <c r="I276" s="8">
        <f>'Pivot - &lt;Just to refresh&gt;'!I279</f>
        <v>325</v>
      </c>
      <c r="J276" s="8">
        <f>'Pivot - &lt;Just to refresh&gt;'!J279</f>
        <v>16.260000000000002</v>
      </c>
      <c r="K276" s="8">
        <f t="shared" si="20"/>
        <v>-341</v>
      </c>
      <c r="L276" s="8">
        <f t="shared" si="21"/>
        <v>-325</v>
      </c>
      <c r="M276" s="8">
        <f t="shared" si="22"/>
        <v>-16.260000000000002</v>
      </c>
      <c r="N276" s="8" t="str">
        <f t="shared" si="23"/>
        <v>08ABUPW1205C1ZM14/Jul/2020414</v>
      </c>
      <c r="O276" s="37" t="str">
        <f>IF(SUM(E276:J276)=0,"",IF('Pivot - &lt;Just to refresh&gt;'!A279="Match","Match - Full GSTN",IF('Pivot - &lt;Just to refresh&gt;'!A279="Match -Rounding off","Match - GSTN - Round",IF(M276=0,"Match - Invoice",IF(G276=0,"Not in Books",IF(J276=0,"Not in 2A",IF(ROUND(M276,0)=0,"Match - Invoice Round","In Both but Not Match")))))))</f>
        <v>Not in Books</v>
      </c>
      <c r="P276" s="7" t="str">
        <f t="shared" si="24"/>
        <v>Not in Books</v>
      </c>
      <c r="AO276" t="str" cm="1">
        <f t="array" ref="AO276">IFERROR(INDEX(Dump!$A$2:$A$1296, MATCH(0, INDEX(COUNTIF($AO$3:AO275, Dump!$A$2:$A$1296), 0, 0), 0)), "")</f>
        <v/>
      </c>
      <c r="AP276">
        <f>ABS(SUMIFS('Calculation - &lt;Ignore&gt;'!G:G,'Calculation - &lt;Ignore&gt;'!A:A,AO276)-SUMIFS('Calculation - &lt;Ignore&gt;'!J:J,'Calculation - &lt;Ignore&gt;'!A:A,AO276))</f>
        <v>0</v>
      </c>
      <c r="AR276" t="str">
        <v/>
      </c>
      <c r="AS276">
        <v>0</v>
      </c>
    </row>
    <row r="277" spans="1:45" x14ac:dyDescent="0.3">
      <c r="A277" s="7" t="str">
        <f>'Pivot - &lt;Just to refresh&gt;'!B280</f>
        <v>08ABUPW1205C1ZM</v>
      </c>
      <c r="B277" s="7" t="str">
        <f>'Pivot - &lt;Just to refresh&gt;'!N280</f>
        <v/>
      </c>
      <c r="C277" s="7" t="str">
        <f>'Pivot - &lt;Just to refresh&gt;'!C280</f>
        <v>16/Jul/2020</v>
      </c>
      <c r="D277" s="36" t="str">
        <f>'Pivot - &lt;Just to refresh&gt;'!D280</f>
        <v>424</v>
      </c>
      <c r="E277" s="8">
        <f>'Pivot - &lt;Just to refresh&gt;'!E280</f>
        <v>33192.230000000003</v>
      </c>
      <c r="F277" s="8">
        <f>'Pivot - &lt;Just to refresh&gt;'!F280</f>
        <v>29433.61</v>
      </c>
      <c r="G277" s="8">
        <f>'Pivot - &lt;Just to refresh&gt;'!G280</f>
        <v>3758.62</v>
      </c>
      <c r="H277" s="8">
        <f>'Pivot - &lt;Just to refresh&gt;'!H280</f>
        <v>33192</v>
      </c>
      <c r="I277" s="8">
        <f>'Pivot - &lt;Just to refresh&gt;'!I280</f>
        <v>29433.61</v>
      </c>
      <c r="J277" s="8">
        <f>'Pivot - &lt;Just to refresh&gt;'!J280</f>
        <v>3758.62</v>
      </c>
      <c r="K277" s="8">
        <f t="shared" si="20"/>
        <v>0.23000000000320142</v>
      </c>
      <c r="L277" s="8">
        <f t="shared" si="21"/>
        <v>0</v>
      </c>
      <c r="M277" s="8">
        <f t="shared" si="22"/>
        <v>0</v>
      </c>
      <c r="N277" s="8" t="str">
        <f t="shared" si="23"/>
        <v>08ABUPW1205C1ZM16/Jul/2020424</v>
      </c>
      <c r="O277" s="37" t="str">
        <f>IF(SUM(E277:J277)=0,"",IF('Pivot - &lt;Just to refresh&gt;'!A280="Match","Match - Full GSTN",IF('Pivot - &lt;Just to refresh&gt;'!A280="Match -Rounding off","Match - GSTN - Round",IF(M277=0,"Match - Invoice",IF(G277=0,"Not in Books",IF(J277=0,"Not in 2A",IF(ROUND(M277,0)=0,"Match - Invoice Round","In Both but Not Match")))))))</f>
        <v>Match - Invoice</v>
      </c>
      <c r="P277" s="7" t="str">
        <f t="shared" si="24"/>
        <v>Match</v>
      </c>
      <c r="AO277" t="str" cm="1">
        <f t="array" ref="AO277">IFERROR(INDEX(Dump!$A$2:$A$1296, MATCH(0, INDEX(COUNTIF($AO$3:AO276, Dump!$A$2:$A$1296), 0, 0), 0)), "")</f>
        <v/>
      </c>
      <c r="AP277">
        <f>ABS(SUMIFS('Calculation - &lt;Ignore&gt;'!G:G,'Calculation - &lt;Ignore&gt;'!A:A,AO277)-SUMIFS('Calculation - &lt;Ignore&gt;'!J:J,'Calculation - &lt;Ignore&gt;'!A:A,AO277))</f>
        <v>0</v>
      </c>
      <c r="AR277" t="str">
        <v/>
      </c>
      <c r="AS277">
        <v>0</v>
      </c>
    </row>
    <row r="278" spans="1:45" x14ac:dyDescent="0.3">
      <c r="A278" s="7" t="str">
        <f>'Pivot - &lt;Just to refresh&gt;'!B281</f>
        <v>08ABUPW1205C1ZM</v>
      </c>
      <c r="B278" s="7" t="str">
        <f>'Pivot - &lt;Just to refresh&gt;'!N281</f>
        <v/>
      </c>
      <c r="C278" s="7" t="str">
        <f>'Pivot - &lt;Just to refresh&gt;'!C281</f>
        <v>16/Jul/2020</v>
      </c>
      <c r="D278" s="36" t="str">
        <f>'Pivot - &lt;Just to refresh&gt;'!D281</f>
        <v>428</v>
      </c>
      <c r="E278" s="8">
        <f>'Pivot - &lt;Just to refresh&gt;'!E281</f>
        <v>1288</v>
      </c>
      <c r="F278" s="8">
        <f>'Pivot - &lt;Just to refresh&gt;'!F281</f>
        <v>1150</v>
      </c>
      <c r="G278" s="8">
        <f>'Pivot - &lt;Just to refresh&gt;'!G281</f>
        <v>138</v>
      </c>
      <c r="H278" s="8">
        <f>'Pivot - &lt;Just to refresh&gt;'!H281</f>
        <v>1288</v>
      </c>
      <c r="I278" s="8">
        <f>'Pivot - &lt;Just to refresh&gt;'!I281</f>
        <v>1150</v>
      </c>
      <c r="J278" s="8">
        <f>'Pivot - &lt;Just to refresh&gt;'!J281</f>
        <v>138</v>
      </c>
      <c r="K278" s="8">
        <f t="shared" si="20"/>
        <v>0</v>
      </c>
      <c r="L278" s="8">
        <f t="shared" si="21"/>
        <v>0</v>
      </c>
      <c r="M278" s="8">
        <f t="shared" si="22"/>
        <v>0</v>
      </c>
      <c r="N278" s="8" t="str">
        <f t="shared" si="23"/>
        <v>08ABUPW1205C1ZM16/Jul/2020428</v>
      </c>
      <c r="O278" s="37" t="str">
        <f>IF(SUM(E278:J278)=0,"",IF('Pivot - &lt;Just to refresh&gt;'!A281="Match","Match - Full GSTN",IF('Pivot - &lt;Just to refresh&gt;'!A281="Match -Rounding off","Match - GSTN - Round",IF(M278=0,"Match - Invoice",IF(G278=0,"Not in Books",IF(J278=0,"Not in 2A",IF(ROUND(M278,0)=0,"Match - Invoice Round","In Both but Not Match")))))))</f>
        <v>Match - Invoice</v>
      </c>
      <c r="P278" s="7" t="str">
        <f t="shared" si="24"/>
        <v>Match</v>
      </c>
      <c r="AO278" t="str" cm="1">
        <f t="array" ref="AO278">IFERROR(INDEX(Dump!$A$2:$A$1296, MATCH(0, INDEX(COUNTIF($AO$3:AO277, Dump!$A$2:$A$1296), 0, 0), 0)), "")</f>
        <v/>
      </c>
      <c r="AP278">
        <f>ABS(SUMIFS('Calculation - &lt;Ignore&gt;'!G:G,'Calculation - &lt;Ignore&gt;'!A:A,AO278)-SUMIFS('Calculation - &lt;Ignore&gt;'!J:J,'Calculation - &lt;Ignore&gt;'!A:A,AO278))</f>
        <v>0</v>
      </c>
      <c r="AR278" t="str">
        <v/>
      </c>
      <c r="AS278">
        <v>0</v>
      </c>
    </row>
    <row r="279" spans="1:45" x14ac:dyDescent="0.3">
      <c r="A279" s="7" t="str">
        <f>'Pivot - &lt;Just to refresh&gt;'!B282</f>
        <v>08ABUPW1205C1ZM</v>
      </c>
      <c r="B279" s="7" t="str">
        <f>'Pivot - &lt;Just to refresh&gt;'!N282</f>
        <v/>
      </c>
      <c r="C279" s="7" t="str">
        <f>'Pivot - &lt;Just to refresh&gt;'!C282</f>
        <v>16/Jul/2020</v>
      </c>
      <c r="D279" s="36" t="str">
        <f>'Pivot - &lt;Just to refresh&gt;'!D282</f>
        <v>426</v>
      </c>
      <c r="E279" s="8">
        <f>'Pivot - &lt;Just to refresh&gt;'!E282</f>
        <v>759.2</v>
      </c>
      <c r="F279" s="8">
        <f>'Pivot - &lt;Just to refresh&gt;'!F282</f>
        <v>664.24</v>
      </c>
      <c r="G279" s="8">
        <f>'Pivot - &lt;Just to refresh&gt;'!G282</f>
        <v>94.96</v>
      </c>
      <c r="H279" s="8">
        <f>'Pivot - &lt;Just to refresh&gt;'!H282</f>
        <v>759</v>
      </c>
      <c r="I279" s="8">
        <f>'Pivot - &lt;Just to refresh&gt;'!I282</f>
        <v>664.24</v>
      </c>
      <c r="J279" s="8">
        <f>'Pivot - &lt;Just to refresh&gt;'!J282</f>
        <v>94.960000000000008</v>
      </c>
      <c r="K279" s="8">
        <f t="shared" si="20"/>
        <v>0.20000000000004547</v>
      </c>
      <c r="L279" s="8">
        <f t="shared" si="21"/>
        <v>0</v>
      </c>
      <c r="M279" s="8">
        <f t="shared" si="22"/>
        <v>0</v>
      </c>
      <c r="N279" s="8" t="str">
        <f t="shared" si="23"/>
        <v>08ABUPW1205C1ZM16/Jul/2020426</v>
      </c>
      <c r="O279" s="37" t="str">
        <f>IF(SUM(E279:J279)=0,"",IF('Pivot - &lt;Just to refresh&gt;'!A282="Match","Match - Full GSTN",IF('Pivot - &lt;Just to refresh&gt;'!A282="Match -Rounding off","Match - GSTN - Round",IF(M279=0,"Match - Invoice",IF(G279=0,"Not in Books",IF(J279=0,"Not in 2A",IF(ROUND(M279,0)=0,"Match - Invoice Round","In Both but Not Match")))))))</f>
        <v>Match - Invoice</v>
      </c>
      <c r="P279" s="7" t="str">
        <f t="shared" si="24"/>
        <v>Match</v>
      </c>
      <c r="AO279" t="str" cm="1">
        <f t="array" ref="AO279">IFERROR(INDEX(Dump!$A$2:$A$1296, MATCH(0, INDEX(COUNTIF($AO$3:AO278, Dump!$A$2:$A$1296), 0, 0), 0)), "")</f>
        <v/>
      </c>
      <c r="AP279">
        <f>ABS(SUMIFS('Calculation - &lt;Ignore&gt;'!G:G,'Calculation - &lt;Ignore&gt;'!A:A,AO279)-SUMIFS('Calculation - &lt;Ignore&gt;'!J:J,'Calculation - &lt;Ignore&gt;'!A:A,AO279))</f>
        <v>0</v>
      </c>
      <c r="AR279" t="str">
        <v/>
      </c>
      <c r="AS279">
        <v>0</v>
      </c>
    </row>
    <row r="280" spans="1:45" x14ac:dyDescent="0.3">
      <c r="A280" s="7" t="str">
        <f>'Pivot - &lt;Just to refresh&gt;'!B283</f>
        <v>08ABUPW1205C1ZM</v>
      </c>
      <c r="B280" s="7" t="str">
        <f>'Pivot - &lt;Just to refresh&gt;'!N283</f>
        <v/>
      </c>
      <c r="C280" s="7" t="str">
        <f>'Pivot - &lt;Just to refresh&gt;'!C283</f>
        <v>23/Jul/2020</v>
      </c>
      <c r="D280" s="36" t="str">
        <f>'Pivot - &lt;Just to refresh&gt;'!D283</f>
        <v>447</v>
      </c>
      <c r="E280" s="8">
        <f>'Pivot - &lt;Just to refresh&gt;'!E283</f>
        <v>3562</v>
      </c>
      <c r="F280" s="8">
        <f>'Pivot - &lt;Just to refresh&gt;'!F283</f>
        <v>3180</v>
      </c>
      <c r="G280" s="8">
        <f>'Pivot - &lt;Just to refresh&gt;'!G283</f>
        <v>381.6</v>
      </c>
      <c r="H280" s="8">
        <f>'Pivot - &lt;Just to refresh&gt;'!H283</f>
        <v>3562</v>
      </c>
      <c r="I280" s="8">
        <f>'Pivot - &lt;Just to refresh&gt;'!I283</f>
        <v>3180.1</v>
      </c>
      <c r="J280" s="8">
        <f>'Pivot - &lt;Just to refresh&gt;'!J283</f>
        <v>381.6</v>
      </c>
      <c r="K280" s="8">
        <f t="shared" si="20"/>
        <v>0</v>
      </c>
      <c r="L280" s="8">
        <f t="shared" si="21"/>
        <v>-9.9999999999909051E-2</v>
      </c>
      <c r="M280" s="8">
        <f t="shared" si="22"/>
        <v>0</v>
      </c>
      <c r="N280" s="8" t="str">
        <f t="shared" si="23"/>
        <v>08ABUPW1205C1ZM23/Jul/2020447</v>
      </c>
      <c r="O280" s="37" t="str">
        <f>IF(SUM(E280:J280)=0,"",IF('Pivot - &lt;Just to refresh&gt;'!A283="Match","Match - Full GSTN",IF('Pivot - &lt;Just to refresh&gt;'!A283="Match -Rounding off","Match - GSTN - Round",IF(M280=0,"Match - Invoice",IF(G280=0,"Not in Books",IF(J280=0,"Not in 2A",IF(ROUND(M280,0)=0,"Match - Invoice Round","In Both but Not Match")))))))</f>
        <v>Match - Invoice</v>
      </c>
      <c r="P280" s="7" t="str">
        <f t="shared" si="24"/>
        <v>Match</v>
      </c>
      <c r="AO280" t="str" cm="1">
        <f t="array" ref="AO280">IFERROR(INDEX(Dump!$A$2:$A$1296, MATCH(0, INDEX(COUNTIF($AO$3:AO279, Dump!$A$2:$A$1296), 0, 0), 0)), "")</f>
        <v/>
      </c>
      <c r="AP280">
        <f>ABS(SUMIFS('Calculation - &lt;Ignore&gt;'!G:G,'Calculation - &lt;Ignore&gt;'!A:A,AO280)-SUMIFS('Calculation - &lt;Ignore&gt;'!J:J,'Calculation - &lt;Ignore&gt;'!A:A,AO280))</f>
        <v>0</v>
      </c>
      <c r="AR280" t="str">
        <v/>
      </c>
      <c r="AS280">
        <v>0</v>
      </c>
    </row>
    <row r="281" spans="1:45" x14ac:dyDescent="0.3">
      <c r="A281" s="7" t="str">
        <f>'Pivot - &lt;Just to refresh&gt;'!B284</f>
        <v>08ABUPW1205C1ZM</v>
      </c>
      <c r="B281" s="7" t="str">
        <f>'Pivot - &lt;Just to refresh&gt;'!N284</f>
        <v/>
      </c>
      <c r="C281" s="7" t="str">
        <f>'Pivot - &lt;Just to refresh&gt;'!C284</f>
        <v>23/Jul/2020</v>
      </c>
      <c r="D281" s="36" t="str">
        <f>'Pivot - &lt;Just to refresh&gt;'!D284</f>
        <v>446</v>
      </c>
      <c r="E281" s="8">
        <f>'Pivot - &lt;Just to refresh&gt;'!E284</f>
        <v>21719</v>
      </c>
      <c r="F281" s="8">
        <f>'Pivot - &lt;Just to refresh&gt;'!F284</f>
        <v>19885.62</v>
      </c>
      <c r="G281" s="8">
        <f>'Pivot - &lt;Just to refresh&gt;'!G284</f>
        <v>1833.1</v>
      </c>
      <c r="H281" s="8">
        <f>'Pivot - &lt;Just to refresh&gt;'!H284</f>
        <v>21719</v>
      </c>
      <c r="I281" s="8">
        <f>'Pivot - &lt;Just to refresh&gt;'!I284</f>
        <v>19885.619999999995</v>
      </c>
      <c r="J281" s="8">
        <f>'Pivot - &lt;Just to refresh&gt;'!J284</f>
        <v>1833.1</v>
      </c>
      <c r="K281" s="8">
        <f t="shared" si="20"/>
        <v>0</v>
      </c>
      <c r="L281" s="8">
        <f t="shared" si="21"/>
        <v>0</v>
      </c>
      <c r="M281" s="8">
        <f t="shared" si="22"/>
        <v>0</v>
      </c>
      <c r="N281" s="8" t="str">
        <f t="shared" si="23"/>
        <v>08ABUPW1205C1ZM23/Jul/2020446</v>
      </c>
      <c r="O281" s="37" t="str">
        <f>IF(SUM(E281:J281)=0,"",IF('Pivot - &lt;Just to refresh&gt;'!A284="Match","Match - Full GSTN",IF('Pivot - &lt;Just to refresh&gt;'!A284="Match -Rounding off","Match - GSTN - Round",IF(M281=0,"Match - Invoice",IF(G281=0,"Not in Books",IF(J281=0,"Not in 2A",IF(ROUND(M281,0)=0,"Match - Invoice Round","In Both but Not Match")))))))</f>
        <v>Match - Invoice</v>
      </c>
      <c r="P281" s="7" t="str">
        <f t="shared" si="24"/>
        <v>Match</v>
      </c>
      <c r="AO281" t="str" cm="1">
        <f t="array" ref="AO281">IFERROR(INDEX(Dump!$A$2:$A$1296, MATCH(0, INDEX(COUNTIF($AO$3:AO280, Dump!$A$2:$A$1296), 0, 0), 0)), "")</f>
        <v/>
      </c>
      <c r="AP281">
        <f>ABS(SUMIFS('Calculation - &lt;Ignore&gt;'!G:G,'Calculation - &lt;Ignore&gt;'!A:A,AO281)-SUMIFS('Calculation - &lt;Ignore&gt;'!J:J,'Calculation - &lt;Ignore&gt;'!A:A,AO281))</f>
        <v>0</v>
      </c>
      <c r="AR281" t="str">
        <v/>
      </c>
      <c r="AS281">
        <v>0</v>
      </c>
    </row>
    <row r="282" spans="1:45" x14ac:dyDescent="0.3">
      <c r="A282" s="7" t="str">
        <f>'Pivot - &lt;Just to refresh&gt;'!B285</f>
        <v>08ABUPW1205C1ZM</v>
      </c>
      <c r="B282" s="7" t="str">
        <f>'Pivot - &lt;Just to refresh&gt;'!N285</f>
        <v/>
      </c>
      <c r="C282" s="7" t="str">
        <f>'Pivot - &lt;Just to refresh&gt;'!C285</f>
        <v>27/Jul/2020</v>
      </c>
      <c r="D282" s="36" t="str">
        <f>'Pivot - &lt;Just to refresh&gt;'!D285</f>
        <v>466</v>
      </c>
      <c r="E282" s="8">
        <f>'Pivot - &lt;Just to refresh&gt;'!E285</f>
        <v>773</v>
      </c>
      <c r="F282" s="8">
        <f>'Pivot - &lt;Just to refresh&gt;'!F285</f>
        <v>655</v>
      </c>
      <c r="G282" s="8">
        <f>'Pivot - &lt;Just to refresh&gt;'!G285</f>
        <v>118</v>
      </c>
      <c r="H282" s="8">
        <f>'Pivot - &lt;Just to refresh&gt;'!H285</f>
        <v>773</v>
      </c>
      <c r="I282" s="8">
        <f>'Pivot - &lt;Just to refresh&gt;'!I285</f>
        <v>655</v>
      </c>
      <c r="J282" s="8">
        <f>'Pivot - &lt;Just to refresh&gt;'!J285</f>
        <v>117.9</v>
      </c>
      <c r="K282" s="8">
        <f t="shared" si="20"/>
        <v>0</v>
      </c>
      <c r="L282" s="8">
        <f t="shared" si="21"/>
        <v>0</v>
      </c>
      <c r="M282" s="8">
        <f t="shared" si="22"/>
        <v>9.9999999999994316E-2</v>
      </c>
      <c r="N282" s="8" t="str">
        <f t="shared" si="23"/>
        <v>08ABUPW1205C1ZM27/Jul/2020466</v>
      </c>
      <c r="O282" s="37" t="str">
        <f>IF(SUM(E282:J282)=0,"",IF('Pivot - &lt;Just to refresh&gt;'!A285="Match","Match - Full GSTN",IF('Pivot - &lt;Just to refresh&gt;'!A285="Match -Rounding off","Match - GSTN - Round",IF(M282=0,"Match - Invoice",IF(G282=0,"Not in Books",IF(J282=0,"Not in 2A",IF(ROUND(M282,0)=0,"Match - Invoice Round","In Both but Not Match")))))))</f>
        <v>Match - Invoice Round</v>
      </c>
      <c r="P282" s="7" t="str">
        <f t="shared" si="24"/>
        <v>Match</v>
      </c>
      <c r="AO282" t="str" cm="1">
        <f t="array" ref="AO282">IFERROR(INDEX(Dump!$A$2:$A$1296, MATCH(0, INDEX(COUNTIF($AO$3:AO281, Dump!$A$2:$A$1296), 0, 0), 0)), "")</f>
        <v/>
      </c>
      <c r="AP282">
        <f>ABS(SUMIFS('Calculation - &lt;Ignore&gt;'!G:G,'Calculation - &lt;Ignore&gt;'!A:A,AO282)-SUMIFS('Calculation - &lt;Ignore&gt;'!J:J,'Calculation - &lt;Ignore&gt;'!A:A,AO282))</f>
        <v>0</v>
      </c>
      <c r="AR282" t="str">
        <v/>
      </c>
      <c r="AS282">
        <v>0</v>
      </c>
    </row>
    <row r="283" spans="1:45" x14ac:dyDescent="0.3">
      <c r="A283" s="7" t="str">
        <f>'Pivot - &lt;Just to refresh&gt;'!B286</f>
        <v>08ABUPW1205C1ZM</v>
      </c>
      <c r="B283" s="7" t="str">
        <f>'Pivot - &lt;Just to refresh&gt;'!N286</f>
        <v/>
      </c>
      <c r="C283" s="7" t="str">
        <f>'Pivot - &lt;Just to refresh&gt;'!C286</f>
        <v>29/Jul/2020</v>
      </c>
      <c r="D283" s="36" t="str">
        <f>'Pivot - &lt;Just to refresh&gt;'!D286</f>
        <v>477</v>
      </c>
      <c r="E283" s="8">
        <f>'Pivot - &lt;Just to refresh&gt;'!E286</f>
        <v>8205</v>
      </c>
      <c r="F283" s="8">
        <f>'Pivot - &lt;Just to refresh&gt;'!F286</f>
        <v>7270</v>
      </c>
      <c r="G283" s="8">
        <f>'Pivot - &lt;Just to refresh&gt;'!G286</f>
        <v>934</v>
      </c>
      <c r="H283" s="8">
        <f>'Pivot - &lt;Just to refresh&gt;'!H286</f>
        <v>8205</v>
      </c>
      <c r="I283" s="8">
        <f>'Pivot - &lt;Just to refresh&gt;'!I286</f>
        <v>7270.48</v>
      </c>
      <c r="J283" s="8">
        <f>'Pivot - &lt;Just to refresh&gt;'!J286</f>
        <v>934.98</v>
      </c>
      <c r="K283" s="8">
        <f t="shared" si="20"/>
        <v>0</v>
      </c>
      <c r="L283" s="8">
        <f t="shared" si="21"/>
        <v>-0.47999999999956344</v>
      </c>
      <c r="M283" s="8">
        <f t="shared" si="22"/>
        <v>-0.98000000000001819</v>
      </c>
      <c r="N283" s="8" t="str">
        <f t="shared" si="23"/>
        <v>08ABUPW1205C1ZM29/Jul/2020477</v>
      </c>
      <c r="O283" s="37" t="str">
        <f>IF(SUM(E283:J283)=0,"",IF('Pivot - &lt;Just to refresh&gt;'!A286="Match","Match - Full GSTN",IF('Pivot - &lt;Just to refresh&gt;'!A286="Match -Rounding off","Match - GSTN - Round",IF(M283=0,"Match - Invoice",IF(G283=0,"Not in Books",IF(J283=0,"Not in 2A",IF(ROUND(M283,0)=0,"Match - Invoice Round","In Both but Not Match")))))))</f>
        <v>In Both but Not Match</v>
      </c>
      <c r="P283" s="7" t="str">
        <f t="shared" si="24"/>
        <v>In Both but Not Match</v>
      </c>
      <c r="AO283" t="str" cm="1">
        <f t="array" ref="AO283">IFERROR(INDEX(Dump!$A$2:$A$1296, MATCH(0, INDEX(COUNTIF($AO$3:AO282, Dump!$A$2:$A$1296), 0, 0), 0)), "")</f>
        <v/>
      </c>
      <c r="AP283">
        <f>ABS(SUMIFS('Calculation - &lt;Ignore&gt;'!G:G,'Calculation - &lt;Ignore&gt;'!A:A,AO283)-SUMIFS('Calculation - &lt;Ignore&gt;'!J:J,'Calculation - &lt;Ignore&gt;'!A:A,AO283))</f>
        <v>0</v>
      </c>
      <c r="AR283" t="str">
        <v/>
      </c>
      <c r="AS283">
        <v>0</v>
      </c>
    </row>
    <row r="284" spans="1:45" x14ac:dyDescent="0.3">
      <c r="A284" s="7" t="str">
        <f>'Pivot - &lt;Just to refresh&gt;'!B287</f>
        <v>08ABUPW1205C1ZM</v>
      </c>
      <c r="B284" s="7" t="str">
        <f>'Pivot - &lt;Just to refresh&gt;'!N287</f>
        <v/>
      </c>
      <c r="C284" s="7" t="str">
        <f>'Pivot - &lt;Just to refresh&gt;'!C287</f>
        <v>29/Jul/2020</v>
      </c>
      <c r="D284" s="36" t="str">
        <f>'Pivot - &lt;Just to refresh&gt;'!D287</f>
        <v>475</v>
      </c>
      <c r="E284" s="8">
        <f>'Pivot - &lt;Just to refresh&gt;'!E287</f>
        <v>3651</v>
      </c>
      <c r="F284" s="8">
        <f>'Pivot - &lt;Just to refresh&gt;'!F287</f>
        <v>3094</v>
      </c>
      <c r="G284" s="8">
        <f>'Pivot - &lt;Just to refresh&gt;'!G287</f>
        <v>557</v>
      </c>
      <c r="H284" s="8">
        <f>'Pivot - &lt;Just to refresh&gt;'!H287</f>
        <v>3651</v>
      </c>
      <c r="I284" s="8">
        <f>'Pivot - &lt;Just to refresh&gt;'!I287</f>
        <v>3094</v>
      </c>
      <c r="J284" s="8">
        <f>'Pivot - &lt;Just to refresh&gt;'!J287</f>
        <v>556.91999999999996</v>
      </c>
      <c r="K284" s="8">
        <f t="shared" si="20"/>
        <v>0</v>
      </c>
      <c r="L284" s="8">
        <f t="shared" si="21"/>
        <v>0</v>
      </c>
      <c r="M284" s="8">
        <f t="shared" si="22"/>
        <v>8.0000000000040927E-2</v>
      </c>
      <c r="N284" s="8" t="str">
        <f t="shared" si="23"/>
        <v>08ABUPW1205C1ZM29/Jul/2020475</v>
      </c>
      <c r="O284" s="37" t="str">
        <f>IF(SUM(E284:J284)=0,"",IF('Pivot - &lt;Just to refresh&gt;'!A287="Match","Match - Full GSTN",IF('Pivot - &lt;Just to refresh&gt;'!A287="Match -Rounding off","Match - GSTN - Round",IF(M284=0,"Match - Invoice",IF(G284=0,"Not in Books",IF(J284=0,"Not in 2A",IF(ROUND(M284,0)=0,"Match - Invoice Round","In Both but Not Match")))))))</f>
        <v>Match - Invoice Round</v>
      </c>
      <c r="P284" s="7" t="str">
        <f t="shared" si="24"/>
        <v>Match</v>
      </c>
      <c r="AO284" t="str" cm="1">
        <f t="array" ref="AO284">IFERROR(INDEX(Dump!$A$2:$A$1296, MATCH(0, INDEX(COUNTIF($AO$3:AO283, Dump!$A$2:$A$1296), 0, 0), 0)), "")</f>
        <v/>
      </c>
      <c r="AP284">
        <f>ABS(SUMIFS('Calculation - &lt;Ignore&gt;'!G:G,'Calculation - &lt;Ignore&gt;'!A:A,AO284)-SUMIFS('Calculation - &lt;Ignore&gt;'!J:J,'Calculation - &lt;Ignore&gt;'!A:A,AO284))</f>
        <v>0</v>
      </c>
      <c r="AR284" t="str">
        <v/>
      </c>
      <c r="AS284">
        <v>0</v>
      </c>
    </row>
    <row r="285" spans="1:45" x14ac:dyDescent="0.3">
      <c r="A285" s="7" t="str">
        <f>'Pivot - &lt;Just to refresh&gt;'!B288</f>
        <v>08ABUPW1205C1ZM</v>
      </c>
      <c r="B285" s="7" t="str">
        <f>'Pivot - &lt;Just to refresh&gt;'!N288</f>
        <v/>
      </c>
      <c r="C285" s="7" t="str">
        <f>'Pivot - &lt;Just to refresh&gt;'!C288</f>
        <v>04/Aug/2020</v>
      </c>
      <c r="D285" s="36" t="str">
        <f>'Pivot - &lt;Just to refresh&gt;'!D288</f>
        <v>511</v>
      </c>
      <c r="E285" s="8">
        <f>'Pivot - &lt;Just to refresh&gt;'!E288</f>
        <v>942</v>
      </c>
      <c r="F285" s="8">
        <f>'Pivot - &lt;Just to refresh&gt;'!F288</f>
        <v>845.14</v>
      </c>
      <c r="G285" s="8">
        <f>'Pivot - &lt;Just to refresh&gt;'!G288</f>
        <v>96.86</v>
      </c>
      <c r="H285" s="8">
        <f>'Pivot - &lt;Just to refresh&gt;'!H288</f>
        <v>942</v>
      </c>
      <c r="I285" s="8">
        <f>'Pivot - &lt;Just to refresh&gt;'!I288</f>
        <v>845</v>
      </c>
      <c r="J285" s="8">
        <f>'Pivot - &lt;Just to refresh&gt;'!J288</f>
        <v>96.86</v>
      </c>
      <c r="K285" s="8">
        <f t="shared" si="20"/>
        <v>0</v>
      </c>
      <c r="L285" s="8">
        <f t="shared" si="21"/>
        <v>0.13999999999998636</v>
      </c>
      <c r="M285" s="8">
        <f t="shared" si="22"/>
        <v>0</v>
      </c>
      <c r="N285" s="8" t="str">
        <f t="shared" si="23"/>
        <v>08ABUPW1205C1ZM04/Aug/2020511</v>
      </c>
      <c r="O285" s="37" t="str">
        <f>IF(SUM(E285:J285)=0,"",IF('Pivot - &lt;Just to refresh&gt;'!A288="Match","Match - Full GSTN",IF('Pivot - &lt;Just to refresh&gt;'!A288="Match -Rounding off","Match - GSTN - Round",IF(M285=0,"Match - Invoice",IF(G285=0,"Not in Books",IF(J285=0,"Not in 2A",IF(ROUND(M285,0)=0,"Match - Invoice Round","In Both but Not Match")))))))</f>
        <v>Match - Invoice</v>
      </c>
      <c r="P285" s="7" t="str">
        <f t="shared" si="24"/>
        <v>Match</v>
      </c>
      <c r="AO285" t="str" cm="1">
        <f t="array" ref="AO285">IFERROR(INDEX(Dump!$A$2:$A$1296, MATCH(0, INDEX(COUNTIF($AO$3:AO284, Dump!$A$2:$A$1296), 0, 0), 0)), "")</f>
        <v/>
      </c>
      <c r="AP285">
        <f>ABS(SUMIFS('Calculation - &lt;Ignore&gt;'!G:G,'Calculation - &lt;Ignore&gt;'!A:A,AO285)-SUMIFS('Calculation - &lt;Ignore&gt;'!J:J,'Calculation - &lt;Ignore&gt;'!A:A,AO285))</f>
        <v>0</v>
      </c>
      <c r="AR285" t="str">
        <v/>
      </c>
      <c r="AS285">
        <v>0</v>
      </c>
    </row>
    <row r="286" spans="1:45" x14ac:dyDescent="0.3">
      <c r="A286" s="7" t="str">
        <f>'Pivot - &lt;Just to refresh&gt;'!B289</f>
        <v>08ABUPW1205C1ZM</v>
      </c>
      <c r="B286" s="7" t="str">
        <f>'Pivot - &lt;Just to refresh&gt;'!N289</f>
        <v/>
      </c>
      <c r="C286" s="7" t="str">
        <f>'Pivot - &lt;Just to refresh&gt;'!C289</f>
        <v>04/Aug/2020</v>
      </c>
      <c r="D286" s="36" t="str">
        <f>'Pivot - &lt;Just to refresh&gt;'!D289</f>
        <v>509</v>
      </c>
      <c r="E286" s="8">
        <f>'Pivot - &lt;Just to refresh&gt;'!E289</f>
        <v>7223</v>
      </c>
      <c r="F286" s="8">
        <f>'Pivot - &lt;Just to refresh&gt;'!F289</f>
        <v>6460.14</v>
      </c>
      <c r="G286" s="8">
        <f>'Pivot - &lt;Just to refresh&gt;'!G289</f>
        <v>762.86</v>
      </c>
      <c r="H286" s="8">
        <f>'Pivot - &lt;Just to refresh&gt;'!H289</f>
        <v>7223</v>
      </c>
      <c r="I286" s="8">
        <f>'Pivot - &lt;Just to refresh&gt;'!I289</f>
        <v>6460</v>
      </c>
      <c r="J286" s="8">
        <f>'Pivot - &lt;Just to refresh&gt;'!J289</f>
        <v>762.8599999999999</v>
      </c>
      <c r="K286" s="8">
        <f t="shared" si="20"/>
        <v>0</v>
      </c>
      <c r="L286" s="8">
        <f t="shared" si="21"/>
        <v>0.14000000000032742</v>
      </c>
      <c r="M286" s="8">
        <f t="shared" si="22"/>
        <v>0</v>
      </c>
      <c r="N286" s="8" t="str">
        <f t="shared" si="23"/>
        <v>08ABUPW1205C1ZM04/Aug/2020509</v>
      </c>
      <c r="O286" s="37" t="str">
        <f>IF(SUM(E286:J286)=0,"",IF('Pivot - &lt;Just to refresh&gt;'!A289="Match","Match - Full GSTN",IF('Pivot - &lt;Just to refresh&gt;'!A289="Match -Rounding off","Match - GSTN - Round",IF(M286=0,"Match - Invoice",IF(G286=0,"Not in Books",IF(J286=0,"Not in 2A",IF(ROUND(M286,0)=0,"Match - Invoice Round","In Both but Not Match")))))))</f>
        <v>Match - Invoice</v>
      </c>
      <c r="P286" s="7" t="str">
        <f t="shared" si="24"/>
        <v>Match</v>
      </c>
      <c r="AO286" t="str" cm="1">
        <f t="array" ref="AO286">IFERROR(INDEX(Dump!$A$2:$A$1296, MATCH(0, INDEX(COUNTIF($AO$3:AO285, Dump!$A$2:$A$1296), 0, 0), 0)), "")</f>
        <v/>
      </c>
      <c r="AP286">
        <f>ABS(SUMIFS('Calculation - &lt;Ignore&gt;'!G:G,'Calculation - &lt;Ignore&gt;'!A:A,AO286)-SUMIFS('Calculation - &lt;Ignore&gt;'!J:J,'Calculation - &lt;Ignore&gt;'!A:A,AO286))</f>
        <v>0</v>
      </c>
      <c r="AR286" t="str">
        <v/>
      </c>
      <c r="AS286">
        <v>0</v>
      </c>
    </row>
    <row r="287" spans="1:45" x14ac:dyDescent="0.3">
      <c r="A287" s="7" t="str">
        <f>'Pivot - &lt;Just to refresh&gt;'!B290</f>
        <v>08ABUPW1205C1ZM</v>
      </c>
      <c r="B287" s="7" t="str">
        <f>'Pivot - &lt;Just to refresh&gt;'!N290</f>
        <v/>
      </c>
      <c r="C287" s="7" t="str">
        <f>'Pivot - &lt;Just to refresh&gt;'!C290</f>
        <v>04/Aug/2020</v>
      </c>
      <c r="D287" s="36" t="str">
        <f>'Pivot - &lt;Just to refresh&gt;'!D290</f>
        <v>510</v>
      </c>
      <c r="E287" s="8">
        <f>'Pivot - &lt;Just to refresh&gt;'!E290</f>
        <v>5710</v>
      </c>
      <c r="F287" s="8">
        <f>'Pivot - &lt;Just to refresh&gt;'!F290</f>
        <v>5180</v>
      </c>
      <c r="G287" s="8">
        <f>'Pivot - &lt;Just to refresh&gt;'!G290</f>
        <v>530</v>
      </c>
      <c r="H287" s="8">
        <f>'Pivot - &lt;Just to refresh&gt;'!H290</f>
        <v>5710</v>
      </c>
      <c r="I287" s="8">
        <f>'Pivot - &lt;Just to refresh&gt;'!I290</f>
        <v>5180</v>
      </c>
      <c r="J287" s="8">
        <f>'Pivot - &lt;Just to refresh&gt;'!J290</f>
        <v>530.1</v>
      </c>
      <c r="K287" s="8">
        <f t="shared" si="20"/>
        <v>0</v>
      </c>
      <c r="L287" s="8">
        <f t="shared" si="21"/>
        <v>0</v>
      </c>
      <c r="M287" s="8">
        <f t="shared" si="22"/>
        <v>-0.10000000000002274</v>
      </c>
      <c r="N287" s="8" t="str">
        <f t="shared" si="23"/>
        <v>08ABUPW1205C1ZM04/Aug/2020510</v>
      </c>
      <c r="O287" s="37" t="str">
        <f>IF(SUM(E287:J287)=0,"",IF('Pivot - &lt;Just to refresh&gt;'!A290="Match","Match - Full GSTN",IF('Pivot - &lt;Just to refresh&gt;'!A290="Match -Rounding off","Match - GSTN - Round",IF(M287=0,"Match - Invoice",IF(G287=0,"Not in Books",IF(J287=0,"Not in 2A",IF(ROUND(M287,0)=0,"Match - Invoice Round","In Both but Not Match")))))))</f>
        <v>Match - Invoice Round</v>
      </c>
      <c r="P287" s="7" t="str">
        <f t="shared" si="24"/>
        <v>Match</v>
      </c>
      <c r="AO287" t="str" cm="1">
        <f t="array" ref="AO287">IFERROR(INDEX(Dump!$A$2:$A$1296, MATCH(0, INDEX(COUNTIF($AO$3:AO286, Dump!$A$2:$A$1296), 0, 0), 0)), "")</f>
        <v/>
      </c>
      <c r="AP287">
        <f>ABS(SUMIFS('Calculation - &lt;Ignore&gt;'!G:G,'Calculation - &lt;Ignore&gt;'!A:A,AO287)-SUMIFS('Calculation - &lt;Ignore&gt;'!J:J,'Calculation - &lt;Ignore&gt;'!A:A,AO287))</f>
        <v>0</v>
      </c>
      <c r="AR287" t="str">
        <v/>
      </c>
      <c r="AS287">
        <v>0</v>
      </c>
    </row>
    <row r="288" spans="1:45" x14ac:dyDescent="0.3">
      <c r="A288" s="7" t="str">
        <f>'Pivot - &lt;Just to refresh&gt;'!B291</f>
        <v>08ABUPW1205C1ZM</v>
      </c>
      <c r="B288" s="7" t="str">
        <f>'Pivot - &lt;Just to refresh&gt;'!N291</f>
        <v/>
      </c>
      <c r="C288" s="7" t="str">
        <f>'Pivot - &lt;Just to refresh&gt;'!C291</f>
        <v>04/Aug/2020</v>
      </c>
      <c r="D288" s="36" t="str">
        <f>'Pivot - &lt;Just to refresh&gt;'!D291</f>
        <v>512</v>
      </c>
      <c r="E288" s="8">
        <f>'Pivot - &lt;Just to refresh&gt;'!E291</f>
        <v>239</v>
      </c>
      <c r="F288" s="8">
        <f>'Pivot - &lt;Just to refresh&gt;'!F291</f>
        <v>210</v>
      </c>
      <c r="G288" s="8">
        <f>'Pivot - &lt;Just to refresh&gt;'!G291</f>
        <v>29</v>
      </c>
      <c r="H288" s="8">
        <f>'Pivot - &lt;Just to refresh&gt;'!H291</f>
        <v>239</v>
      </c>
      <c r="I288" s="8">
        <f>'Pivot - &lt;Just to refresh&gt;'!I291</f>
        <v>210</v>
      </c>
      <c r="J288" s="8">
        <f>'Pivot - &lt;Just to refresh&gt;'!J291</f>
        <v>29.36</v>
      </c>
      <c r="K288" s="8">
        <f t="shared" si="20"/>
        <v>0</v>
      </c>
      <c r="L288" s="8">
        <f t="shared" si="21"/>
        <v>0</v>
      </c>
      <c r="M288" s="8">
        <f t="shared" si="22"/>
        <v>-0.35999999999999943</v>
      </c>
      <c r="N288" s="8" t="str">
        <f t="shared" si="23"/>
        <v>08ABUPW1205C1ZM04/Aug/2020512</v>
      </c>
      <c r="O288" s="37" t="str">
        <f>IF(SUM(E288:J288)=0,"",IF('Pivot - &lt;Just to refresh&gt;'!A291="Match","Match - Full GSTN",IF('Pivot - &lt;Just to refresh&gt;'!A291="Match -Rounding off","Match - GSTN - Round",IF(M288=0,"Match - Invoice",IF(G288=0,"Not in Books",IF(J288=0,"Not in 2A",IF(ROUND(M288,0)=0,"Match - Invoice Round","In Both but Not Match")))))))</f>
        <v>Match - Invoice Round</v>
      </c>
      <c r="P288" s="7" t="str">
        <f t="shared" si="24"/>
        <v>Match</v>
      </c>
      <c r="AO288" t="str" cm="1">
        <f t="array" ref="AO288">IFERROR(INDEX(Dump!$A$2:$A$1296, MATCH(0, INDEX(COUNTIF($AO$3:AO287, Dump!$A$2:$A$1296), 0, 0), 0)), "")</f>
        <v/>
      </c>
      <c r="AP288">
        <f>ABS(SUMIFS('Calculation - &lt;Ignore&gt;'!G:G,'Calculation - &lt;Ignore&gt;'!A:A,AO288)-SUMIFS('Calculation - &lt;Ignore&gt;'!J:J,'Calculation - &lt;Ignore&gt;'!A:A,AO288))</f>
        <v>0</v>
      </c>
      <c r="AR288" t="str">
        <v/>
      </c>
      <c r="AS288">
        <v>0</v>
      </c>
    </row>
    <row r="289" spans="1:45" x14ac:dyDescent="0.3">
      <c r="A289" s="7" t="str">
        <f>'Pivot - &lt;Just to refresh&gt;'!B292</f>
        <v>08ABUPW1205C1ZM</v>
      </c>
      <c r="B289" s="7" t="str">
        <f>'Pivot - &lt;Just to refresh&gt;'!N292</f>
        <v/>
      </c>
      <c r="C289" s="7" t="str">
        <f>'Pivot - &lt;Just to refresh&gt;'!C292</f>
        <v>10/Aug/2020</v>
      </c>
      <c r="D289" s="36" t="str">
        <f>'Pivot - &lt;Just to refresh&gt;'!D292</f>
        <v>540</v>
      </c>
      <c r="E289" s="8">
        <f>'Pivot - &lt;Just to refresh&gt;'!E292</f>
        <v>112</v>
      </c>
      <c r="F289" s="8">
        <f>'Pivot - &lt;Just to refresh&gt;'!F292</f>
        <v>100</v>
      </c>
      <c r="G289" s="8">
        <f>'Pivot - &lt;Just to refresh&gt;'!G292</f>
        <v>12</v>
      </c>
      <c r="H289" s="8">
        <f>'Pivot - &lt;Just to refresh&gt;'!H292</f>
        <v>112</v>
      </c>
      <c r="I289" s="8">
        <f>'Pivot - &lt;Just to refresh&gt;'!I292</f>
        <v>100</v>
      </c>
      <c r="J289" s="8">
        <f>'Pivot - &lt;Just to refresh&gt;'!J292</f>
        <v>12</v>
      </c>
      <c r="K289" s="8">
        <f t="shared" si="20"/>
        <v>0</v>
      </c>
      <c r="L289" s="8">
        <f t="shared" si="21"/>
        <v>0</v>
      </c>
      <c r="M289" s="8">
        <f t="shared" si="22"/>
        <v>0</v>
      </c>
      <c r="N289" s="8" t="str">
        <f t="shared" si="23"/>
        <v>08ABUPW1205C1ZM10/Aug/2020540</v>
      </c>
      <c r="O289" s="37" t="str">
        <f>IF(SUM(E289:J289)=0,"",IF('Pivot - &lt;Just to refresh&gt;'!A292="Match","Match - Full GSTN",IF('Pivot - &lt;Just to refresh&gt;'!A292="Match -Rounding off","Match - GSTN - Round",IF(M289=0,"Match - Invoice",IF(G289=0,"Not in Books",IF(J289=0,"Not in 2A",IF(ROUND(M289,0)=0,"Match - Invoice Round","In Both but Not Match")))))))</f>
        <v>Match - Invoice</v>
      </c>
      <c r="P289" s="7" t="str">
        <f t="shared" si="24"/>
        <v>Match</v>
      </c>
      <c r="AO289" t="str" cm="1">
        <f t="array" ref="AO289">IFERROR(INDEX(Dump!$A$2:$A$1296, MATCH(0, INDEX(COUNTIF($AO$3:AO288, Dump!$A$2:$A$1296), 0, 0), 0)), "")</f>
        <v/>
      </c>
      <c r="AP289">
        <f>ABS(SUMIFS('Calculation - &lt;Ignore&gt;'!G:G,'Calculation - &lt;Ignore&gt;'!A:A,AO289)-SUMIFS('Calculation - &lt;Ignore&gt;'!J:J,'Calculation - &lt;Ignore&gt;'!A:A,AO289))</f>
        <v>0</v>
      </c>
      <c r="AR289" t="str">
        <v/>
      </c>
      <c r="AS289">
        <v>0</v>
      </c>
    </row>
    <row r="290" spans="1:45" x14ac:dyDescent="0.3">
      <c r="A290" s="7" t="str">
        <f>'Pivot - &lt;Just to refresh&gt;'!B293</f>
        <v>08ABUPW1205C1ZM</v>
      </c>
      <c r="B290" s="7" t="str">
        <f>'Pivot - &lt;Just to refresh&gt;'!N293</f>
        <v/>
      </c>
      <c r="C290" s="7" t="str">
        <f>'Pivot - &lt;Just to refresh&gt;'!C293</f>
        <v>13/Aug/2020</v>
      </c>
      <c r="D290" s="36" t="str">
        <f>'Pivot - &lt;Just to refresh&gt;'!D293</f>
        <v>554</v>
      </c>
      <c r="E290" s="8">
        <f>'Pivot - &lt;Just to refresh&gt;'!E293</f>
        <v>3730</v>
      </c>
      <c r="F290" s="8">
        <f>'Pivot - &lt;Just to refresh&gt;'!F293</f>
        <v>3370.1</v>
      </c>
      <c r="G290" s="8">
        <f>'Pivot - &lt;Just to refresh&gt;'!G293</f>
        <v>359.3</v>
      </c>
      <c r="H290" s="8">
        <f>'Pivot - &lt;Just to refresh&gt;'!H293</f>
        <v>3730</v>
      </c>
      <c r="I290" s="8">
        <f>'Pivot - &lt;Just to refresh&gt;'!I293</f>
        <v>3370.6</v>
      </c>
      <c r="J290" s="8">
        <f>'Pivot - &lt;Just to refresh&gt;'!J293</f>
        <v>359.3</v>
      </c>
      <c r="K290" s="8">
        <f t="shared" si="20"/>
        <v>0</v>
      </c>
      <c r="L290" s="8">
        <f t="shared" si="21"/>
        <v>-0.5</v>
      </c>
      <c r="M290" s="8">
        <f t="shared" si="22"/>
        <v>0</v>
      </c>
      <c r="N290" s="8" t="str">
        <f t="shared" si="23"/>
        <v>08ABUPW1205C1ZM13/Aug/2020554</v>
      </c>
      <c r="O290" s="37" t="str">
        <f>IF(SUM(E290:J290)=0,"",IF('Pivot - &lt;Just to refresh&gt;'!A293="Match","Match - Full GSTN",IF('Pivot - &lt;Just to refresh&gt;'!A293="Match -Rounding off","Match - GSTN - Round",IF(M290=0,"Match - Invoice",IF(G290=0,"Not in Books",IF(J290=0,"Not in 2A",IF(ROUND(M290,0)=0,"Match - Invoice Round","In Both but Not Match")))))))</f>
        <v>Match - Invoice</v>
      </c>
      <c r="P290" s="7" t="str">
        <f t="shared" si="24"/>
        <v>Match</v>
      </c>
      <c r="AO290" t="str" cm="1">
        <f t="array" ref="AO290">IFERROR(INDEX(Dump!$A$2:$A$1296, MATCH(0, INDEX(COUNTIF($AO$3:AO289, Dump!$A$2:$A$1296), 0, 0), 0)), "")</f>
        <v/>
      </c>
      <c r="AP290">
        <f>ABS(SUMIFS('Calculation - &lt;Ignore&gt;'!G:G,'Calculation - &lt;Ignore&gt;'!A:A,AO290)-SUMIFS('Calculation - &lt;Ignore&gt;'!J:J,'Calculation - &lt;Ignore&gt;'!A:A,AO290))</f>
        <v>0</v>
      </c>
      <c r="AR290" t="str">
        <v/>
      </c>
      <c r="AS290">
        <v>0</v>
      </c>
    </row>
    <row r="291" spans="1:45" x14ac:dyDescent="0.3">
      <c r="A291" s="7" t="str">
        <f>'Pivot - &lt;Just to refresh&gt;'!B294</f>
        <v>08ABUPW1205C1ZM</v>
      </c>
      <c r="B291" s="7" t="str">
        <f>'Pivot - &lt;Just to refresh&gt;'!N294</f>
        <v/>
      </c>
      <c r="C291" s="7" t="str">
        <f>'Pivot - &lt;Just to refresh&gt;'!C294</f>
        <v>18/Aug/2020</v>
      </c>
      <c r="D291" s="36" t="str">
        <f>'Pivot - &lt;Just to refresh&gt;'!D294</f>
        <v>569</v>
      </c>
      <c r="E291" s="8">
        <f>'Pivot - &lt;Just to refresh&gt;'!E294</f>
        <v>64352.22</v>
      </c>
      <c r="F291" s="8">
        <f>'Pivot - &lt;Just to refresh&gt;'!F294</f>
        <v>57294.44</v>
      </c>
      <c r="G291" s="8">
        <f>'Pivot - &lt;Just to refresh&gt;'!G294</f>
        <v>7057.78</v>
      </c>
      <c r="H291" s="8">
        <f>'Pivot - &lt;Just to refresh&gt;'!H294</f>
        <v>64352</v>
      </c>
      <c r="I291" s="8">
        <f>'Pivot - &lt;Just to refresh&gt;'!I294</f>
        <v>57294.44</v>
      </c>
      <c r="J291" s="8">
        <f>'Pivot - &lt;Just to refresh&gt;'!J294</f>
        <v>7057.7800000000007</v>
      </c>
      <c r="K291" s="8">
        <f t="shared" si="20"/>
        <v>0.22000000000116415</v>
      </c>
      <c r="L291" s="8">
        <f t="shared" si="21"/>
        <v>0</v>
      </c>
      <c r="M291" s="8">
        <f t="shared" si="22"/>
        <v>0</v>
      </c>
      <c r="N291" s="8" t="str">
        <f t="shared" si="23"/>
        <v>08ABUPW1205C1ZM18/Aug/2020569</v>
      </c>
      <c r="O291" s="37" t="str">
        <f>IF(SUM(E291:J291)=0,"",IF('Pivot - &lt;Just to refresh&gt;'!A294="Match","Match - Full GSTN",IF('Pivot - &lt;Just to refresh&gt;'!A294="Match -Rounding off","Match - GSTN - Round",IF(M291=0,"Match - Invoice",IF(G291=0,"Not in Books",IF(J291=0,"Not in 2A",IF(ROUND(M291,0)=0,"Match - Invoice Round","In Both but Not Match")))))))</f>
        <v>Match - Invoice</v>
      </c>
      <c r="P291" s="7" t="str">
        <f t="shared" si="24"/>
        <v>Match</v>
      </c>
      <c r="AO291" t="str" cm="1">
        <f t="array" ref="AO291">IFERROR(INDEX(Dump!$A$2:$A$1296, MATCH(0, INDEX(COUNTIF($AO$3:AO290, Dump!$A$2:$A$1296), 0, 0), 0)), "")</f>
        <v/>
      </c>
      <c r="AP291">
        <f>ABS(SUMIFS('Calculation - &lt;Ignore&gt;'!G:G,'Calculation - &lt;Ignore&gt;'!A:A,AO291)-SUMIFS('Calculation - &lt;Ignore&gt;'!J:J,'Calculation - &lt;Ignore&gt;'!A:A,AO291))</f>
        <v>0</v>
      </c>
      <c r="AR291" t="str">
        <v/>
      </c>
      <c r="AS291">
        <v>0</v>
      </c>
    </row>
    <row r="292" spans="1:45" x14ac:dyDescent="0.3">
      <c r="A292" s="7" t="str">
        <f>'Pivot - &lt;Just to refresh&gt;'!B295</f>
        <v>08ABUPW1205C1ZM</v>
      </c>
      <c r="B292" s="7" t="str">
        <f>'Pivot - &lt;Just to refresh&gt;'!N295</f>
        <v/>
      </c>
      <c r="C292" s="7" t="str">
        <f>'Pivot - &lt;Just to refresh&gt;'!C295</f>
        <v>18/Aug/2020</v>
      </c>
      <c r="D292" s="36" t="str">
        <f>'Pivot - &lt;Just to refresh&gt;'!D295</f>
        <v>577</v>
      </c>
      <c r="E292" s="8">
        <f>'Pivot - &lt;Just to refresh&gt;'!E295</f>
        <v>5108</v>
      </c>
      <c r="F292" s="8">
        <f>'Pivot - &lt;Just to refresh&gt;'!F295</f>
        <v>4346</v>
      </c>
      <c r="G292" s="8">
        <f>'Pivot - &lt;Just to refresh&gt;'!G295</f>
        <v>762</v>
      </c>
      <c r="H292" s="8">
        <f>'Pivot - &lt;Just to refresh&gt;'!H295</f>
        <v>5108</v>
      </c>
      <c r="I292" s="8">
        <f>'Pivot - &lt;Just to refresh&gt;'!I295</f>
        <v>4346</v>
      </c>
      <c r="J292" s="8">
        <f>'Pivot - &lt;Just to refresh&gt;'!J295</f>
        <v>762</v>
      </c>
      <c r="K292" s="8">
        <f t="shared" si="20"/>
        <v>0</v>
      </c>
      <c r="L292" s="8">
        <f t="shared" si="21"/>
        <v>0</v>
      </c>
      <c r="M292" s="8">
        <f t="shared" si="22"/>
        <v>0</v>
      </c>
      <c r="N292" s="8" t="str">
        <f t="shared" si="23"/>
        <v>08ABUPW1205C1ZM18/Aug/2020577</v>
      </c>
      <c r="O292" s="37" t="str">
        <f>IF(SUM(E292:J292)=0,"",IF('Pivot - &lt;Just to refresh&gt;'!A295="Match","Match - Full GSTN",IF('Pivot - &lt;Just to refresh&gt;'!A295="Match -Rounding off","Match - GSTN - Round",IF(M292=0,"Match - Invoice",IF(G292=0,"Not in Books",IF(J292=0,"Not in 2A",IF(ROUND(M292,0)=0,"Match - Invoice Round","In Both but Not Match")))))))</f>
        <v>Match - Invoice</v>
      </c>
      <c r="P292" s="7" t="str">
        <f t="shared" si="24"/>
        <v>Match</v>
      </c>
      <c r="AO292" t="str" cm="1">
        <f t="array" ref="AO292">IFERROR(INDEX(Dump!$A$2:$A$1296, MATCH(0, INDEX(COUNTIF($AO$3:AO291, Dump!$A$2:$A$1296), 0, 0), 0)), "")</f>
        <v/>
      </c>
      <c r="AP292">
        <f>ABS(SUMIFS('Calculation - &lt;Ignore&gt;'!G:G,'Calculation - &lt;Ignore&gt;'!A:A,AO292)-SUMIFS('Calculation - &lt;Ignore&gt;'!J:J,'Calculation - &lt;Ignore&gt;'!A:A,AO292))</f>
        <v>0</v>
      </c>
      <c r="AR292" t="str">
        <v/>
      </c>
      <c r="AS292">
        <v>0</v>
      </c>
    </row>
    <row r="293" spans="1:45" x14ac:dyDescent="0.3">
      <c r="A293" s="7" t="str">
        <f>'Pivot - &lt;Just to refresh&gt;'!B296</f>
        <v>08ABUPW1205C1ZM</v>
      </c>
      <c r="B293" s="7" t="str">
        <f>'Pivot - &lt;Just to refresh&gt;'!N296</f>
        <v/>
      </c>
      <c r="C293" s="7" t="str">
        <f>'Pivot - &lt;Just to refresh&gt;'!C296</f>
        <v>18/Aug/2020</v>
      </c>
      <c r="D293" s="36" t="str">
        <f>'Pivot - &lt;Just to refresh&gt;'!D296</f>
        <v>573</v>
      </c>
      <c r="E293" s="8">
        <f>'Pivot - &lt;Just to refresh&gt;'!E296</f>
        <v>0</v>
      </c>
      <c r="F293" s="8">
        <f>'Pivot - &lt;Just to refresh&gt;'!F296</f>
        <v>0</v>
      </c>
      <c r="G293" s="8">
        <f>'Pivot - &lt;Just to refresh&gt;'!G296</f>
        <v>0</v>
      </c>
      <c r="H293" s="8">
        <f>'Pivot - &lt;Just to refresh&gt;'!H296</f>
        <v>1739</v>
      </c>
      <c r="I293" s="8">
        <f>'Pivot - &lt;Just to refresh&gt;'!I296</f>
        <v>1656</v>
      </c>
      <c r="J293" s="8">
        <f>'Pivot - &lt;Just to refresh&gt;'!J296</f>
        <v>82.8</v>
      </c>
      <c r="K293" s="8">
        <f t="shared" si="20"/>
        <v>-1739</v>
      </c>
      <c r="L293" s="8">
        <f t="shared" si="21"/>
        <v>-1656</v>
      </c>
      <c r="M293" s="8">
        <f t="shared" si="22"/>
        <v>-82.8</v>
      </c>
      <c r="N293" s="8" t="str">
        <f t="shared" si="23"/>
        <v>08ABUPW1205C1ZM18/Aug/2020573</v>
      </c>
      <c r="O293" s="37" t="str">
        <f>IF(SUM(E293:J293)=0,"",IF('Pivot - &lt;Just to refresh&gt;'!A296="Match","Match - Full GSTN",IF('Pivot - &lt;Just to refresh&gt;'!A296="Match -Rounding off","Match - GSTN - Round",IF(M293=0,"Match - Invoice",IF(G293=0,"Not in Books",IF(J293=0,"Not in 2A",IF(ROUND(M293,0)=0,"Match - Invoice Round","In Both but Not Match")))))))</f>
        <v>Not in Books</v>
      </c>
      <c r="P293" s="7" t="str">
        <f t="shared" si="24"/>
        <v>Not in Books</v>
      </c>
      <c r="AO293" t="str" cm="1">
        <f t="array" ref="AO293">IFERROR(INDEX(Dump!$A$2:$A$1296, MATCH(0, INDEX(COUNTIF($AO$3:AO292, Dump!$A$2:$A$1296), 0, 0), 0)), "")</f>
        <v/>
      </c>
      <c r="AP293">
        <f>ABS(SUMIFS('Calculation - &lt;Ignore&gt;'!G:G,'Calculation - &lt;Ignore&gt;'!A:A,AO293)-SUMIFS('Calculation - &lt;Ignore&gt;'!J:J,'Calculation - &lt;Ignore&gt;'!A:A,AO293))</f>
        <v>0</v>
      </c>
      <c r="AR293" t="str">
        <v/>
      </c>
      <c r="AS293">
        <v>0</v>
      </c>
    </row>
    <row r="294" spans="1:45" x14ac:dyDescent="0.3">
      <c r="A294" s="7" t="str">
        <f>'Pivot - &lt;Just to refresh&gt;'!B297</f>
        <v>08ABUPW1205C1ZM</v>
      </c>
      <c r="B294" s="7" t="str">
        <f>'Pivot - &lt;Just to refresh&gt;'!N297</f>
        <v/>
      </c>
      <c r="C294" s="7" t="str">
        <f>'Pivot - &lt;Just to refresh&gt;'!C297</f>
        <v>18/Aug/2020</v>
      </c>
      <c r="D294" s="36" t="str">
        <f>'Pivot - &lt;Just to refresh&gt;'!D297</f>
        <v>574</v>
      </c>
      <c r="E294" s="8">
        <f>'Pivot - &lt;Just to refresh&gt;'!E297</f>
        <v>0</v>
      </c>
      <c r="F294" s="8">
        <f>'Pivot - &lt;Just to refresh&gt;'!F297</f>
        <v>0</v>
      </c>
      <c r="G294" s="8">
        <f>'Pivot - &lt;Just to refresh&gt;'!G297</f>
        <v>0</v>
      </c>
      <c r="H294" s="8">
        <f>'Pivot - &lt;Just to refresh&gt;'!H297</f>
        <v>1159</v>
      </c>
      <c r="I294" s="8">
        <f>'Pivot - &lt;Just to refresh&gt;'!I297</f>
        <v>1104</v>
      </c>
      <c r="J294" s="8">
        <f>'Pivot - &lt;Just to refresh&gt;'!J297</f>
        <v>55.2</v>
      </c>
      <c r="K294" s="8">
        <f t="shared" si="20"/>
        <v>-1159</v>
      </c>
      <c r="L294" s="8">
        <f t="shared" si="21"/>
        <v>-1104</v>
      </c>
      <c r="M294" s="8">
        <f t="shared" si="22"/>
        <v>-55.2</v>
      </c>
      <c r="N294" s="8" t="str">
        <f t="shared" si="23"/>
        <v>08ABUPW1205C1ZM18/Aug/2020574</v>
      </c>
      <c r="O294" s="37" t="str">
        <f>IF(SUM(E294:J294)=0,"",IF('Pivot - &lt;Just to refresh&gt;'!A297="Match","Match - Full GSTN",IF('Pivot - &lt;Just to refresh&gt;'!A297="Match -Rounding off","Match - GSTN - Round",IF(M294=0,"Match - Invoice",IF(G294=0,"Not in Books",IF(J294=0,"Not in 2A",IF(ROUND(M294,0)=0,"Match - Invoice Round","In Both but Not Match")))))))</f>
        <v>Not in Books</v>
      </c>
      <c r="P294" s="7" t="str">
        <f t="shared" si="24"/>
        <v>Not in Books</v>
      </c>
      <c r="AO294" t="str" cm="1">
        <f t="array" ref="AO294">IFERROR(INDEX(Dump!$A$2:$A$1296, MATCH(0, INDEX(COUNTIF($AO$3:AO293, Dump!$A$2:$A$1296), 0, 0), 0)), "")</f>
        <v/>
      </c>
      <c r="AP294">
        <f>ABS(SUMIFS('Calculation - &lt;Ignore&gt;'!G:G,'Calculation - &lt;Ignore&gt;'!A:A,AO294)-SUMIFS('Calculation - &lt;Ignore&gt;'!J:J,'Calculation - &lt;Ignore&gt;'!A:A,AO294))</f>
        <v>0</v>
      </c>
      <c r="AR294" t="str">
        <v/>
      </c>
      <c r="AS294">
        <v>0</v>
      </c>
    </row>
    <row r="295" spans="1:45" x14ac:dyDescent="0.3">
      <c r="A295" s="7" t="str">
        <f>'Pivot - &lt;Just to refresh&gt;'!B298</f>
        <v>08ABUPW1205C1ZM</v>
      </c>
      <c r="B295" s="7" t="str">
        <f>'Pivot - &lt;Just to refresh&gt;'!N298</f>
        <v/>
      </c>
      <c r="C295" s="7" t="str">
        <f>'Pivot - &lt;Just to refresh&gt;'!C298</f>
        <v>18/Aug/2020</v>
      </c>
      <c r="D295" s="36" t="str">
        <f>'Pivot - &lt;Just to refresh&gt;'!D298</f>
        <v>575</v>
      </c>
      <c r="E295" s="8">
        <f>'Pivot - &lt;Just to refresh&gt;'!E298</f>
        <v>0</v>
      </c>
      <c r="F295" s="8">
        <f>'Pivot - &lt;Just to refresh&gt;'!F298</f>
        <v>0</v>
      </c>
      <c r="G295" s="8">
        <f>'Pivot - &lt;Just to refresh&gt;'!G298</f>
        <v>0</v>
      </c>
      <c r="H295" s="8">
        <f>'Pivot - &lt;Just to refresh&gt;'!H298</f>
        <v>580</v>
      </c>
      <c r="I295" s="8">
        <f>'Pivot - &lt;Just to refresh&gt;'!I298</f>
        <v>552</v>
      </c>
      <c r="J295" s="8">
        <f>'Pivot - &lt;Just to refresh&gt;'!J298</f>
        <v>27.6</v>
      </c>
      <c r="K295" s="8">
        <f t="shared" si="20"/>
        <v>-580</v>
      </c>
      <c r="L295" s="8">
        <f t="shared" si="21"/>
        <v>-552</v>
      </c>
      <c r="M295" s="8">
        <f t="shared" si="22"/>
        <v>-27.6</v>
      </c>
      <c r="N295" s="8" t="str">
        <f t="shared" si="23"/>
        <v>08ABUPW1205C1ZM18/Aug/2020575</v>
      </c>
      <c r="O295" s="37" t="str">
        <f>IF(SUM(E295:J295)=0,"",IF('Pivot - &lt;Just to refresh&gt;'!A298="Match","Match - Full GSTN",IF('Pivot - &lt;Just to refresh&gt;'!A298="Match -Rounding off","Match - GSTN - Round",IF(M295=0,"Match - Invoice",IF(G295=0,"Not in Books",IF(J295=0,"Not in 2A",IF(ROUND(M295,0)=0,"Match - Invoice Round","In Both but Not Match")))))))</f>
        <v>Not in Books</v>
      </c>
      <c r="P295" s="7" t="str">
        <f t="shared" si="24"/>
        <v>Not in Books</v>
      </c>
      <c r="AO295" t="str" cm="1">
        <f t="array" ref="AO295">IFERROR(INDEX(Dump!$A$2:$A$1296, MATCH(0, INDEX(COUNTIF($AO$3:AO294, Dump!$A$2:$A$1296), 0, 0), 0)), "")</f>
        <v/>
      </c>
      <c r="AP295">
        <f>ABS(SUMIFS('Calculation - &lt;Ignore&gt;'!G:G,'Calculation - &lt;Ignore&gt;'!A:A,AO295)-SUMIFS('Calculation - &lt;Ignore&gt;'!J:J,'Calculation - &lt;Ignore&gt;'!A:A,AO295))</f>
        <v>0</v>
      </c>
      <c r="AR295" t="str">
        <v/>
      </c>
      <c r="AS295">
        <v>0</v>
      </c>
    </row>
    <row r="296" spans="1:45" x14ac:dyDescent="0.3">
      <c r="A296" s="7" t="str">
        <f>'Pivot - &lt;Just to refresh&gt;'!B299</f>
        <v>08ABUPW1205C1ZM</v>
      </c>
      <c r="B296" s="7" t="str">
        <f>'Pivot - &lt;Just to refresh&gt;'!N299</f>
        <v/>
      </c>
      <c r="C296" s="7" t="str">
        <f>'Pivot - &lt;Just to refresh&gt;'!C299</f>
        <v>18/Aug/2020</v>
      </c>
      <c r="D296" s="36" t="str">
        <f>'Pivot - &lt;Just to refresh&gt;'!D299</f>
        <v>576</v>
      </c>
      <c r="E296" s="8">
        <f>'Pivot - &lt;Just to refresh&gt;'!E299</f>
        <v>0</v>
      </c>
      <c r="F296" s="8">
        <f>'Pivot - &lt;Just to refresh&gt;'!F299</f>
        <v>0</v>
      </c>
      <c r="G296" s="8">
        <f>'Pivot - &lt;Just to refresh&gt;'!G299</f>
        <v>0</v>
      </c>
      <c r="H296" s="8">
        <f>'Pivot - &lt;Just to refresh&gt;'!H299</f>
        <v>3478</v>
      </c>
      <c r="I296" s="8">
        <f>'Pivot - &lt;Just to refresh&gt;'!I299</f>
        <v>3312</v>
      </c>
      <c r="J296" s="8">
        <f>'Pivot - &lt;Just to refresh&gt;'!J299</f>
        <v>165.6</v>
      </c>
      <c r="K296" s="8">
        <f t="shared" si="20"/>
        <v>-3478</v>
      </c>
      <c r="L296" s="8">
        <f t="shared" si="21"/>
        <v>-3312</v>
      </c>
      <c r="M296" s="8">
        <f t="shared" si="22"/>
        <v>-165.6</v>
      </c>
      <c r="N296" s="8" t="str">
        <f t="shared" si="23"/>
        <v>08ABUPW1205C1ZM18/Aug/2020576</v>
      </c>
      <c r="O296" s="37" t="str">
        <f>IF(SUM(E296:J296)=0,"",IF('Pivot - &lt;Just to refresh&gt;'!A299="Match","Match - Full GSTN",IF('Pivot - &lt;Just to refresh&gt;'!A299="Match -Rounding off","Match - GSTN - Round",IF(M296=0,"Match - Invoice",IF(G296=0,"Not in Books",IF(J296=0,"Not in 2A",IF(ROUND(M296,0)=0,"Match - Invoice Round","In Both but Not Match")))))))</f>
        <v>Not in Books</v>
      </c>
      <c r="P296" s="7" t="str">
        <f t="shared" si="24"/>
        <v>Not in Books</v>
      </c>
      <c r="AO296" t="str" cm="1">
        <f t="array" ref="AO296">IFERROR(INDEX(Dump!$A$2:$A$1296, MATCH(0, INDEX(COUNTIF($AO$3:AO295, Dump!$A$2:$A$1296), 0, 0), 0)), "")</f>
        <v/>
      </c>
      <c r="AP296">
        <f>ABS(SUMIFS('Calculation - &lt;Ignore&gt;'!G:G,'Calculation - &lt;Ignore&gt;'!A:A,AO296)-SUMIFS('Calculation - &lt;Ignore&gt;'!J:J,'Calculation - &lt;Ignore&gt;'!A:A,AO296))</f>
        <v>0</v>
      </c>
      <c r="AR296" t="str">
        <v/>
      </c>
      <c r="AS296">
        <v>0</v>
      </c>
    </row>
    <row r="297" spans="1:45" x14ac:dyDescent="0.3">
      <c r="A297" s="7" t="str">
        <f>'Pivot - &lt;Just to refresh&gt;'!B300</f>
        <v>08ABUPW1205C1ZM</v>
      </c>
      <c r="B297" s="7" t="str">
        <f>'Pivot - &lt;Just to refresh&gt;'!N300</f>
        <v/>
      </c>
      <c r="C297" s="7" t="str">
        <f>'Pivot - &lt;Just to refresh&gt;'!C300</f>
        <v>20/Aug/2020</v>
      </c>
      <c r="D297" s="36" t="str">
        <f>'Pivot - &lt;Just to refresh&gt;'!D300</f>
        <v>587</v>
      </c>
      <c r="E297" s="8">
        <f>'Pivot - &lt;Just to refresh&gt;'!E300</f>
        <v>0</v>
      </c>
      <c r="F297" s="8">
        <f>'Pivot - &lt;Just to refresh&gt;'!F300</f>
        <v>0</v>
      </c>
      <c r="G297" s="8">
        <f>'Pivot - &lt;Just to refresh&gt;'!G300</f>
        <v>0</v>
      </c>
      <c r="H297" s="8">
        <f>'Pivot - &lt;Just to refresh&gt;'!H300</f>
        <v>920</v>
      </c>
      <c r="I297" s="8">
        <f>'Pivot - &lt;Just to refresh&gt;'!I300</f>
        <v>779.46</v>
      </c>
      <c r="J297" s="8">
        <f>'Pivot - &lt;Just to refresh&gt;'!J300</f>
        <v>140.32</v>
      </c>
      <c r="K297" s="8">
        <f t="shared" si="20"/>
        <v>-920</v>
      </c>
      <c r="L297" s="8">
        <f t="shared" si="21"/>
        <v>-779.46</v>
      </c>
      <c r="M297" s="8">
        <f t="shared" si="22"/>
        <v>-140.32</v>
      </c>
      <c r="N297" s="8" t="str">
        <f t="shared" si="23"/>
        <v>08ABUPW1205C1ZM20/Aug/2020587</v>
      </c>
      <c r="O297" s="37" t="str">
        <f>IF(SUM(E297:J297)=0,"",IF('Pivot - &lt;Just to refresh&gt;'!A300="Match","Match - Full GSTN",IF('Pivot - &lt;Just to refresh&gt;'!A300="Match -Rounding off","Match - GSTN - Round",IF(M297=0,"Match - Invoice",IF(G297=0,"Not in Books",IF(J297=0,"Not in 2A",IF(ROUND(M297,0)=0,"Match - Invoice Round","In Both but Not Match")))))))</f>
        <v>Not in Books</v>
      </c>
      <c r="P297" s="7" t="str">
        <f t="shared" si="24"/>
        <v>Not in Books</v>
      </c>
      <c r="AO297" t="str" cm="1">
        <f t="array" ref="AO297">IFERROR(INDEX(Dump!$A$2:$A$1296, MATCH(0, INDEX(COUNTIF($AO$3:AO296, Dump!$A$2:$A$1296), 0, 0), 0)), "")</f>
        <v/>
      </c>
      <c r="AP297">
        <f>ABS(SUMIFS('Calculation - &lt;Ignore&gt;'!G:G,'Calculation - &lt;Ignore&gt;'!A:A,AO297)-SUMIFS('Calculation - &lt;Ignore&gt;'!J:J,'Calculation - &lt;Ignore&gt;'!A:A,AO297))</f>
        <v>0</v>
      </c>
      <c r="AR297" t="str">
        <v/>
      </c>
      <c r="AS297">
        <v>0</v>
      </c>
    </row>
    <row r="298" spans="1:45" x14ac:dyDescent="0.3">
      <c r="A298" s="7" t="str">
        <f>'Pivot - &lt;Just to refresh&gt;'!B301</f>
        <v>08ABUPW1205C1ZM</v>
      </c>
      <c r="B298" s="7" t="str">
        <f>'Pivot - &lt;Just to refresh&gt;'!N301</f>
        <v/>
      </c>
      <c r="C298" s="7" t="str">
        <f>'Pivot - &lt;Just to refresh&gt;'!C301</f>
        <v>21/Aug/2020</v>
      </c>
      <c r="D298" s="36" t="str">
        <f>'Pivot - &lt;Just to refresh&gt;'!D301</f>
        <v>590</v>
      </c>
      <c r="E298" s="8">
        <f>'Pivot - &lt;Just to refresh&gt;'!E301</f>
        <v>9536</v>
      </c>
      <c r="F298" s="8">
        <f>'Pivot - &lt;Just to refresh&gt;'!F301</f>
        <v>8514.36</v>
      </c>
      <c r="G298" s="8">
        <f>'Pivot - &lt;Just to refresh&gt;'!G301</f>
        <v>1021.72</v>
      </c>
      <c r="H298" s="8">
        <f>'Pivot - &lt;Just to refresh&gt;'!H301</f>
        <v>9536</v>
      </c>
      <c r="I298" s="8">
        <f>'Pivot - &lt;Just to refresh&gt;'!I301</f>
        <v>8514.36</v>
      </c>
      <c r="J298" s="8">
        <f>'Pivot - &lt;Just to refresh&gt;'!J301</f>
        <v>1021.72</v>
      </c>
      <c r="K298" s="8">
        <f t="shared" si="20"/>
        <v>0</v>
      </c>
      <c r="L298" s="8">
        <f t="shared" si="21"/>
        <v>0</v>
      </c>
      <c r="M298" s="8">
        <f t="shared" si="22"/>
        <v>0</v>
      </c>
      <c r="N298" s="8" t="str">
        <f t="shared" si="23"/>
        <v>08ABUPW1205C1ZM21/Aug/2020590</v>
      </c>
      <c r="O298" s="37" t="str">
        <f>IF(SUM(E298:J298)=0,"",IF('Pivot - &lt;Just to refresh&gt;'!A301="Match","Match - Full GSTN",IF('Pivot - &lt;Just to refresh&gt;'!A301="Match -Rounding off","Match - GSTN - Round",IF(M298=0,"Match - Invoice",IF(G298=0,"Not in Books",IF(J298=0,"Not in 2A",IF(ROUND(M298,0)=0,"Match - Invoice Round","In Both but Not Match")))))))</f>
        <v>Match - Invoice</v>
      </c>
      <c r="P298" s="7" t="str">
        <f t="shared" si="24"/>
        <v>Match</v>
      </c>
      <c r="AO298" t="str" cm="1">
        <f t="array" ref="AO298">IFERROR(INDEX(Dump!$A$2:$A$1296, MATCH(0, INDEX(COUNTIF($AO$3:AO297, Dump!$A$2:$A$1296), 0, 0), 0)), "")</f>
        <v/>
      </c>
      <c r="AP298">
        <f>ABS(SUMIFS('Calculation - &lt;Ignore&gt;'!G:G,'Calculation - &lt;Ignore&gt;'!A:A,AO298)-SUMIFS('Calculation - &lt;Ignore&gt;'!J:J,'Calculation - &lt;Ignore&gt;'!A:A,AO298))</f>
        <v>0</v>
      </c>
      <c r="AR298" t="str">
        <v/>
      </c>
      <c r="AS298">
        <v>0</v>
      </c>
    </row>
    <row r="299" spans="1:45" x14ac:dyDescent="0.3">
      <c r="A299" s="7" t="str">
        <f>'Pivot - &lt;Just to refresh&gt;'!B302</f>
        <v>08ABUPW1205C1ZM</v>
      </c>
      <c r="B299" s="7" t="str">
        <f>'Pivot - &lt;Just to refresh&gt;'!N302</f>
        <v/>
      </c>
      <c r="C299" s="7" t="str">
        <f>'Pivot - &lt;Just to refresh&gt;'!C302</f>
        <v>25/Aug/2020</v>
      </c>
      <c r="D299" s="36" t="str">
        <f>'Pivot - &lt;Just to refresh&gt;'!D302</f>
        <v>614</v>
      </c>
      <c r="E299" s="8">
        <f>'Pivot - &lt;Just to refresh&gt;'!E302</f>
        <v>11088</v>
      </c>
      <c r="F299" s="8">
        <f>'Pivot - &lt;Just to refresh&gt;'!F302</f>
        <v>9900</v>
      </c>
      <c r="G299" s="8">
        <f>'Pivot - &lt;Just to refresh&gt;'!G302</f>
        <v>1188</v>
      </c>
      <c r="H299" s="8">
        <f>'Pivot - &lt;Just to refresh&gt;'!H302</f>
        <v>11088</v>
      </c>
      <c r="I299" s="8">
        <f>'Pivot - &lt;Just to refresh&gt;'!I302</f>
        <v>9900</v>
      </c>
      <c r="J299" s="8">
        <f>'Pivot - &lt;Just to refresh&gt;'!J302</f>
        <v>1188</v>
      </c>
      <c r="K299" s="8">
        <f t="shared" si="20"/>
        <v>0</v>
      </c>
      <c r="L299" s="8">
        <f t="shared" si="21"/>
        <v>0</v>
      </c>
      <c r="M299" s="8">
        <f t="shared" si="22"/>
        <v>0</v>
      </c>
      <c r="N299" s="8" t="str">
        <f t="shared" si="23"/>
        <v>08ABUPW1205C1ZM25/Aug/2020614</v>
      </c>
      <c r="O299" s="37" t="str">
        <f>IF(SUM(E299:J299)=0,"",IF('Pivot - &lt;Just to refresh&gt;'!A302="Match","Match - Full GSTN",IF('Pivot - &lt;Just to refresh&gt;'!A302="Match -Rounding off","Match - GSTN - Round",IF(M299=0,"Match - Invoice",IF(G299=0,"Not in Books",IF(J299=0,"Not in 2A",IF(ROUND(M299,0)=0,"Match - Invoice Round","In Both but Not Match")))))))</f>
        <v>Match - Invoice</v>
      </c>
      <c r="P299" s="7" t="str">
        <f t="shared" si="24"/>
        <v>Match</v>
      </c>
      <c r="AO299" t="str" cm="1">
        <f t="array" ref="AO299">IFERROR(INDEX(Dump!$A$2:$A$1296, MATCH(0, INDEX(COUNTIF($AO$3:AO298, Dump!$A$2:$A$1296), 0, 0), 0)), "")</f>
        <v/>
      </c>
      <c r="AP299">
        <f>ABS(SUMIFS('Calculation - &lt;Ignore&gt;'!G:G,'Calculation - &lt;Ignore&gt;'!A:A,AO299)-SUMIFS('Calculation - &lt;Ignore&gt;'!J:J,'Calculation - &lt;Ignore&gt;'!A:A,AO299))</f>
        <v>0</v>
      </c>
      <c r="AR299" t="str">
        <v/>
      </c>
      <c r="AS299">
        <v>0</v>
      </c>
    </row>
    <row r="300" spans="1:45" x14ac:dyDescent="0.3">
      <c r="A300" s="7" t="str">
        <f>'Pivot - &lt;Just to refresh&gt;'!B303</f>
        <v>08ABUPW1205C1ZM</v>
      </c>
      <c r="B300" s="7" t="str">
        <f>'Pivot - &lt;Just to refresh&gt;'!N303</f>
        <v/>
      </c>
      <c r="C300" s="7" t="str">
        <f>'Pivot - &lt;Just to refresh&gt;'!C303</f>
        <v>25/Aug/2020</v>
      </c>
      <c r="D300" s="36" t="str">
        <f>'Pivot - &lt;Just to refresh&gt;'!D303</f>
        <v>612</v>
      </c>
      <c r="E300" s="8">
        <f>'Pivot - &lt;Just to refresh&gt;'!E303</f>
        <v>7392</v>
      </c>
      <c r="F300" s="8">
        <f>'Pivot - &lt;Just to refresh&gt;'!F303</f>
        <v>6600</v>
      </c>
      <c r="G300" s="8">
        <f>'Pivot - &lt;Just to refresh&gt;'!G303</f>
        <v>792</v>
      </c>
      <c r="H300" s="8">
        <f>'Pivot - &lt;Just to refresh&gt;'!H303</f>
        <v>7392</v>
      </c>
      <c r="I300" s="8">
        <f>'Pivot - &lt;Just to refresh&gt;'!I303</f>
        <v>6600</v>
      </c>
      <c r="J300" s="8">
        <f>'Pivot - &lt;Just to refresh&gt;'!J303</f>
        <v>792</v>
      </c>
      <c r="K300" s="8">
        <f t="shared" si="20"/>
        <v>0</v>
      </c>
      <c r="L300" s="8">
        <f t="shared" si="21"/>
        <v>0</v>
      </c>
      <c r="M300" s="8">
        <f t="shared" si="22"/>
        <v>0</v>
      </c>
      <c r="N300" s="8" t="str">
        <f t="shared" si="23"/>
        <v>08ABUPW1205C1ZM25/Aug/2020612</v>
      </c>
      <c r="O300" s="37" t="str">
        <f>IF(SUM(E300:J300)=0,"",IF('Pivot - &lt;Just to refresh&gt;'!A303="Match","Match - Full GSTN",IF('Pivot - &lt;Just to refresh&gt;'!A303="Match -Rounding off","Match - GSTN - Round",IF(M300=0,"Match - Invoice",IF(G300=0,"Not in Books",IF(J300=0,"Not in 2A",IF(ROUND(M300,0)=0,"Match - Invoice Round","In Both but Not Match")))))))</f>
        <v>Match - Invoice</v>
      </c>
      <c r="P300" s="7" t="str">
        <f t="shared" si="24"/>
        <v>Match</v>
      </c>
      <c r="AO300" t="str" cm="1">
        <f t="array" ref="AO300">IFERROR(INDEX(Dump!$A$2:$A$1296, MATCH(0, INDEX(COUNTIF($AO$3:AO299, Dump!$A$2:$A$1296), 0, 0), 0)), "")</f>
        <v/>
      </c>
      <c r="AP300">
        <f>ABS(SUMIFS('Calculation - &lt;Ignore&gt;'!G:G,'Calculation - &lt;Ignore&gt;'!A:A,AO300)-SUMIFS('Calculation - &lt;Ignore&gt;'!J:J,'Calculation - &lt;Ignore&gt;'!A:A,AO300))</f>
        <v>0</v>
      </c>
      <c r="AR300" t="str">
        <v/>
      </c>
      <c r="AS300">
        <v>0</v>
      </c>
    </row>
    <row r="301" spans="1:45" x14ac:dyDescent="0.3">
      <c r="A301" s="7" t="str">
        <f>'Pivot - &lt;Just to refresh&gt;'!B304</f>
        <v>08ABUPW1205C1ZM</v>
      </c>
      <c r="B301" s="7" t="str">
        <f>'Pivot - &lt;Just to refresh&gt;'!N304</f>
        <v/>
      </c>
      <c r="C301" s="7" t="str">
        <f>'Pivot - &lt;Just to refresh&gt;'!C304</f>
        <v>27/Aug/2020</v>
      </c>
      <c r="D301" s="36" t="str">
        <f>'Pivot - &lt;Just to refresh&gt;'!D304</f>
        <v>623</v>
      </c>
      <c r="E301" s="8">
        <f>'Pivot - &lt;Just to refresh&gt;'!E304</f>
        <v>9451</v>
      </c>
      <c r="F301" s="8">
        <f>'Pivot - &lt;Just to refresh&gt;'!F304</f>
        <v>8332</v>
      </c>
      <c r="G301" s="8">
        <f>'Pivot - &lt;Just to refresh&gt;'!G304</f>
        <v>1117.9000000000001</v>
      </c>
      <c r="H301" s="8">
        <f>'Pivot - &lt;Just to refresh&gt;'!H304</f>
        <v>9451</v>
      </c>
      <c r="I301" s="8">
        <f>'Pivot - &lt;Just to refresh&gt;'!I304</f>
        <v>8332.6</v>
      </c>
      <c r="J301" s="8">
        <f>'Pivot - &lt;Just to refresh&gt;'!J304</f>
        <v>1117.9000000000001</v>
      </c>
      <c r="K301" s="8">
        <f t="shared" si="20"/>
        <v>0</v>
      </c>
      <c r="L301" s="8">
        <f t="shared" si="21"/>
        <v>-0.6000000000003638</v>
      </c>
      <c r="M301" s="8">
        <f t="shared" si="22"/>
        <v>0</v>
      </c>
      <c r="N301" s="8" t="str">
        <f t="shared" si="23"/>
        <v>08ABUPW1205C1ZM27/Aug/2020623</v>
      </c>
      <c r="O301" s="37" t="str">
        <f>IF(SUM(E301:J301)=0,"",IF('Pivot - &lt;Just to refresh&gt;'!A304="Match","Match - Full GSTN",IF('Pivot - &lt;Just to refresh&gt;'!A304="Match -Rounding off","Match - GSTN - Round",IF(M301=0,"Match - Invoice",IF(G301=0,"Not in Books",IF(J301=0,"Not in 2A",IF(ROUND(M301,0)=0,"Match - Invoice Round","In Both but Not Match")))))))</f>
        <v>Match - Invoice</v>
      </c>
      <c r="P301" s="7" t="str">
        <f t="shared" si="24"/>
        <v>Match</v>
      </c>
      <c r="AO301" t="str" cm="1">
        <f t="array" ref="AO301">IFERROR(INDEX(Dump!$A$2:$A$1296, MATCH(0, INDEX(COUNTIF($AO$3:AO300, Dump!$A$2:$A$1296), 0, 0), 0)), "")</f>
        <v/>
      </c>
      <c r="AP301">
        <f>ABS(SUMIFS('Calculation - &lt;Ignore&gt;'!G:G,'Calculation - &lt;Ignore&gt;'!A:A,AO301)-SUMIFS('Calculation - &lt;Ignore&gt;'!J:J,'Calculation - &lt;Ignore&gt;'!A:A,AO301))</f>
        <v>0</v>
      </c>
      <c r="AR301" t="str">
        <v/>
      </c>
      <c r="AS301">
        <v>0</v>
      </c>
    </row>
    <row r="302" spans="1:45" x14ac:dyDescent="0.3">
      <c r="A302" s="7" t="str">
        <f>'Pivot - &lt;Just to refresh&gt;'!B305</f>
        <v>08ABUPW1205C1ZM</v>
      </c>
      <c r="B302" s="7" t="str">
        <f>'Pivot - &lt;Just to refresh&gt;'!N305</f>
        <v/>
      </c>
      <c r="C302" s="7" t="str">
        <f>'Pivot - &lt;Just to refresh&gt;'!C305</f>
        <v>02/Sep/2020</v>
      </c>
      <c r="D302" s="36" t="str">
        <f>'Pivot - &lt;Just to refresh&gt;'!D305</f>
        <v>660</v>
      </c>
      <c r="E302" s="8">
        <f>'Pivot - &lt;Just to refresh&gt;'!E305</f>
        <v>0</v>
      </c>
      <c r="F302" s="8">
        <f>'Pivot - &lt;Just to refresh&gt;'!F305</f>
        <v>0</v>
      </c>
      <c r="G302" s="8">
        <f>'Pivot - &lt;Just to refresh&gt;'!G305</f>
        <v>0</v>
      </c>
      <c r="H302" s="8">
        <f>'Pivot - &lt;Just to refresh&gt;'!H305</f>
        <v>403</v>
      </c>
      <c r="I302" s="8">
        <f>'Pivot - &lt;Just to refresh&gt;'!I305</f>
        <v>360</v>
      </c>
      <c r="J302" s="8">
        <f>'Pivot - &lt;Just to refresh&gt;'!J305</f>
        <v>43.2</v>
      </c>
      <c r="K302" s="8">
        <f t="shared" si="20"/>
        <v>-403</v>
      </c>
      <c r="L302" s="8">
        <f t="shared" si="21"/>
        <v>-360</v>
      </c>
      <c r="M302" s="8">
        <f t="shared" si="22"/>
        <v>-43.2</v>
      </c>
      <c r="N302" s="8" t="str">
        <f t="shared" si="23"/>
        <v>08ABUPW1205C1ZM02/Sep/2020660</v>
      </c>
      <c r="O302" s="37" t="str">
        <f>IF(SUM(E302:J302)=0,"",IF('Pivot - &lt;Just to refresh&gt;'!A305="Match","Match - Full GSTN",IF('Pivot - &lt;Just to refresh&gt;'!A305="Match -Rounding off","Match - GSTN - Round",IF(M302=0,"Match - Invoice",IF(G302=0,"Not in Books",IF(J302=0,"Not in 2A",IF(ROUND(M302,0)=0,"Match - Invoice Round","In Both but Not Match")))))))</f>
        <v>Not in Books</v>
      </c>
      <c r="P302" s="7" t="str">
        <f t="shared" si="24"/>
        <v>Not in Books</v>
      </c>
      <c r="AO302" t="str" cm="1">
        <f t="array" ref="AO302">IFERROR(INDEX(Dump!$A$2:$A$1296, MATCH(0, INDEX(COUNTIF($AO$3:AO301, Dump!$A$2:$A$1296), 0, 0), 0)), "")</f>
        <v/>
      </c>
      <c r="AP302">
        <f>ABS(SUMIFS('Calculation - &lt;Ignore&gt;'!G:G,'Calculation - &lt;Ignore&gt;'!A:A,AO302)-SUMIFS('Calculation - &lt;Ignore&gt;'!J:J,'Calculation - &lt;Ignore&gt;'!A:A,AO302))</f>
        <v>0</v>
      </c>
      <c r="AR302" t="str">
        <v/>
      </c>
      <c r="AS302">
        <v>0</v>
      </c>
    </row>
    <row r="303" spans="1:45" x14ac:dyDescent="0.3">
      <c r="A303" s="7" t="str">
        <f>'Pivot - &lt;Just to refresh&gt;'!B306</f>
        <v>08ABUPW1205C1ZM</v>
      </c>
      <c r="B303" s="7" t="str">
        <f>'Pivot - &lt;Just to refresh&gt;'!N306</f>
        <v/>
      </c>
      <c r="C303" s="7" t="str">
        <f>'Pivot - &lt;Just to refresh&gt;'!C306</f>
        <v>03/Sep/2020</v>
      </c>
      <c r="D303" s="36" t="str">
        <f>'Pivot - &lt;Just to refresh&gt;'!D306</f>
        <v>669</v>
      </c>
      <c r="E303" s="8">
        <f>'Pivot - &lt;Just to refresh&gt;'!E306</f>
        <v>230</v>
      </c>
      <c r="F303" s="8">
        <f>'Pivot - &lt;Just to refresh&gt;'!F306</f>
        <v>195</v>
      </c>
      <c r="G303" s="8">
        <f>'Pivot - &lt;Just to refresh&gt;'!G306</f>
        <v>35</v>
      </c>
      <c r="H303" s="8">
        <f>'Pivot - &lt;Just to refresh&gt;'!H306</f>
        <v>230</v>
      </c>
      <c r="I303" s="8">
        <f>'Pivot - &lt;Just to refresh&gt;'!I306</f>
        <v>195</v>
      </c>
      <c r="J303" s="8">
        <f>'Pivot - &lt;Just to refresh&gt;'!J306</f>
        <v>35.1</v>
      </c>
      <c r="K303" s="8">
        <f t="shared" si="20"/>
        <v>0</v>
      </c>
      <c r="L303" s="8">
        <f t="shared" si="21"/>
        <v>0</v>
      </c>
      <c r="M303" s="8">
        <f t="shared" si="22"/>
        <v>-0.10000000000000142</v>
      </c>
      <c r="N303" s="8" t="str">
        <f t="shared" si="23"/>
        <v>08ABUPW1205C1ZM03/Sep/2020669</v>
      </c>
      <c r="O303" s="37" t="str">
        <f>IF(SUM(E303:J303)=0,"",IF('Pivot - &lt;Just to refresh&gt;'!A306="Match","Match - Full GSTN",IF('Pivot - &lt;Just to refresh&gt;'!A306="Match -Rounding off","Match - GSTN - Round",IF(M303=0,"Match - Invoice",IF(G303=0,"Not in Books",IF(J303=0,"Not in 2A",IF(ROUND(M303,0)=0,"Match - Invoice Round","In Both but Not Match")))))))</f>
        <v>Match - Invoice Round</v>
      </c>
      <c r="P303" s="7" t="str">
        <f t="shared" si="24"/>
        <v>Match</v>
      </c>
      <c r="AO303" t="str" cm="1">
        <f t="array" ref="AO303">IFERROR(INDEX(Dump!$A$2:$A$1296, MATCH(0, INDEX(COUNTIF($AO$3:AO302, Dump!$A$2:$A$1296), 0, 0), 0)), "")</f>
        <v/>
      </c>
      <c r="AP303">
        <f>ABS(SUMIFS('Calculation - &lt;Ignore&gt;'!G:G,'Calculation - &lt;Ignore&gt;'!A:A,AO303)-SUMIFS('Calculation - &lt;Ignore&gt;'!J:J,'Calculation - &lt;Ignore&gt;'!A:A,AO303))</f>
        <v>0</v>
      </c>
      <c r="AR303" t="str">
        <v/>
      </c>
      <c r="AS303">
        <v>0</v>
      </c>
    </row>
    <row r="304" spans="1:45" x14ac:dyDescent="0.3">
      <c r="A304" s="7" t="str">
        <f>'Pivot - &lt;Just to refresh&gt;'!B307</f>
        <v>08ABUPW1205C1ZM</v>
      </c>
      <c r="B304" s="7" t="str">
        <f>'Pivot - &lt;Just to refresh&gt;'!N307</f>
        <v/>
      </c>
      <c r="C304" s="7" t="str">
        <f>'Pivot - &lt;Just to refresh&gt;'!C307</f>
        <v>05/Sep/2020</v>
      </c>
      <c r="D304" s="36" t="str">
        <f>'Pivot - &lt;Just to refresh&gt;'!D307</f>
        <v>682</v>
      </c>
      <c r="E304" s="8">
        <f>'Pivot - &lt;Just to refresh&gt;'!E307</f>
        <v>62838</v>
      </c>
      <c r="F304" s="8">
        <f>'Pivot - &lt;Just to refresh&gt;'!F307</f>
        <v>55802.12</v>
      </c>
      <c r="G304" s="8">
        <f>'Pivot - &lt;Just to refresh&gt;'!G307</f>
        <v>7035.68</v>
      </c>
      <c r="H304" s="8">
        <f>'Pivot - &lt;Just to refresh&gt;'!H307</f>
        <v>62838</v>
      </c>
      <c r="I304" s="8">
        <f>'Pivot - &lt;Just to refresh&gt;'!I307</f>
        <v>55802.12</v>
      </c>
      <c r="J304" s="8">
        <f>'Pivot - &lt;Just to refresh&gt;'!J307</f>
        <v>7035.6799999999994</v>
      </c>
      <c r="K304" s="8">
        <f t="shared" si="20"/>
        <v>0</v>
      </c>
      <c r="L304" s="8">
        <f t="shared" si="21"/>
        <v>0</v>
      </c>
      <c r="M304" s="8">
        <f t="shared" si="22"/>
        <v>0</v>
      </c>
      <c r="N304" s="8" t="str">
        <f t="shared" si="23"/>
        <v>08ABUPW1205C1ZM05/Sep/2020682</v>
      </c>
      <c r="O304" s="37" t="str">
        <f>IF(SUM(E304:J304)=0,"",IF('Pivot - &lt;Just to refresh&gt;'!A307="Match","Match - Full GSTN",IF('Pivot - &lt;Just to refresh&gt;'!A307="Match -Rounding off","Match - GSTN - Round",IF(M304=0,"Match - Invoice",IF(G304=0,"Not in Books",IF(J304=0,"Not in 2A",IF(ROUND(M304,0)=0,"Match - Invoice Round","In Both but Not Match")))))))</f>
        <v>Match - Invoice</v>
      </c>
      <c r="P304" s="7" t="str">
        <f t="shared" si="24"/>
        <v>Match</v>
      </c>
      <c r="AO304" t="str" cm="1">
        <f t="array" ref="AO304">IFERROR(INDEX(Dump!$A$2:$A$1296, MATCH(0, INDEX(COUNTIF($AO$3:AO303, Dump!$A$2:$A$1296), 0, 0), 0)), "")</f>
        <v/>
      </c>
      <c r="AP304">
        <f>ABS(SUMIFS('Calculation - &lt;Ignore&gt;'!G:G,'Calculation - &lt;Ignore&gt;'!A:A,AO304)-SUMIFS('Calculation - &lt;Ignore&gt;'!J:J,'Calculation - &lt;Ignore&gt;'!A:A,AO304))</f>
        <v>0</v>
      </c>
      <c r="AR304" t="str">
        <v/>
      </c>
      <c r="AS304">
        <v>0</v>
      </c>
    </row>
    <row r="305" spans="1:45" x14ac:dyDescent="0.3">
      <c r="A305" s="7" t="str">
        <f>'Pivot - &lt;Just to refresh&gt;'!B308</f>
        <v>08ABUPW1205C1ZM</v>
      </c>
      <c r="B305" s="7" t="str">
        <f>'Pivot - &lt;Just to refresh&gt;'!N308</f>
        <v/>
      </c>
      <c r="C305" s="7" t="str">
        <f>'Pivot - &lt;Just to refresh&gt;'!C308</f>
        <v>09/Sep/2020</v>
      </c>
      <c r="D305" s="36" t="str">
        <f>'Pivot - &lt;Just to refresh&gt;'!D308</f>
        <v>712</v>
      </c>
      <c r="E305" s="8">
        <f>'Pivot - &lt;Just to refresh&gt;'!E308</f>
        <v>1266</v>
      </c>
      <c r="F305" s="8">
        <f>'Pivot - &lt;Just to refresh&gt;'!F308</f>
        <v>1130.42</v>
      </c>
      <c r="G305" s="8">
        <f>'Pivot - &lt;Just to refresh&gt;'!G308</f>
        <v>135.6</v>
      </c>
      <c r="H305" s="8">
        <f>'Pivot - &lt;Just to refresh&gt;'!H308</f>
        <v>1266</v>
      </c>
      <c r="I305" s="8">
        <f>'Pivot - &lt;Just to refresh&gt;'!I308</f>
        <v>1130</v>
      </c>
      <c r="J305" s="8">
        <f>'Pivot - &lt;Just to refresh&gt;'!J308</f>
        <v>135.6</v>
      </c>
      <c r="K305" s="8">
        <f t="shared" si="20"/>
        <v>0</v>
      </c>
      <c r="L305" s="8">
        <f t="shared" si="21"/>
        <v>0.42000000000007276</v>
      </c>
      <c r="M305" s="8">
        <f t="shared" si="22"/>
        <v>0</v>
      </c>
      <c r="N305" s="8" t="str">
        <f t="shared" si="23"/>
        <v>08ABUPW1205C1ZM09/Sep/2020712</v>
      </c>
      <c r="O305" s="37" t="str">
        <f>IF(SUM(E305:J305)=0,"",IF('Pivot - &lt;Just to refresh&gt;'!A308="Match","Match - Full GSTN",IF('Pivot - &lt;Just to refresh&gt;'!A308="Match -Rounding off","Match - GSTN - Round",IF(M305=0,"Match - Invoice",IF(G305=0,"Not in Books",IF(J305=0,"Not in 2A",IF(ROUND(M305,0)=0,"Match - Invoice Round","In Both but Not Match")))))))</f>
        <v>Match - Invoice</v>
      </c>
      <c r="P305" s="7" t="str">
        <f t="shared" si="24"/>
        <v>Match</v>
      </c>
      <c r="AO305" t="str" cm="1">
        <f t="array" ref="AO305">IFERROR(INDEX(Dump!$A$2:$A$1296, MATCH(0, INDEX(COUNTIF($AO$3:AO304, Dump!$A$2:$A$1296), 0, 0), 0)), "")</f>
        <v/>
      </c>
      <c r="AP305">
        <f>ABS(SUMIFS('Calculation - &lt;Ignore&gt;'!G:G,'Calculation - &lt;Ignore&gt;'!A:A,AO305)-SUMIFS('Calculation - &lt;Ignore&gt;'!J:J,'Calculation - &lt;Ignore&gt;'!A:A,AO305))</f>
        <v>0</v>
      </c>
      <c r="AR305" t="str">
        <v/>
      </c>
      <c r="AS305">
        <v>0</v>
      </c>
    </row>
    <row r="306" spans="1:45" x14ac:dyDescent="0.3">
      <c r="A306" s="7" t="str">
        <f>'Pivot - &lt;Just to refresh&gt;'!B309</f>
        <v>08ABUPW1205C1ZM</v>
      </c>
      <c r="B306" s="7" t="str">
        <f>'Pivot - &lt;Just to refresh&gt;'!N309</f>
        <v/>
      </c>
      <c r="C306" s="7" t="str">
        <f>'Pivot - &lt;Just to refresh&gt;'!C309</f>
        <v>09/Sep/2020</v>
      </c>
      <c r="D306" s="36" t="str">
        <f>'Pivot - &lt;Just to refresh&gt;'!D309</f>
        <v>707</v>
      </c>
      <c r="E306" s="8">
        <f>'Pivot - &lt;Just to refresh&gt;'!E309</f>
        <v>0</v>
      </c>
      <c r="F306" s="8">
        <f>'Pivot - &lt;Just to refresh&gt;'!F309</f>
        <v>0</v>
      </c>
      <c r="G306" s="8">
        <f>'Pivot - &lt;Just to refresh&gt;'!G309</f>
        <v>0</v>
      </c>
      <c r="H306" s="8">
        <f>'Pivot - &lt;Just to refresh&gt;'!H309</f>
        <v>403</v>
      </c>
      <c r="I306" s="8">
        <f>'Pivot - &lt;Just to refresh&gt;'!I309</f>
        <v>360</v>
      </c>
      <c r="J306" s="8">
        <f>'Pivot - &lt;Just to refresh&gt;'!J309</f>
        <v>43.2</v>
      </c>
      <c r="K306" s="8">
        <f t="shared" si="20"/>
        <v>-403</v>
      </c>
      <c r="L306" s="8">
        <f t="shared" si="21"/>
        <v>-360</v>
      </c>
      <c r="M306" s="8">
        <f t="shared" si="22"/>
        <v>-43.2</v>
      </c>
      <c r="N306" s="8" t="str">
        <f t="shared" si="23"/>
        <v>08ABUPW1205C1ZM09/Sep/2020707</v>
      </c>
      <c r="O306" s="37" t="str">
        <f>IF(SUM(E306:J306)=0,"",IF('Pivot - &lt;Just to refresh&gt;'!A309="Match","Match - Full GSTN",IF('Pivot - &lt;Just to refresh&gt;'!A309="Match -Rounding off","Match - GSTN - Round",IF(M306=0,"Match - Invoice",IF(G306=0,"Not in Books",IF(J306=0,"Not in 2A",IF(ROUND(M306,0)=0,"Match - Invoice Round","In Both but Not Match")))))))</f>
        <v>Not in Books</v>
      </c>
      <c r="P306" s="7" t="str">
        <f t="shared" si="24"/>
        <v>Not in Books</v>
      </c>
      <c r="AO306" t="str" cm="1">
        <f t="array" ref="AO306">IFERROR(INDEX(Dump!$A$2:$A$1296, MATCH(0, INDEX(COUNTIF($AO$3:AO305, Dump!$A$2:$A$1296), 0, 0), 0)), "")</f>
        <v/>
      </c>
      <c r="AP306">
        <f>ABS(SUMIFS('Calculation - &lt;Ignore&gt;'!G:G,'Calculation - &lt;Ignore&gt;'!A:A,AO306)-SUMIFS('Calculation - &lt;Ignore&gt;'!J:J,'Calculation - &lt;Ignore&gt;'!A:A,AO306))</f>
        <v>0</v>
      </c>
      <c r="AR306" t="str">
        <v/>
      </c>
      <c r="AS306">
        <v>0</v>
      </c>
    </row>
    <row r="307" spans="1:45" x14ac:dyDescent="0.3">
      <c r="A307" s="7" t="str">
        <f>'Pivot - &lt;Just to refresh&gt;'!B310</f>
        <v>08ABUPW1205C1ZM</v>
      </c>
      <c r="B307" s="7" t="str">
        <f>'Pivot - &lt;Just to refresh&gt;'!N310</f>
        <v/>
      </c>
      <c r="C307" s="7" t="str">
        <f>'Pivot - &lt;Just to refresh&gt;'!C310</f>
        <v>14/Sep/2020</v>
      </c>
      <c r="D307" s="36" t="str">
        <f>'Pivot - &lt;Just to refresh&gt;'!D310</f>
        <v>749</v>
      </c>
      <c r="E307" s="8">
        <f>'Pivot - &lt;Just to refresh&gt;'!E310</f>
        <v>0</v>
      </c>
      <c r="F307" s="8">
        <f>'Pivot - &lt;Just to refresh&gt;'!F310</f>
        <v>0</v>
      </c>
      <c r="G307" s="8">
        <f>'Pivot - &lt;Just to refresh&gt;'!G310</f>
        <v>0</v>
      </c>
      <c r="H307" s="8">
        <f>'Pivot - &lt;Just to refresh&gt;'!H310</f>
        <v>459</v>
      </c>
      <c r="I307" s="8">
        <f>'Pivot - &lt;Just to refresh&gt;'!I310</f>
        <v>410</v>
      </c>
      <c r="J307" s="8">
        <f>'Pivot - &lt;Just to refresh&gt;'!J310</f>
        <v>49.2</v>
      </c>
      <c r="K307" s="8">
        <f t="shared" si="20"/>
        <v>-459</v>
      </c>
      <c r="L307" s="8">
        <f t="shared" si="21"/>
        <v>-410</v>
      </c>
      <c r="M307" s="8">
        <f t="shared" si="22"/>
        <v>-49.2</v>
      </c>
      <c r="N307" s="8" t="str">
        <f t="shared" si="23"/>
        <v>08ABUPW1205C1ZM14/Sep/2020749</v>
      </c>
      <c r="O307" s="37" t="str">
        <f>IF(SUM(E307:J307)=0,"",IF('Pivot - &lt;Just to refresh&gt;'!A310="Match","Match - Full GSTN",IF('Pivot - &lt;Just to refresh&gt;'!A310="Match -Rounding off","Match - GSTN - Round",IF(M307=0,"Match - Invoice",IF(G307=0,"Not in Books",IF(J307=0,"Not in 2A",IF(ROUND(M307,0)=0,"Match - Invoice Round","In Both but Not Match")))))))</f>
        <v>Not in Books</v>
      </c>
      <c r="P307" s="7" t="str">
        <f t="shared" si="24"/>
        <v>Not in Books</v>
      </c>
      <c r="AO307" t="str" cm="1">
        <f t="array" ref="AO307">IFERROR(INDEX(Dump!$A$2:$A$1296, MATCH(0, INDEX(COUNTIF($AO$3:AO306, Dump!$A$2:$A$1296), 0, 0), 0)), "")</f>
        <v/>
      </c>
      <c r="AP307">
        <f>ABS(SUMIFS('Calculation - &lt;Ignore&gt;'!G:G,'Calculation - &lt;Ignore&gt;'!A:A,AO307)-SUMIFS('Calculation - &lt;Ignore&gt;'!J:J,'Calculation - &lt;Ignore&gt;'!A:A,AO307))</f>
        <v>0</v>
      </c>
      <c r="AR307" t="str">
        <v/>
      </c>
      <c r="AS307">
        <v>0</v>
      </c>
    </row>
    <row r="308" spans="1:45" x14ac:dyDescent="0.3">
      <c r="A308" s="7" t="str">
        <f>'Pivot - &lt;Just to refresh&gt;'!B311</f>
        <v>08ABUPW1205C1ZM</v>
      </c>
      <c r="B308" s="7" t="str">
        <f>'Pivot - &lt;Just to refresh&gt;'!N311</f>
        <v/>
      </c>
      <c r="C308" s="7" t="str">
        <f>'Pivot - &lt;Just to refresh&gt;'!C311</f>
        <v>15/Sep/2020</v>
      </c>
      <c r="D308" s="36" t="str">
        <f>'Pivot - &lt;Just to refresh&gt;'!D311</f>
        <v>757</v>
      </c>
      <c r="E308" s="8">
        <f>'Pivot - &lt;Just to refresh&gt;'!E311</f>
        <v>19054</v>
      </c>
      <c r="F308" s="8">
        <f>'Pivot - &lt;Just to refresh&gt;'!F311</f>
        <v>16905.3</v>
      </c>
      <c r="G308" s="8">
        <f>'Pivot - &lt;Just to refresh&gt;'!G311</f>
        <v>2148.34</v>
      </c>
      <c r="H308" s="8">
        <f>'Pivot - &lt;Just to refresh&gt;'!H311</f>
        <v>19054</v>
      </c>
      <c r="I308" s="8">
        <f>'Pivot - &lt;Just to refresh&gt;'!I311</f>
        <v>16905.3</v>
      </c>
      <c r="J308" s="8">
        <f>'Pivot - &lt;Just to refresh&gt;'!J311</f>
        <v>2148.34</v>
      </c>
      <c r="K308" s="8">
        <f t="shared" si="20"/>
        <v>0</v>
      </c>
      <c r="L308" s="8">
        <f t="shared" si="21"/>
        <v>0</v>
      </c>
      <c r="M308" s="8">
        <f t="shared" si="22"/>
        <v>0</v>
      </c>
      <c r="N308" s="8" t="str">
        <f t="shared" si="23"/>
        <v>08ABUPW1205C1ZM15/Sep/2020757</v>
      </c>
      <c r="O308" s="37" t="str">
        <f>IF(SUM(E308:J308)=0,"",IF('Pivot - &lt;Just to refresh&gt;'!A311="Match","Match - Full GSTN",IF('Pivot - &lt;Just to refresh&gt;'!A311="Match -Rounding off","Match - GSTN - Round",IF(M308=0,"Match - Invoice",IF(G308=0,"Not in Books",IF(J308=0,"Not in 2A",IF(ROUND(M308,0)=0,"Match - Invoice Round","In Both but Not Match")))))))</f>
        <v>Match - Invoice</v>
      </c>
      <c r="P308" s="7" t="str">
        <f t="shared" si="24"/>
        <v>Match</v>
      </c>
      <c r="AO308" t="str" cm="1">
        <f t="array" ref="AO308">IFERROR(INDEX(Dump!$A$2:$A$1296, MATCH(0, INDEX(COUNTIF($AO$3:AO307, Dump!$A$2:$A$1296), 0, 0), 0)), "")</f>
        <v/>
      </c>
      <c r="AP308">
        <f>ABS(SUMIFS('Calculation - &lt;Ignore&gt;'!G:G,'Calculation - &lt;Ignore&gt;'!A:A,AO308)-SUMIFS('Calculation - &lt;Ignore&gt;'!J:J,'Calculation - &lt;Ignore&gt;'!A:A,AO308))</f>
        <v>0</v>
      </c>
      <c r="AR308" t="str">
        <v/>
      </c>
      <c r="AS308">
        <v>0</v>
      </c>
    </row>
    <row r="309" spans="1:45" x14ac:dyDescent="0.3">
      <c r="A309" s="7" t="str">
        <f>'Pivot - &lt;Just to refresh&gt;'!B312</f>
        <v>08ABUPW1205C1ZM</v>
      </c>
      <c r="B309" s="7" t="str">
        <f>'Pivot - &lt;Just to refresh&gt;'!N312</f>
        <v/>
      </c>
      <c r="C309" s="7" t="str">
        <f>'Pivot - &lt;Just to refresh&gt;'!C312</f>
        <v>16/Sep/2020</v>
      </c>
      <c r="D309" s="36" t="str">
        <f>'Pivot - &lt;Just to refresh&gt;'!D312</f>
        <v>773</v>
      </c>
      <c r="E309" s="8">
        <f>'Pivot - &lt;Just to refresh&gt;'!E312</f>
        <v>0</v>
      </c>
      <c r="F309" s="8">
        <f>'Pivot - &lt;Just to refresh&gt;'!F312</f>
        <v>0</v>
      </c>
      <c r="G309" s="8">
        <f>'Pivot - &lt;Just to refresh&gt;'!G312</f>
        <v>0</v>
      </c>
      <c r="H309" s="8">
        <f>'Pivot - &lt;Just to refresh&gt;'!H312</f>
        <v>6272</v>
      </c>
      <c r="I309" s="8">
        <f>'Pivot - &lt;Just to refresh&gt;'!I312</f>
        <v>5600</v>
      </c>
      <c r="J309" s="8">
        <f>'Pivot - &lt;Just to refresh&gt;'!J312</f>
        <v>672</v>
      </c>
      <c r="K309" s="8">
        <f t="shared" si="20"/>
        <v>-6272</v>
      </c>
      <c r="L309" s="8">
        <f t="shared" si="21"/>
        <v>-5600</v>
      </c>
      <c r="M309" s="8">
        <f t="shared" si="22"/>
        <v>-672</v>
      </c>
      <c r="N309" s="8" t="str">
        <f t="shared" si="23"/>
        <v>08ABUPW1205C1ZM16/Sep/2020773</v>
      </c>
      <c r="O309" s="37" t="str">
        <f>IF(SUM(E309:J309)=0,"",IF('Pivot - &lt;Just to refresh&gt;'!A312="Match","Match - Full GSTN",IF('Pivot - &lt;Just to refresh&gt;'!A312="Match -Rounding off","Match - GSTN - Round",IF(M309=0,"Match - Invoice",IF(G309=0,"Not in Books",IF(J309=0,"Not in 2A",IF(ROUND(M309,0)=0,"Match - Invoice Round","In Both but Not Match")))))))</f>
        <v>Not in Books</v>
      </c>
      <c r="P309" s="7" t="str">
        <f t="shared" si="24"/>
        <v>Not in Books</v>
      </c>
      <c r="AO309" t="str" cm="1">
        <f t="array" ref="AO309">IFERROR(INDEX(Dump!$A$2:$A$1296, MATCH(0, INDEX(COUNTIF($AO$3:AO308, Dump!$A$2:$A$1296), 0, 0), 0)), "")</f>
        <v/>
      </c>
      <c r="AP309">
        <f>ABS(SUMIFS('Calculation - &lt;Ignore&gt;'!G:G,'Calculation - &lt;Ignore&gt;'!A:A,AO309)-SUMIFS('Calculation - &lt;Ignore&gt;'!J:J,'Calculation - &lt;Ignore&gt;'!A:A,AO309))</f>
        <v>0</v>
      </c>
      <c r="AR309" t="str">
        <v/>
      </c>
      <c r="AS309">
        <v>0</v>
      </c>
    </row>
    <row r="310" spans="1:45" x14ac:dyDescent="0.3">
      <c r="A310" s="7" t="str">
        <f>'Pivot - &lt;Just to refresh&gt;'!B313</f>
        <v>08ABUPW1205C1ZM</v>
      </c>
      <c r="B310" s="7" t="str">
        <f>'Pivot - &lt;Just to refresh&gt;'!N313</f>
        <v/>
      </c>
      <c r="C310" s="7" t="str">
        <f>'Pivot - &lt;Just to refresh&gt;'!C313</f>
        <v>28/Apr/2020</v>
      </c>
      <c r="D310" s="36" t="str">
        <f>'Pivot - &lt;Just to refresh&gt;'!D313</f>
        <v>62</v>
      </c>
      <c r="E310" s="8">
        <f>'Pivot - &lt;Just to refresh&gt;'!E313</f>
        <v>0</v>
      </c>
      <c r="F310" s="8">
        <f>'Pivot - &lt;Just to refresh&gt;'!F313</f>
        <v>0</v>
      </c>
      <c r="G310" s="8">
        <f>'Pivot - &lt;Just to refresh&gt;'!G313</f>
        <v>0</v>
      </c>
      <c r="H310" s="8">
        <f>'Pivot - &lt;Just to refresh&gt;'!H313</f>
        <v>1440</v>
      </c>
      <c r="I310" s="8">
        <f>'Pivot - &lt;Just to refresh&gt;'!I313</f>
        <v>1285.68</v>
      </c>
      <c r="J310" s="8">
        <f>'Pivot - &lt;Just to refresh&gt;'!J313</f>
        <v>154.28</v>
      </c>
      <c r="K310" s="8">
        <f t="shared" si="20"/>
        <v>-1440</v>
      </c>
      <c r="L310" s="8">
        <f t="shared" si="21"/>
        <v>-1285.68</v>
      </c>
      <c r="M310" s="8">
        <f t="shared" si="22"/>
        <v>-154.28</v>
      </c>
      <c r="N310" s="8" t="str">
        <f t="shared" si="23"/>
        <v>08ABUPW1205C1ZM28/Apr/202062</v>
      </c>
      <c r="O310" s="37" t="str">
        <f>IF(SUM(E310:J310)=0,"",IF('Pivot - &lt;Just to refresh&gt;'!A313="Match","Match - Full GSTN",IF('Pivot - &lt;Just to refresh&gt;'!A313="Match -Rounding off","Match - GSTN - Round",IF(M310=0,"Match - Invoice",IF(G310=0,"Not in Books",IF(J310=0,"Not in 2A",IF(ROUND(M310,0)=0,"Match - Invoice Round","In Both but Not Match")))))))</f>
        <v>Not in Books</v>
      </c>
      <c r="P310" s="7" t="str">
        <f t="shared" si="24"/>
        <v>Not in Books</v>
      </c>
      <c r="AO310" t="str" cm="1">
        <f t="array" ref="AO310">IFERROR(INDEX(Dump!$A$2:$A$1296, MATCH(0, INDEX(COUNTIF($AO$3:AO309, Dump!$A$2:$A$1296), 0, 0), 0)), "")</f>
        <v/>
      </c>
      <c r="AP310">
        <f>ABS(SUMIFS('Calculation - &lt;Ignore&gt;'!G:G,'Calculation - &lt;Ignore&gt;'!A:A,AO310)-SUMIFS('Calculation - &lt;Ignore&gt;'!J:J,'Calculation - &lt;Ignore&gt;'!A:A,AO310))</f>
        <v>0</v>
      </c>
      <c r="AR310" t="str">
        <v/>
      </c>
      <c r="AS310">
        <v>0</v>
      </c>
    </row>
    <row r="311" spans="1:45" x14ac:dyDescent="0.3">
      <c r="A311" s="7" t="str">
        <f>'Pivot - &lt;Just to refresh&gt;'!B314</f>
        <v>08ABUPW1205C1ZM</v>
      </c>
      <c r="B311" s="7" t="str">
        <f>'Pivot - &lt;Just to refresh&gt;'!N314</f>
        <v/>
      </c>
      <c r="C311" s="7" t="str">
        <f>'Pivot - &lt;Just to refresh&gt;'!C314</f>
        <v>18/Jun/2020</v>
      </c>
      <c r="D311" s="36" t="str">
        <f>'Pivot - &lt;Just to refresh&gt;'!D314</f>
        <v>290</v>
      </c>
      <c r="E311" s="8">
        <f>'Pivot - &lt;Just to refresh&gt;'!E314</f>
        <v>0</v>
      </c>
      <c r="F311" s="8">
        <f>'Pivot - &lt;Just to refresh&gt;'!F314</f>
        <v>0</v>
      </c>
      <c r="G311" s="8">
        <f>'Pivot - &lt;Just to refresh&gt;'!G314</f>
        <v>0</v>
      </c>
      <c r="H311" s="8">
        <f>'Pivot - &lt;Just to refresh&gt;'!H314</f>
        <v>690</v>
      </c>
      <c r="I311" s="8">
        <f>'Pivot - &lt;Just to refresh&gt;'!I314</f>
        <v>585</v>
      </c>
      <c r="J311" s="8">
        <f>'Pivot - &lt;Just to refresh&gt;'!J314</f>
        <v>105.3</v>
      </c>
      <c r="K311" s="8">
        <f t="shared" si="20"/>
        <v>-690</v>
      </c>
      <c r="L311" s="8">
        <f t="shared" si="21"/>
        <v>-585</v>
      </c>
      <c r="M311" s="8">
        <f t="shared" si="22"/>
        <v>-105.3</v>
      </c>
      <c r="N311" s="8" t="str">
        <f t="shared" si="23"/>
        <v>08ABUPW1205C1ZM18/Jun/2020290</v>
      </c>
      <c r="O311" s="37" t="str">
        <f>IF(SUM(E311:J311)=0,"",IF('Pivot - &lt;Just to refresh&gt;'!A314="Match","Match - Full GSTN",IF('Pivot - &lt;Just to refresh&gt;'!A314="Match -Rounding off","Match - GSTN - Round",IF(M311=0,"Match - Invoice",IF(G311=0,"Not in Books",IF(J311=0,"Not in 2A",IF(ROUND(M311,0)=0,"Match - Invoice Round","In Both but Not Match")))))))</f>
        <v>Not in Books</v>
      </c>
      <c r="P311" s="7" t="str">
        <f t="shared" si="24"/>
        <v>Not in Books</v>
      </c>
      <c r="AO311" t="str" cm="1">
        <f t="array" ref="AO311">IFERROR(INDEX(Dump!$A$2:$A$1296, MATCH(0, INDEX(COUNTIF($AO$3:AO310, Dump!$A$2:$A$1296), 0, 0), 0)), "")</f>
        <v/>
      </c>
      <c r="AP311">
        <f>ABS(SUMIFS('Calculation - &lt;Ignore&gt;'!G:G,'Calculation - &lt;Ignore&gt;'!A:A,AO311)-SUMIFS('Calculation - &lt;Ignore&gt;'!J:J,'Calculation - &lt;Ignore&gt;'!A:A,AO311))</f>
        <v>0</v>
      </c>
      <c r="AR311" t="str">
        <v/>
      </c>
      <c r="AS311">
        <v>0</v>
      </c>
    </row>
    <row r="312" spans="1:45" x14ac:dyDescent="0.3">
      <c r="A312" s="7" t="str">
        <f>'Pivot - &lt;Just to refresh&gt;'!B315</f>
        <v>08ABUPW1205C1ZM</v>
      </c>
      <c r="B312" s="7" t="str">
        <f>'Pivot - &lt;Just to refresh&gt;'!N315</f>
        <v/>
      </c>
      <c r="C312" s="7" t="str">
        <f>'Pivot - &lt;Just to refresh&gt;'!C315</f>
        <v>19/Jun/2020</v>
      </c>
      <c r="D312" s="36" t="str">
        <f>'Pivot - &lt;Just to refresh&gt;'!D315</f>
        <v>299</v>
      </c>
      <c r="E312" s="8">
        <f>'Pivot - &lt;Just to refresh&gt;'!E315</f>
        <v>0</v>
      </c>
      <c r="F312" s="8">
        <f>'Pivot - &lt;Just to refresh&gt;'!F315</f>
        <v>0</v>
      </c>
      <c r="G312" s="8">
        <f>'Pivot - &lt;Just to refresh&gt;'!G315</f>
        <v>0</v>
      </c>
      <c r="H312" s="8">
        <f>'Pivot - &lt;Just to refresh&gt;'!H315</f>
        <v>112</v>
      </c>
      <c r="I312" s="8">
        <f>'Pivot - &lt;Just to refresh&gt;'!I315</f>
        <v>95</v>
      </c>
      <c r="J312" s="8">
        <f>'Pivot - &lt;Just to refresh&gt;'!J315</f>
        <v>17.100000000000001</v>
      </c>
      <c r="K312" s="8">
        <f t="shared" si="20"/>
        <v>-112</v>
      </c>
      <c r="L312" s="8">
        <f t="shared" si="21"/>
        <v>-95</v>
      </c>
      <c r="M312" s="8">
        <f t="shared" si="22"/>
        <v>-17.100000000000001</v>
      </c>
      <c r="N312" s="8" t="str">
        <f t="shared" si="23"/>
        <v>08ABUPW1205C1ZM19/Jun/2020299</v>
      </c>
      <c r="O312" s="37" t="str">
        <f>IF(SUM(E312:J312)=0,"",IF('Pivot - &lt;Just to refresh&gt;'!A315="Match","Match - Full GSTN",IF('Pivot - &lt;Just to refresh&gt;'!A315="Match -Rounding off","Match - GSTN - Round",IF(M312=0,"Match - Invoice",IF(G312=0,"Not in Books",IF(J312=0,"Not in 2A",IF(ROUND(M312,0)=0,"Match - Invoice Round","In Both but Not Match")))))))</f>
        <v>Not in Books</v>
      </c>
      <c r="P312" s="7" t="str">
        <f t="shared" si="24"/>
        <v>Not in Books</v>
      </c>
      <c r="AO312" t="str" cm="1">
        <f t="array" ref="AO312">IFERROR(INDEX(Dump!$A$2:$A$1296, MATCH(0, INDEX(COUNTIF($AO$3:AO311, Dump!$A$2:$A$1296), 0, 0), 0)), "")</f>
        <v/>
      </c>
      <c r="AP312">
        <f>ABS(SUMIFS('Calculation - &lt;Ignore&gt;'!G:G,'Calculation - &lt;Ignore&gt;'!A:A,AO312)-SUMIFS('Calculation - &lt;Ignore&gt;'!J:J,'Calculation - &lt;Ignore&gt;'!A:A,AO312))</f>
        <v>0</v>
      </c>
      <c r="AR312" t="str">
        <v/>
      </c>
      <c r="AS312">
        <v>0</v>
      </c>
    </row>
    <row r="313" spans="1:45" x14ac:dyDescent="0.3">
      <c r="A313" s="7" t="str">
        <f>'Pivot - &lt;Just to refresh&gt;'!B316</f>
        <v>08ABUPW1205C1ZM</v>
      </c>
      <c r="B313" s="7" t="str">
        <f>'Pivot - &lt;Just to refresh&gt;'!N316</f>
        <v/>
      </c>
      <c r="C313" s="7" t="str">
        <f>'Pivot - &lt;Just to refresh&gt;'!C316</f>
        <v>13/Jul/2020</v>
      </c>
      <c r="D313" s="36" t="str">
        <f>'Pivot - &lt;Just to refresh&gt;'!D316</f>
        <v>408</v>
      </c>
      <c r="E313" s="8">
        <f>'Pivot - &lt;Just to refresh&gt;'!E316</f>
        <v>0</v>
      </c>
      <c r="F313" s="8">
        <f>'Pivot - &lt;Just to refresh&gt;'!F316</f>
        <v>0</v>
      </c>
      <c r="G313" s="8">
        <f>'Pivot - &lt;Just to refresh&gt;'!G316</f>
        <v>0</v>
      </c>
      <c r="H313" s="8">
        <f>'Pivot - &lt;Just to refresh&gt;'!H316</f>
        <v>14817</v>
      </c>
      <c r="I313" s="8">
        <f>'Pivot - &lt;Just to refresh&gt;'!I316</f>
        <v>12732</v>
      </c>
      <c r="J313" s="8">
        <f>'Pivot - &lt;Just to refresh&gt;'!J316</f>
        <v>2084.7600000000002</v>
      </c>
      <c r="K313" s="8">
        <f t="shared" si="20"/>
        <v>-14817</v>
      </c>
      <c r="L313" s="8">
        <f t="shared" si="21"/>
        <v>-12732</v>
      </c>
      <c r="M313" s="8">
        <f t="shared" si="22"/>
        <v>-2084.7600000000002</v>
      </c>
      <c r="N313" s="8" t="str">
        <f t="shared" si="23"/>
        <v>08ABUPW1205C1ZM13/Jul/2020408</v>
      </c>
      <c r="O313" s="37" t="str">
        <f>IF(SUM(E313:J313)=0,"",IF('Pivot - &lt;Just to refresh&gt;'!A316="Match","Match - Full GSTN",IF('Pivot - &lt;Just to refresh&gt;'!A316="Match -Rounding off","Match - GSTN - Round",IF(M313=0,"Match - Invoice",IF(G313=0,"Not in Books",IF(J313=0,"Not in 2A",IF(ROUND(M313,0)=0,"Match - Invoice Round","In Both but Not Match")))))))</f>
        <v>Not in Books</v>
      </c>
      <c r="P313" s="7" t="str">
        <f t="shared" si="24"/>
        <v>Not in Books</v>
      </c>
      <c r="AO313" t="str" cm="1">
        <f t="array" ref="AO313">IFERROR(INDEX(Dump!$A$2:$A$1296, MATCH(0, INDEX(COUNTIF($AO$3:AO312, Dump!$A$2:$A$1296), 0, 0), 0)), "")</f>
        <v/>
      </c>
      <c r="AP313">
        <f>ABS(SUMIFS('Calculation - &lt;Ignore&gt;'!G:G,'Calculation - &lt;Ignore&gt;'!A:A,AO313)-SUMIFS('Calculation - &lt;Ignore&gt;'!J:J,'Calculation - &lt;Ignore&gt;'!A:A,AO313))</f>
        <v>0</v>
      </c>
      <c r="AR313" t="str">
        <v/>
      </c>
      <c r="AS313">
        <v>0</v>
      </c>
    </row>
    <row r="314" spans="1:45" x14ac:dyDescent="0.3">
      <c r="A314" s="7" t="str">
        <f>'Pivot - &lt;Just to refresh&gt;'!B317</f>
        <v>08ABUPW1205C1ZM</v>
      </c>
      <c r="B314" s="7" t="str">
        <f>'Pivot - &lt;Just to refresh&gt;'!N317</f>
        <v/>
      </c>
      <c r="C314" s="7" t="str">
        <f>'Pivot - &lt;Just to refresh&gt;'!C317</f>
        <v>13/Jul/2020</v>
      </c>
      <c r="D314" s="36" t="str">
        <f>'Pivot - &lt;Just to refresh&gt;'!D317</f>
        <v>403</v>
      </c>
      <c r="E314" s="8">
        <f>'Pivot - &lt;Just to refresh&gt;'!E317</f>
        <v>0</v>
      </c>
      <c r="F314" s="8">
        <f>'Pivot - &lt;Just to refresh&gt;'!F317</f>
        <v>0</v>
      </c>
      <c r="G314" s="8">
        <f>'Pivot - &lt;Just to refresh&gt;'!G317</f>
        <v>0</v>
      </c>
      <c r="H314" s="8">
        <f>'Pivot - &lt;Just to refresh&gt;'!H317</f>
        <v>490</v>
      </c>
      <c r="I314" s="8">
        <f>'Pivot - &lt;Just to refresh&gt;'!I317</f>
        <v>444.5</v>
      </c>
      <c r="J314" s="8">
        <f>'Pivot - &lt;Just to refresh&gt;'!J317</f>
        <v>45.7</v>
      </c>
      <c r="K314" s="8">
        <f t="shared" si="20"/>
        <v>-490</v>
      </c>
      <c r="L314" s="8">
        <f t="shared" si="21"/>
        <v>-444.5</v>
      </c>
      <c r="M314" s="8">
        <f t="shared" si="22"/>
        <v>-45.7</v>
      </c>
      <c r="N314" s="8" t="str">
        <f t="shared" si="23"/>
        <v>08ABUPW1205C1ZM13/Jul/2020403</v>
      </c>
      <c r="O314" s="37" t="str">
        <f>IF(SUM(E314:J314)=0,"",IF('Pivot - &lt;Just to refresh&gt;'!A317="Match","Match - Full GSTN",IF('Pivot - &lt;Just to refresh&gt;'!A317="Match -Rounding off","Match - GSTN - Round",IF(M314=0,"Match - Invoice",IF(G314=0,"Not in Books",IF(J314=0,"Not in 2A",IF(ROUND(M314,0)=0,"Match - Invoice Round","In Both but Not Match")))))))</f>
        <v>Not in Books</v>
      </c>
      <c r="P314" s="7" t="str">
        <f t="shared" si="24"/>
        <v>Not in Books</v>
      </c>
      <c r="AO314" t="str" cm="1">
        <f t="array" ref="AO314">IFERROR(INDEX(Dump!$A$2:$A$1296, MATCH(0, INDEX(COUNTIF($AO$3:AO313, Dump!$A$2:$A$1296), 0, 0), 0)), "")</f>
        <v/>
      </c>
      <c r="AP314">
        <f>ABS(SUMIFS('Calculation - &lt;Ignore&gt;'!G:G,'Calculation - &lt;Ignore&gt;'!A:A,AO314)-SUMIFS('Calculation - &lt;Ignore&gt;'!J:J,'Calculation - &lt;Ignore&gt;'!A:A,AO314))</f>
        <v>0</v>
      </c>
      <c r="AR314" t="str">
        <v/>
      </c>
      <c r="AS314">
        <v>0</v>
      </c>
    </row>
    <row r="315" spans="1:45" x14ac:dyDescent="0.3">
      <c r="A315" s="7" t="str">
        <f>'Pivot - &lt;Just to refresh&gt;'!B318</f>
        <v>08ABUPW1205C1ZM</v>
      </c>
      <c r="B315" s="7" t="str">
        <f>'Pivot - &lt;Just to refresh&gt;'!N318</f>
        <v/>
      </c>
      <c r="C315" s="7" t="str">
        <f>'Pivot - &lt;Just to refresh&gt;'!C318</f>
        <v>13/Jul/2020</v>
      </c>
      <c r="D315" s="36" t="str">
        <f>'Pivot - &lt;Just to refresh&gt;'!D318</f>
        <v>409</v>
      </c>
      <c r="E315" s="8">
        <f>'Pivot - &lt;Just to refresh&gt;'!E318</f>
        <v>0</v>
      </c>
      <c r="F315" s="8">
        <f>'Pivot - &lt;Just to refresh&gt;'!F318</f>
        <v>0</v>
      </c>
      <c r="G315" s="8">
        <f>'Pivot - &lt;Just to refresh&gt;'!G318</f>
        <v>0</v>
      </c>
      <c r="H315" s="8">
        <f>'Pivot - &lt;Just to refresh&gt;'!H318</f>
        <v>460</v>
      </c>
      <c r="I315" s="8">
        <f>'Pivot - &lt;Just to refresh&gt;'!I318</f>
        <v>390</v>
      </c>
      <c r="J315" s="8">
        <f>'Pivot - &lt;Just to refresh&gt;'!J318</f>
        <v>70.2</v>
      </c>
      <c r="K315" s="8">
        <f t="shared" si="20"/>
        <v>-460</v>
      </c>
      <c r="L315" s="8">
        <f t="shared" si="21"/>
        <v>-390</v>
      </c>
      <c r="M315" s="8">
        <f t="shared" si="22"/>
        <v>-70.2</v>
      </c>
      <c r="N315" s="8" t="str">
        <f t="shared" si="23"/>
        <v>08ABUPW1205C1ZM13/Jul/2020409</v>
      </c>
      <c r="O315" s="37" t="str">
        <f>IF(SUM(E315:J315)=0,"",IF('Pivot - &lt;Just to refresh&gt;'!A318="Match","Match - Full GSTN",IF('Pivot - &lt;Just to refresh&gt;'!A318="Match -Rounding off","Match - GSTN - Round",IF(M315=0,"Match - Invoice",IF(G315=0,"Not in Books",IF(J315=0,"Not in 2A",IF(ROUND(M315,0)=0,"Match - Invoice Round","In Both but Not Match")))))))</f>
        <v>Not in Books</v>
      </c>
      <c r="P315" s="7" t="str">
        <f t="shared" si="24"/>
        <v>Not in Books</v>
      </c>
      <c r="AO315" t="str" cm="1">
        <f t="array" ref="AO315">IFERROR(INDEX(Dump!$A$2:$A$1296, MATCH(0, INDEX(COUNTIF($AO$3:AO314, Dump!$A$2:$A$1296), 0, 0), 0)), "")</f>
        <v/>
      </c>
      <c r="AP315">
        <f>ABS(SUMIFS('Calculation - &lt;Ignore&gt;'!G:G,'Calculation - &lt;Ignore&gt;'!A:A,AO315)-SUMIFS('Calculation - &lt;Ignore&gt;'!J:J,'Calculation - &lt;Ignore&gt;'!A:A,AO315))</f>
        <v>0</v>
      </c>
      <c r="AR315" t="str">
        <v/>
      </c>
      <c r="AS315">
        <v>0</v>
      </c>
    </row>
    <row r="316" spans="1:45" x14ac:dyDescent="0.3">
      <c r="A316" s="7" t="str">
        <f>'Pivot - &lt;Just to refresh&gt;'!B319</f>
        <v>08ABUPW1205C1ZM</v>
      </c>
      <c r="B316" s="7" t="str">
        <f>'Pivot - &lt;Just to refresh&gt;'!N319</f>
        <v/>
      </c>
      <c r="C316" s="7" t="str">
        <f>'Pivot - &lt;Just to refresh&gt;'!C319</f>
        <v>26/Aug/2020</v>
      </c>
      <c r="D316" s="36" t="str">
        <f>'Pivot - &lt;Just to refresh&gt;'!D319</f>
        <v>621</v>
      </c>
      <c r="E316" s="8">
        <f>'Pivot - &lt;Just to refresh&gt;'!E319</f>
        <v>0</v>
      </c>
      <c r="F316" s="8">
        <f>'Pivot - &lt;Just to refresh&gt;'!F319</f>
        <v>0</v>
      </c>
      <c r="G316" s="8">
        <f>'Pivot - &lt;Just to refresh&gt;'!G319</f>
        <v>0</v>
      </c>
      <c r="H316" s="8">
        <f>'Pivot - &lt;Just to refresh&gt;'!H319</f>
        <v>2561</v>
      </c>
      <c r="I316" s="8">
        <f>'Pivot - &lt;Just to refresh&gt;'!I319</f>
        <v>2261</v>
      </c>
      <c r="J316" s="8">
        <f>'Pivot - &lt;Just to refresh&gt;'!J319</f>
        <v>300.48</v>
      </c>
      <c r="K316" s="8">
        <f t="shared" si="20"/>
        <v>-2561</v>
      </c>
      <c r="L316" s="8">
        <f t="shared" si="21"/>
        <v>-2261</v>
      </c>
      <c r="M316" s="8">
        <f t="shared" si="22"/>
        <v>-300.48</v>
      </c>
      <c r="N316" s="8" t="str">
        <f t="shared" si="23"/>
        <v>08ABUPW1205C1ZM26/Aug/2020621</v>
      </c>
      <c r="O316" s="37" t="str">
        <f>IF(SUM(E316:J316)=0,"",IF('Pivot - &lt;Just to refresh&gt;'!A319="Match","Match - Full GSTN",IF('Pivot - &lt;Just to refresh&gt;'!A319="Match -Rounding off","Match - GSTN - Round",IF(M316=0,"Match - Invoice",IF(G316=0,"Not in Books",IF(J316=0,"Not in 2A",IF(ROUND(M316,0)=0,"Match - Invoice Round","In Both but Not Match")))))))</f>
        <v>Not in Books</v>
      </c>
      <c r="P316" s="7" t="str">
        <f t="shared" si="24"/>
        <v>Not in Books</v>
      </c>
      <c r="AO316" t="str" cm="1">
        <f t="array" ref="AO316">IFERROR(INDEX(Dump!$A$2:$A$1296, MATCH(0, INDEX(COUNTIF($AO$3:AO315, Dump!$A$2:$A$1296), 0, 0), 0)), "")</f>
        <v/>
      </c>
      <c r="AP316">
        <f>ABS(SUMIFS('Calculation - &lt;Ignore&gt;'!G:G,'Calculation - &lt;Ignore&gt;'!A:A,AO316)-SUMIFS('Calculation - &lt;Ignore&gt;'!J:J,'Calculation - &lt;Ignore&gt;'!A:A,AO316))</f>
        <v>0</v>
      </c>
      <c r="AR316" t="str">
        <v/>
      </c>
      <c r="AS316">
        <v>0</v>
      </c>
    </row>
    <row r="317" spans="1:45" x14ac:dyDescent="0.3">
      <c r="A317" s="7" t="str">
        <f>'Pivot - &lt;Just to refresh&gt;'!B320</f>
        <v>08ABUPW1205C1ZM</v>
      </c>
      <c r="B317" s="7" t="str">
        <f>'Pivot - &lt;Just to refresh&gt;'!N320</f>
        <v/>
      </c>
      <c r="C317" s="7" t="str">
        <f>'Pivot - &lt;Just to refresh&gt;'!C320</f>
        <v>10/Sep/2020</v>
      </c>
      <c r="D317" s="36" t="str">
        <f>'Pivot - &lt;Just to refresh&gt;'!D320</f>
        <v>715</v>
      </c>
      <c r="E317" s="8">
        <f>'Pivot - &lt;Just to refresh&gt;'!E320</f>
        <v>0</v>
      </c>
      <c r="F317" s="8">
        <f>'Pivot - &lt;Just to refresh&gt;'!F320</f>
        <v>0</v>
      </c>
      <c r="G317" s="8">
        <f>'Pivot - &lt;Just to refresh&gt;'!G320</f>
        <v>0</v>
      </c>
      <c r="H317" s="8">
        <f>'Pivot - &lt;Just to refresh&gt;'!H320</f>
        <v>1709</v>
      </c>
      <c r="I317" s="8">
        <f>'Pivot - &lt;Just to refresh&gt;'!I320</f>
        <v>1526</v>
      </c>
      <c r="J317" s="8">
        <f>'Pivot - &lt;Just to refresh&gt;'!J320</f>
        <v>183.12</v>
      </c>
      <c r="K317" s="8">
        <f t="shared" si="20"/>
        <v>-1709</v>
      </c>
      <c r="L317" s="8">
        <f t="shared" si="21"/>
        <v>-1526</v>
      </c>
      <c r="M317" s="8">
        <f t="shared" si="22"/>
        <v>-183.12</v>
      </c>
      <c r="N317" s="8" t="str">
        <f t="shared" si="23"/>
        <v>08ABUPW1205C1ZM10/Sep/2020715</v>
      </c>
      <c r="O317" s="37" t="str">
        <f>IF(SUM(E317:J317)=0,"",IF('Pivot - &lt;Just to refresh&gt;'!A320="Match","Match - Full GSTN",IF('Pivot - &lt;Just to refresh&gt;'!A320="Match -Rounding off","Match - GSTN - Round",IF(M317=0,"Match - Invoice",IF(G317=0,"Not in Books",IF(J317=0,"Not in 2A",IF(ROUND(M317,0)=0,"Match - Invoice Round","In Both but Not Match")))))))</f>
        <v>Not in Books</v>
      </c>
      <c r="P317" s="7" t="str">
        <f t="shared" si="24"/>
        <v>Not in Books</v>
      </c>
      <c r="AO317" t="str" cm="1">
        <f t="array" ref="AO317">IFERROR(INDEX(Dump!$A$2:$A$1296, MATCH(0, INDEX(COUNTIF($AO$3:AO316, Dump!$A$2:$A$1296), 0, 0), 0)), "")</f>
        <v/>
      </c>
      <c r="AP317">
        <f>ABS(SUMIFS('Calculation - &lt;Ignore&gt;'!G:G,'Calculation - &lt;Ignore&gt;'!A:A,AO317)-SUMIFS('Calculation - &lt;Ignore&gt;'!J:J,'Calculation - &lt;Ignore&gt;'!A:A,AO317))</f>
        <v>0</v>
      </c>
      <c r="AR317" t="str">
        <v/>
      </c>
      <c r="AS317">
        <v>0</v>
      </c>
    </row>
    <row r="318" spans="1:45" x14ac:dyDescent="0.3">
      <c r="A318" s="7" t="str">
        <f>'Pivot - &lt;Just to refresh&gt;'!B321</f>
        <v>08ABUPW1205C1ZM</v>
      </c>
      <c r="B318" s="7" t="str">
        <f>'Pivot - &lt;Just to refresh&gt;'!N321</f>
        <v/>
      </c>
      <c r="C318" s="7" t="str">
        <f>'Pivot - &lt;Just to refresh&gt;'!C321</f>
        <v>13/Sep/2020</v>
      </c>
      <c r="D318" s="36" t="str">
        <f>'Pivot - &lt;Just to refresh&gt;'!D321</f>
        <v>744</v>
      </c>
      <c r="E318" s="8">
        <f>'Pivot - &lt;Just to refresh&gt;'!E321</f>
        <v>0</v>
      </c>
      <c r="F318" s="8">
        <f>'Pivot - &lt;Just to refresh&gt;'!F321</f>
        <v>0</v>
      </c>
      <c r="G318" s="8">
        <f>'Pivot - &lt;Just to refresh&gt;'!G321</f>
        <v>0</v>
      </c>
      <c r="H318" s="8">
        <f>'Pivot - &lt;Just to refresh&gt;'!H321</f>
        <v>1456</v>
      </c>
      <c r="I318" s="8">
        <f>'Pivot - &lt;Just to refresh&gt;'!I321</f>
        <v>1300</v>
      </c>
      <c r="J318" s="8">
        <f>'Pivot - &lt;Just to refresh&gt;'!J321</f>
        <v>156</v>
      </c>
      <c r="K318" s="8">
        <f t="shared" si="20"/>
        <v>-1456</v>
      </c>
      <c r="L318" s="8">
        <f t="shared" si="21"/>
        <v>-1300</v>
      </c>
      <c r="M318" s="8">
        <f t="shared" si="22"/>
        <v>-156</v>
      </c>
      <c r="N318" s="8" t="str">
        <f t="shared" si="23"/>
        <v>08ABUPW1205C1ZM13/Sep/2020744</v>
      </c>
      <c r="O318" s="37" t="str">
        <f>IF(SUM(E318:J318)=0,"",IF('Pivot - &lt;Just to refresh&gt;'!A321="Match","Match - Full GSTN",IF('Pivot - &lt;Just to refresh&gt;'!A321="Match -Rounding off","Match - GSTN - Round",IF(M318=0,"Match - Invoice",IF(G318=0,"Not in Books",IF(J318=0,"Not in 2A",IF(ROUND(M318,0)=0,"Match - Invoice Round","In Both but Not Match")))))))</f>
        <v>Not in Books</v>
      </c>
      <c r="P318" s="7" t="str">
        <f t="shared" si="24"/>
        <v>Not in Books</v>
      </c>
      <c r="AO318" t="str" cm="1">
        <f t="array" ref="AO318">IFERROR(INDEX(Dump!$A$2:$A$1296, MATCH(0, INDEX(COUNTIF($AO$3:AO317, Dump!$A$2:$A$1296), 0, 0), 0)), "")</f>
        <v/>
      </c>
      <c r="AP318">
        <f>ABS(SUMIFS('Calculation - &lt;Ignore&gt;'!G:G,'Calculation - &lt;Ignore&gt;'!A:A,AO318)-SUMIFS('Calculation - &lt;Ignore&gt;'!J:J,'Calculation - &lt;Ignore&gt;'!A:A,AO318))</f>
        <v>0</v>
      </c>
      <c r="AR318" t="str">
        <v/>
      </c>
      <c r="AS318">
        <v>0</v>
      </c>
    </row>
    <row r="319" spans="1:45" x14ac:dyDescent="0.3">
      <c r="A319" s="7" t="str">
        <f>'Pivot - &lt;Just to refresh&gt;'!B322</f>
        <v>08ABUPW1205C1ZM</v>
      </c>
      <c r="B319" s="7" t="str">
        <f>'Pivot - &lt;Just to refresh&gt;'!N322</f>
        <v/>
      </c>
      <c r="C319" s="7" t="str">
        <f>'Pivot - &lt;Just to refresh&gt;'!C322</f>
        <v>21/Sep/2020</v>
      </c>
      <c r="D319" s="36" t="str">
        <f>'Pivot - &lt;Just to refresh&gt;'!D322</f>
        <v>799</v>
      </c>
      <c r="E319" s="8">
        <f>'Pivot - &lt;Just to refresh&gt;'!E322</f>
        <v>0</v>
      </c>
      <c r="F319" s="8">
        <f>'Pivot - &lt;Just to refresh&gt;'!F322</f>
        <v>0</v>
      </c>
      <c r="G319" s="8">
        <f>'Pivot - &lt;Just to refresh&gt;'!G322</f>
        <v>0</v>
      </c>
      <c r="H319" s="8">
        <f>'Pivot - &lt;Just to refresh&gt;'!H322</f>
        <v>16616</v>
      </c>
      <c r="I319" s="8">
        <f>'Pivot - &lt;Just to refresh&gt;'!I322</f>
        <v>14728.380000000001</v>
      </c>
      <c r="J319" s="8">
        <f>'Pivot - &lt;Just to refresh&gt;'!J322</f>
        <v>1887.3600000000001</v>
      </c>
      <c r="K319" s="8">
        <f t="shared" si="20"/>
        <v>-16616</v>
      </c>
      <c r="L319" s="8">
        <f t="shared" si="21"/>
        <v>-14728.380000000001</v>
      </c>
      <c r="M319" s="8">
        <f t="shared" si="22"/>
        <v>-1887.3600000000001</v>
      </c>
      <c r="N319" s="8" t="str">
        <f t="shared" si="23"/>
        <v>08ABUPW1205C1ZM21/Sep/2020799</v>
      </c>
      <c r="O319" s="37" t="str">
        <f>IF(SUM(E319:J319)=0,"",IF('Pivot - &lt;Just to refresh&gt;'!A322="Match","Match - Full GSTN",IF('Pivot - &lt;Just to refresh&gt;'!A322="Match -Rounding off","Match - GSTN - Round",IF(M319=0,"Match - Invoice",IF(G319=0,"Not in Books",IF(J319=0,"Not in 2A",IF(ROUND(M319,0)=0,"Match - Invoice Round","In Both but Not Match")))))))</f>
        <v>Not in Books</v>
      </c>
      <c r="P319" s="7" t="str">
        <f t="shared" si="24"/>
        <v>Not in Books</v>
      </c>
      <c r="AO319" t="str" cm="1">
        <f t="array" ref="AO319">IFERROR(INDEX(Dump!$A$2:$A$1296, MATCH(0, INDEX(COUNTIF($AO$3:AO318, Dump!$A$2:$A$1296), 0, 0), 0)), "")</f>
        <v/>
      </c>
      <c r="AP319">
        <f>ABS(SUMIFS('Calculation - &lt;Ignore&gt;'!G:G,'Calculation - &lt;Ignore&gt;'!A:A,AO319)-SUMIFS('Calculation - &lt;Ignore&gt;'!J:J,'Calculation - &lt;Ignore&gt;'!A:A,AO319))</f>
        <v>0</v>
      </c>
      <c r="AR319" t="str">
        <v/>
      </c>
      <c r="AS319">
        <v>0</v>
      </c>
    </row>
    <row r="320" spans="1:45" x14ac:dyDescent="0.3">
      <c r="A320" s="7" t="str">
        <f>'Pivot - &lt;Just to refresh&gt;'!B323</f>
        <v>08ABUPW1205C1ZM</v>
      </c>
      <c r="B320" s="7" t="str">
        <f>'Pivot - &lt;Just to refresh&gt;'!N323</f>
        <v/>
      </c>
      <c r="C320" s="7" t="str">
        <f>'Pivot - &lt;Just to refresh&gt;'!C323</f>
        <v>28/Sep/2020</v>
      </c>
      <c r="D320" s="36" t="str">
        <f>'Pivot - &lt;Just to refresh&gt;'!D323</f>
        <v>847</v>
      </c>
      <c r="E320" s="8">
        <f>'Pivot - &lt;Just to refresh&gt;'!E323</f>
        <v>0</v>
      </c>
      <c r="F320" s="8">
        <f>'Pivot - &lt;Just to refresh&gt;'!F323</f>
        <v>0</v>
      </c>
      <c r="G320" s="8">
        <f>'Pivot - &lt;Just to refresh&gt;'!G323</f>
        <v>0</v>
      </c>
      <c r="H320" s="8">
        <f>'Pivot - &lt;Just to refresh&gt;'!H323</f>
        <v>403</v>
      </c>
      <c r="I320" s="8">
        <f>'Pivot - &lt;Just to refresh&gt;'!I323</f>
        <v>360</v>
      </c>
      <c r="J320" s="8">
        <f>'Pivot - &lt;Just to refresh&gt;'!J323</f>
        <v>43.2</v>
      </c>
      <c r="K320" s="8">
        <f t="shared" si="20"/>
        <v>-403</v>
      </c>
      <c r="L320" s="8">
        <f t="shared" si="21"/>
        <v>-360</v>
      </c>
      <c r="M320" s="8">
        <f t="shared" si="22"/>
        <v>-43.2</v>
      </c>
      <c r="N320" s="8" t="str">
        <f t="shared" si="23"/>
        <v>08ABUPW1205C1ZM28/Sep/2020847</v>
      </c>
      <c r="O320" s="37" t="str">
        <f>IF(SUM(E320:J320)=0,"",IF('Pivot - &lt;Just to refresh&gt;'!A323="Match","Match - Full GSTN",IF('Pivot - &lt;Just to refresh&gt;'!A323="Match -Rounding off","Match - GSTN - Round",IF(M320=0,"Match - Invoice",IF(G320=0,"Not in Books",IF(J320=0,"Not in 2A",IF(ROUND(M320,0)=0,"Match - Invoice Round","In Both but Not Match")))))))</f>
        <v>Not in Books</v>
      </c>
      <c r="P320" s="7" t="str">
        <f t="shared" si="24"/>
        <v>Not in Books</v>
      </c>
      <c r="AO320" t="str" cm="1">
        <f t="array" ref="AO320">IFERROR(INDEX(Dump!$A$2:$A$1296, MATCH(0, INDEX(COUNTIF($AO$3:AO319, Dump!$A$2:$A$1296), 0, 0), 0)), "")</f>
        <v/>
      </c>
      <c r="AP320">
        <f>ABS(SUMIFS('Calculation - &lt;Ignore&gt;'!G:G,'Calculation - &lt;Ignore&gt;'!A:A,AO320)-SUMIFS('Calculation - &lt;Ignore&gt;'!J:J,'Calculation - &lt;Ignore&gt;'!A:A,AO320))</f>
        <v>0</v>
      </c>
      <c r="AR320" t="str">
        <v/>
      </c>
      <c r="AS320">
        <v>0</v>
      </c>
    </row>
    <row r="321" spans="1:45" x14ac:dyDescent="0.3">
      <c r="A321" s="7" t="str">
        <f>'Pivot - &lt;Just to refresh&gt;'!B324</f>
        <v>08ABUPW1205C1ZM</v>
      </c>
      <c r="B321" s="7" t="str">
        <f>'Pivot - &lt;Just to refresh&gt;'!N324</f>
        <v/>
      </c>
      <c r="C321" s="7" t="str">
        <f>'Pivot - &lt;Just to refresh&gt;'!C324</f>
        <v>30/Sep/2020</v>
      </c>
      <c r="D321" s="36" t="str">
        <f>'Pivot - &lt;Just to refresh&gt;'!D324</f>
        <v>859</v>
      </c>
      <c r="E321" s="8">
        <f>'Pivot - &lt;Just to refresh&gt;'!E324</f>
        <v>0</v>
      </c>
      <c r="F321" s="8">
        <f>'Pivot - &lt;Just to refresh&gt;'!F324</f>
        <v>0</v>
      </c>
      <c r="G321" s="8">
        <f>'Pivot - &lt;Just to refresh&gt;'!G324</f>
        <v>0</v>
      </c>
      <c r="H321" s="8">
        <f>'Pivot - &lt;Just to refresh&gt;'!H324</f>
        <v>83212</v>
      </c>
      <c r="I321" s="8">
        <f>'Pivot - &lt;Just to refresh&gt;'!I324</f>
        <v>73928.800000000003</v>
      </c>
      <c r="J321" s="8">
        <f>'Pivot - &lt;Just to refresh&gt;'!J324</f>
        <v>9283.2800000000007</v>
      </c>
      <c r="K321" s="8">
        <f t="shared" si="20"/>
        <v>-83212</v>
      </c>
      <c r="L321" s="8">
        <f t="shared" si="21"/>
        <v>-73928.800000000003</v>
      </c>
      <c r="M321" s="8">
        <f t="shared" si="22"/>
        <v>-9283.2800000000007</v>
      </c>
      <c r="N321" s="8" t="str">
        <f t="shared" si="23"/>
        <v>08ABUPW1205C1ZM30/Sep/2020859</v>
      </c>
      <c r="O321" s="37" t="str">
        <f>IF(SUM(E321:J321)=0,"",IF('Pivot - &lt;Just to refresh&gt;'!A324="Match","Match - Full GSTN",IF('Pivot - &lt;Just to refresh&gt;'!A324="Match -Rounding off","Match - GSTN - Round",IF(M321=0,"Match - Invoice",IF(G321=0,"Not in Books",IF(J321=0,"Not in 2A",IF(ROUND(M321,0)=0,"Match - Invoice Round","In Both but Not Match")))))))</f>
        <v>Not in Books</v>
      </c>
      <c r="P321" s="7" t="str">
        <f t="shared" si="24"/>
        <v>Not in Books</v>
      </c>
      <c r="AO321" t="str" cm="1">
        <f t="array" ref="AO321">IFERROR(INDEX(Dump!$A$2:$A$1296, MATCH(0, INDEX(COUNTIF($AO$3:AO320, Dump!$A$2:$A$1296), 0, 0), 0)), "")</f>
        <v/>
      </c>
      <c r="AP321">
        <f>ABS(SUMIFS('Calculation - &lt;Ignore&gt;'!G:G,'Calculation - &lt;Ignore&gt;'!A:A,AO321)-SUMIFS('Calculation - &lt;Ignore&gt;'!J:J,'Calculation - &lt;Ignore&gt;'!A:A,AO321))</f>
        <v>0</v>
      </c>
      <c r="AR321" t="str">
        <v/>
      </c>
      <c r="AS321">
        <v>0</v>
      </c>
    </row>
    <row r="322" spans="1:45" x14ac:dyDescent="0.3">
      <c r="A322" s="7" t="str">
        <f>'Pivot - &lt;Just to refresh&gt;'!B325</f>
        <v>08AIZPP8103E1ZU</v>
      </c>
      <c r="B322" s="7" t="str">
        <f>'Pivot - &lt;Just to refresh&gt;'!N325</f>
        <v/>
      </c>
      <c r="C322" s="7" t="str">
        <f>'Pivot - &lt;Just to refresh&gt;'!C325</f>
        <v>11/Jun/2020</v>
      </c>
      <c r="D322" s="36" t="str">
        <f>'Pivot - &lt;Just to refresh&gt;'!D325</f>
        <v>NTS0283</v>
      </c>
      <c r="E322" s="8">
        <f>'Pivot - &lt;Just to refresh&gt;'!E325</f>
        <v>0</v>
      </c>
      <c r="F322" s="8">
        <f>'Pivot - &lt;Just to refresh&gt;'!F325</f>
        <v>0</v>
      </c>
      <c r="G322" s="8">
        <f>'Pivot - &lt;Just to refresh&gt;'!G325</f>
        <v>0</v>
      </c>
      <c r="H322" s="8">
        <f>'Pivot - &lt;Just to refresh&gt;'!H325</f>
        <v>230</v>
      </c>
      <c r="I322" s="8">
        <f>'Pivot - &lt;Just to refresh&gt;'!I325</f>
        <v>194.92</v>
      </c>
      <c r="J322" s="8">
        <f>'Pivot - &lt;Just to refresh&gt;'!J325</f>
        <v>35.08</v>
      </c>
      <c r="K322" s="8">
        <f t="shared" si="20"/>
        <v>-230</v>
      </c>
      <c r="L322" s="8">
        <f t="shared" si="21"/>
        <v>-194.92</v>
      </c>
      <c r="M322" s="8">
        <f t="shared" si="22"/>
        <v>-35.08</v>
      </c>
      <c r="N322" s="8" t="str">
        <f t="shared" si="23"/>
        <v>08AIZPP8103E1ZU11/Jun/2020NTS0283</v>
      </c>
      <c r="O322" s="37" t="str">
        <f>IF(SUM(E322:J322)=0,"",IF('Pivot - &lt;Just to refresh&gt;'!A325="Match","Match - Full GSTN",IF('Pivot - &lt;Just to refresh&gt;'!A325="Match -Rounding off","Match - GSTN - Round",IF(M322=0,"Match - Invoice",IF(G322=0,"Not in Books",IF(J322=0,"Not in 2A",IF(ROUND(M322,0)=0,"Match - Invoice Round","In Both but Not Match")))))))</f>
        <v>Not in Books</v>
      </c>
      <c r="P322" s="7" t="str">
        <f t="shared" si="24"/>
        <v>Not in Books</v>
      </c>
      <c r="AO322" t="str" cm="1">
        <f t="array" ref="AO322">IFERROR(INDEX(Dump!$A$2:$A$1296, MATCH(0, INDEX(COUNTIF($AO$3:AO321, Dump!$A$2:$A$1296), 0, 0), 0)), "")</f>
        <v/>
      </c>
      <c r="AP322">
        <f>ABS(SUMIFS('Calculation - &lt;Ignore&gt;'!G:G,'Calculation - &lt;Ignore&gt;'!A:A,AO322)-SUMIFS('Calculation - &lt;Ignore&gt;'!J:J,'Calculation - &lt;Ignore&gt;'!A:A,AO322))</f>
        <v>0</v>
      </c>
      <c r="AR322" t="str">
        <v/>
      </c>
      <c r="AS322">
        <v>0</v>
      </c>
    </row>
    <row r="323" spans="1:45" x14ac:dyDescent="0.3">
      <c r="A323" s="7" t="str">
        <f>'Pivot - &lt;Just to refresh&gt;'!B326</f>
        <v>08AIZPP8103E1ZU</v>
      </c>
      <c r="B323" s="7" t="str">
        <f>'Pivot - &lt;Just to refresh&gt;'!N326</f>
        <v/>
      </c>
      <c r="C323" s="7" t="str">
        <f>'Pivot - &lt;Just to refresh&gt;'!C326</f>
        <v>16/Jun/2020</v>
      </c>
      <c r="D323" s="36" t="str">
        <f>'Pivot - &lt;Just to refresh&gt;'!D326</f>
        <v>NTS0361</v>
      </c>
      <c r="E323" s="8">
        <f>'Pivot - &lt;Just to refresh&gt;'!E326</f>
        <v>0</v>
      </c>
      <c r="F323" s="8">
        <f>'Pivot - &lt;Just to refresh&gt;'!F326</f>
        <v>0</v>
      </c>
      <c r="G323" s="8">
        <f>'Pivot - &lt;Just to refresh&gt;'!G326</f>
        <v>0</v>
      </c>
      <c r="H323" s="8">
        <f>'Pivot - &lt;Just to refresh&gt;'!H326</f>
        <v>550</v>
      </c>
      <c r="I323" s="8">
        <f>'Pivot - &lt;Just to refresh&gt;'!I326</f>
        <v>491.08</v>
      </c>
      <c r="J323" s="8">
        <f>'Pivot - &lt;Just to refresh&gt;'!J326</f>
        <v>58.92</v>
      </c>
      <c r="K323" s="8">
        <f t="shared" ref="K323:K381" si="25">E323-H323</f>
        <v>-550</v>
      </c>
      <c r="L323" s="8">
        <f t="shared" ref="L323:L381" si="26">F323-I323</f>
        <v>-491.08</v>
      </c>
      <c r="M323" s="8">
        <f t="shared" ref="M323:M381" si="27">G323-J323</f>
        <v>-58.92</v>
      </c>
      <c r="N323" s="8" t="str">
        <f t="shared" si="23"/>
        <v>08AIZPP8103E1ZU16/Jun/2020NTS0361</v>
      </c>
      <c r="O323" s="37" t="str">
        <f>IF(SUM(E323:J323)=0,"",IF('Pivot - &lt;Just to refresh&gt;'!A326="Match","Match - Full GSTN",IF('Pivot - &lt;Just to refresh&gt;'!A326="Match -Rounding off","Match - GSTN - Round",IF(M323=0,"Match - Invoice",IF(G323=0,"Not in Books",IF(J323=0,"Not in 2A",IF(ROUND(M323,0)=0,"Match - Invoice Round","In Both but Not Match")))))))</f>
        <v>Not in Books</v>
      </c>
      <c r="P323" s="7" t="str">
        <f t="shared" si="24"/>
        <v>Not in Books</v>
      </c>
      <c r="AO323" t="str" cm="1">
        <f t="array" ref="AO323">IFERROR(INDEX(Dump!$A$2:$A$1296, MATCH(0, INDEX(COUNTIF($AO$3:AO322, Dump!$A$2:$A$1296), 0, 0), 0)), "")</f>
        <v/>
      </c>
      <c r="AP323">
        <f>ABS(SUMIFS('Calculation - &lt;Ignore&gt;'!G:G,'Calculation - &lt;Ignore&gt;'!A:A,AO323)-SUMIFS('Calculation - &lt;Ignore&gt;'!J:J,'Calculation - &lt;Ignore&gt;'!A:A,AO323))</f>
        <v>0</v>
      </c>
      <c r="AR323" t="str">
        <v/>
      </c>
      <c r="AS323">
        <v>0</v>
      </c>
    </row>
    <row r="324" spans="1:45" x14ac:dyDescent="0.3">
      <c r="A324" s="7" t="str">
        <f>'Pivot - &lt;Just to refresh&gt;'!B327</f>
        <v>08AJOPR2083B1Z4</v>
      </c>
      <c r="B324" s="7" t="str">
        <f>'Pivot - &lt;Just to refresh&gt;'!N327</f>
        <v/>
      </c>
      <c r="C324" s="7" t="str">
        <f>'Pivot - &lt;Just to refresh&gt;'!C327</f>
        <v>20/Jan/2020</v>
      </c>
      <c r="D324" s="36" t="str">
        <f>'Pivot - &lt;Just to refresh&gt;'!D327</f>
        <v>PR/19-20/249</v>
      </c>
      <c r="E324" s="8">
        <f>'Pivot - &lt;Just to refresh&gt;'!E327</f>
        <v>26000</v>
      </c>
      <c r="F324" s="8">
        <f>'Pivot - &lt;Just to refresh&gt;'!F327</f>
        <v>22033.9</v>
      </c>
      <c r="G324" s="8">
        <f>'Pivot - &lt;Just to refresh&gt;'!G327</f>
        <v>3966.1</v>
      </c>
      <c r="H324" s="8">
        <f>'Pivot - &lt;Just to refresh&gt;'!H327</f>
        <v>0</v>
      </c>
      <c r="I324" s="8">
        <f>'Pivot - &lt;Just to refresh&gt;'!I327</f>
        <v>0</v>
      </c>
      <c r="J324" s="8">
        <f>'Pivot - &lt;Just to refresh&gt;'!J327</f>
        <v>0</v>
      </c>
      <c r="K324" s="8">
        <f t="shared" si="25"/>
        <v>26000</v>
      </c>
      <c r="L324" s="8">
        <f t="shared" si="26"/>
        <v>22033.9</v>
      </c>
      <c r="M324" s="8">
        <f t="shared" si="27"/>
        <v>3966.1</v>
      </c>
      <c r="N324" s="8" t="str">
        <f t="shared" ref="N324:N381" si="28">A324&amp;C324&amp;D324</f>
        <v>08AJOPR2083B1Z420/Jan/2020PR/19-20/249</v>
      </c>
      <c r="O324" s="37" t="str">
        <f>IF(SUM(E324:J324)=0,"",IF('Pivot - &lt;Just to refresh&gt;'!A327="Match","Match - Full GSTN",IF('Pivot - &lt;Just to refresh&gt;'!A327="Match -Rounding off","Match - GSTN - Round",IF(M324=0,"Match - Invoice",IF(G324=0,"Not in Books",IF(J324=0,"Not in 2A",IF(ROUND(M324,0)=0,"Match - Invoice Round","In Both but Not Match")))))))</f>
        <v>Not in 2A</v>
      </c>
      <c r="P324" s="7" t="str">
        <f t="shared" ref="P324:P387" si="29">IFERROR(VLOOKUP(O324,$BC$3:$BD$9,2,0),"")</f>
        <v>Not in 2A</v>
      </c>
      <c r="AO324" t="str" cm="1">
        <f t="array" ref="AO324">IFERROR(INDEX(Dump!$A$2:$A$1296, MATCH(0, INDEX(COUNTIF($AO$3:AO323, Dump!$A$2:$A$1296), 0, 0), 0)), "")</f>
        <v/>
      </c>
      <c r="AP324">
        <f>ABS(SUMIFS('Calculation - &lt;Ignore&gt;'!G:G,'Calculation - &lt;Ignore&gt;'!A:A,AO324)-SUMIFS('Calculation - &lt;Ignore&gt;'!J:J,'Calculation - &lt;Ignore&gt;'!A:A,AO324))</f>
        <v>0</v>
      </c>
      <c r="AR324" t="str">
        <v/>
      </c>
      <c r="AS324">
        <v>0</v>
      </c>
    </row>
    <row r="325" spans="1:45" x14ac:dyDescent="0.3">
      <c r="A325" s="7" t="str">
        <f>'Pivot - &lt;Just to refresh&gt;'!B328</f>
        <v>08AJOPR2083B1Z4</v>
      </c>
      <c r="B325" s="7" t="str">
        <f>'Pivot - &lt;Just to refresh&gt;'!N328</f>
        <v/>
      </c>
      <c r="C325" s="7" t="str">
        <f>'Pivot - &lt;Just to refresh&gt;'!C328</f>
        <v>30/Jan/2020</v>
      </c>
      <c r="D325" s="36" t="str">
        <f>'Pivot - &lt;Just to refresh&gt;'!D328</f>
        <v>PR/19-20/259</v>
      </c>
      <c r="E325" s="8">
        <f>'Pivot - &lt;Just to refresh&gt;'!E328</f>
        <v>26000</v>
      </c>
      <c r="F325" s="8">
        <f>'Pivot - &lt;Just to refresh&gt;'!F328</f>
        <v>22033.9</v>
      </c>
      <c r="G325" s="8">
        <f>'Pivot - &lt;Just to refresh&gt;'!G328</f>
        <v>3966.1</v>
      </c>
      <c r="H325" s="8">
        <f>'Pivot - &lt;Just to refresh&gt;'!H328</f>
        <v>0</v>
      </c>
      <c r="I325" s="8">
        <f>'Pivot - &lt;Just to refresh&gt;'!I328</f>
        <v>0</v>
      </c>
      <c r="J325" s="8">
        <f>'Pivot - &lt;Just to refresh&gt;'!J328</f>
        <v>0</v>
      </c>
      <c r="K325" s="8">
        <f t="shared" si="25"/>
        <v>26000</v>
      </c>
      <c r="L325" s="8">
        <f t="shared" si="26"/>
        <v>22033.9</v>
      </c>
      <c r="M325" s="8">
        <f t="shared" si="27"/>
        <v>3966.1</v>
      </c>
      <c r="N325" s="8" t="str">
        <f t="shared" si="28"/>
        <v>08AJOPR2083B1Z430/Jan/2020PR/19-20/259</v>
      </c>
      <c r="O325" s="37" t="str">
        <f>IF(SUM(E325:J325)=0,"",IF('Pivot - &lt;Just to refresh&gt;'!A328="Match","Match - Full GSTN",IF('Pivot - &lt;Just to refresh&gt;'!A328="Match -Rounding off","Match - GSTN - Round",IF(M325=0,"Match - Invoice",IF(G325=0,"Not in Books",IF(J325=0,"Not in 2A",IF(ROUND(M325,0)=0,"Match - Invoice Round","In Both but Not Match")))))))</f>
        <v>Not in 2A</v>
      </c>
      <c r="P325" s="7" t="str">
        <f t="shared" si="29"/>
        <v>Not in 2A</v>
      </c>
      <c r="AO325" t="str" cm="1">
        <f t="array" ref="AO325">IFERROR(INDEX(Dump!$A$2:$A$1296, MATCH(0, INDEX(COUNTIF($AO$3:AO324, Dump!$A$2:$A$1296), 0, 0), 0)), "")</f>
        <v/>
      </c>
      <c r="AP325">
        <f>ABS(SUMIFS('Calculation - &lt;Ignore&gt;'!G:G,'Calculation - &lt;Ignore&gt;'!A:A,AO325)-SUMIFS('Calculation - &lt;Ignore&gt;'!J:J,'Calculation - &lt;Ignore&gt;'!A:A,AO325))</f>
        <v>0</v>
      </c>
      <c r="AR325" t="str">
        <v/>
      </c>
      <c r="AS325">
        <v>0</v>
      </c>
    </row>
    <row r="326" spans="1:45" x14ac:dyDescent="0.3">
      <c r="A326" s="7" t="str">
        <f>'Pivot - &lt;Just to refresh&gt;'!B329</f>
        <v>08AJOPR2083B1Z4</v>
      </c>
      <c r="B326" s="7" t="str">
        <f>'Pivot - &lt;Just to refresh&gt;'!N329</f>
        <v/>
      </c>
      <c r="C326" s="7" t="str">
        <f>'Pivot - &lt;Just to refresh&gt;'!C329</f>
        <v>27/Feb/2020</v>
      </c>
      <c r="D326" s="36" t="str">
        <f>'Pivot - &lt;Just to refresh&gt;'!D329</f>
        <v>PR/19-20/271</v>
      </c>
      <c r="E326" s="8">
        <f>'Pivot - &lt;Just to refresh&gt;'!E329</f>
        <v>20000</v>
      </c>
      <c r="F326" s="8">
        <f>'Pivot - &lt;Just to refresh&gt;'!F329</f>
        <v>16949.16</v>
      </c>
      <c r="G326" s="8">
        <f>'Pivot - &lt;Just to refresh&gt;'!G329</f>
        <v>3050.84</v>
      </c>
      <c r="H326" s="8">
        <f>'Pivot - &lt;Just to refresh&gt;'!H329</f>
        <v>0</v>
      </c>
      <c r="I326" s="8">
        <f>'Pivot - &lt;Just to refresh&gt;'!I329</f>
        <v>0</v>
      </c>
      <c r="J326" s="8">
        <f>'Pivot - &lt;Just to refresh&gt;'!J329</f>
        <v>0</v>
      </c>
      <c r="K326" s="8">
        <f t="shared" si="25"/>
        <v>20000</v>
      </c>
      <c r="L326" s="8">
        <f t="shared" si="26"/>
        <v>16949.16</v>
      </c>
      <c r="M326" s="8">
        <f t="shared" si="27"/>
        <v>3050.84</v>
      </c>
      <c r="N326" s="8" t="str">
        <f t="shared" si="28"/>
        <v>08AJOPR2083B1Z427/Feb/2020PR/19-20/271</v>
      </c>
      <c r="O326" s="37" t="str">
        <f>IF(SUM(E326:J326)=0,"",IF('Pivot - &lt;Just to refresh&gt;'!A329="Match","Match - Full GSTN",IF('Pivot - &lt;Just to refresh&gt;'!A329="Match -Rounding off","Match - GSTN - Round",IF(M326=0,"Match - Invoice",IF(G326=0,"Not in Books",IF(J326=0,"Not in 2A",IF(ROUND(M326,0)=0,"Match - Invoice Round","In Both but Not Match")))))))</f>
        <v>Not in 2A</v>
      </c>
      <c r="P326" s="7" t="str">
        <f t="shared" si="29"/>
        <v>Not in 2A</v>
      </c>
      <c r="AO326" t="str" cm="1">
        <f t="array" ref="AO326">IFERROR(INDEX(Dump!$A$2:$A$1296, MATCH(0, INDEX(COUNTIF($AO$3:AO325, Dump!$A$2:$A$1296), 0, 0), 0)), "")</f>
        <v/>
      </c>
      <c r="AP326">
        <f>ABS(SUMIFS('Calculation - &lt;Ignore&gt;'!G:G,'Calculation - &lt;Ignore&gt;'!A:A,AO326)-SUMIFS('Calculation - &lt;Ignore&gt;'!J:J,'Calculation - &lt;Ignore&gt;'!A:A,AO326))</f>
        <v>0</v>
      </c>
      <c r="AR326" t="str">
        <v/>
      </c>
      <c r="AS326">
        <v>0</v>
      </c>
    </row>
    <row r="327" spans="1:45" x14ac:dyDescent="0.3">
      <c r="A327" s="7" t="str">
        <f>'Pivot - &lt;Just to refresh&gt;'!B330</f>
        <v>08AJOPR2083B1Z4</v>
      </c>
      <c r="B327" s="7" t="str">
        <f>'Pivot - &lt;Just to refresh&gt;'!N330</f>
        <v/>
      </c>
      <c r="C327" s="7" t="str">
        <f>'Pivot - &lt;Just to refresh&gt;'!C330</f>
        <v>04/Mar/2020</v>
      </c>
      <c r="D327" s="36" t="str">
        <f>'Pivot - &lt;Just to refresh&gt;'!D330</f>
        <v>PR/19-20/272</v>
      </c>
      <c r="E327" s="8">
        <f>'Pivot - &lt;Just to refresh&gt;'!E330</f>
        <v>26000</v>
      </c>
      <c r="F327" s="8">
        <f>'Pivot - &lt;Just to refresh&gt;'!F330</f>
        <v>22033.9</v>
      </c>
      <c r="G327" s="8">
        <f>'Pivot - &lt;Just to refresh&gt;'!G330</f>
        <v>3966.1</v>
      </c>
      <c r="H327" s="8">
        <f>'Pivot - &lt;Just to refresh&gt;'!H330</f>
        <v>0</v>
      </c>
      <c r="I327" s="8">
        <f>'Pivot - &lt;Just to refresh&gt;'!I330</f>
        <v>0</v>
      </c>
      <c r="J327" s="8">
        <f>'Pivot - &lt;Just to refresh&gt;'!J330</f>
        <v>0</v>
      </c>
      <c r="K327" s="8">
        <f t="shared" si="25"/>
        <v>26000</v>
      </c>
      <c r="L327" s="8">
        <f t="shared" si="26"/>
        <v>22033.9</v>
      </c>
      <c r="M327" s="8">
        <f t="shared" si="27"/>
        <v>3966.1</v>
      </c>
      <c r="N327" s="8" t="str">
        <f t="shared" si="28"/>
        <v>08AJOPR2083B1Z404/Mar/2020PR/19-20/272</v>
      </c>
      <c r="O327" s="37" t="str">
        <f>IF(SUM(E327:J327)=0,"",IF('Pivot - &lt;Just to refresh&gt;'!A330="Match","Match - Full GSTN",IF('Pivot - &lt;Just to refresh&gt;'!A330="Match -Rounding off","Match - GSTN - Round",IF(M327=0,"Match - Invoice",IF(G327=0,"Not in Books",IF(J327=0,"Not in 2A",IF(ROUND(M327,0)=0,"Match - Invoice Round","In Both but Not Match")))))))</f>
        <v>Not in 2A</v>
      </c>
      <c r="P327" s="7" t="str">
        <f t="shared" si="29"/>
        <v>Not in 2A</v>
      </c>
      <c r="AO327" t="str" cm="1">
        <f t="array" ref="AO327">IFERROR(INDEX(Dump!$A$2:$A$1296, MATCH(0, INDEX(COUNTIF($AO$3:AO326, Dump!$A$2:$A$1296), 0, 0), 0)), "")</f>
        <v/>
      </c>
      <c r="AP327">
        <f>ABS(SUMIFS('Calculation - &lt;Ignore&gt;'!G:G,'Calculation - &lt;Ignore&gt;'!A:A,AO327)-SUMIFS('Calculation - &lt;Ignore&gt;'!J:J,'Calculation - &lt;Ignore&gt;'!A:A,AO327))</f>
        <v>0</v>
      </c>
      <c r="AR327" t="str">
        <v/>
      </c>
      <c r="AS327">
        <v>0</v>
      </c>
    </row>
    <row r="328" spans="1:45" x14ac:dyDescent="0.3">
      <c r="A328" s="7" t="str">
        <f>'Pivot - &lt;Just to refresh&gt;'!B331</f>
        <v>08AJOPR2083B1Z4</v>
      </c>
      <c r="B328" s="7" t="str">
        <f>'Pivot - &lt;Just to refresh&gt;'!N331</f>
        <v/>
      </c>
      <c r="C328" s="7" t="str">
        <f>'Pivot - &lt;Just to refresh&gt;'!C331</f>
        <v>13/Jul/2020</v>
      </c>
      <c r="D328" s="36" t="str">
        <f>'Pivot - &lt;Just to refresh&gt;'!D331</f>
        <v>PR/20-21/133</v>
      </c>
      <c r="E328" s="8">
        <f>'Pivot - &lt;Just to refresh&gt;'!E331</f>
        <v>0</v>
      </c>
      <c r="F328" s="8">
        <f>'Pivot - &lt;Just to refresh&gt;'!F331</f>
        <v>0</v>
      </c>
      <c r="G328" s="8">
        <f>'Pivot - &lt;Just to refresh&gt;'!G331</f>
        <v>0</v>
      </c>
      <c r="H328" s="8">
        <f>'Pivot - &lt;Just to refresh&gt;'!H331</f>
        <v>1450</v>
      </c>
      <c r="I328" s="8">
        <f>'Pivot - &lt;Just to refresh&gt;'!I331</f>
        <v>1228.82</v>
      </c>
      <c r="J328" s="8">
        <f>'Pivot - &lt;Just to refresh&gt;'!J331</f>
        <v>221.18</v>
      </c>
      <c r="K328" s="8">
        <f t="shared" si="25"/>
        <v>-1450</v>
      </c>
      <c r="L328" s="8">
        <f t="shared" si="26"/>
        <v>-1228.82</v>
      </c>
      <c r="M328" s="8">
        <f t="shared" si="27"/>
        <v>-221.18</v>
      </c>
      <c r="N328" s="8" t="str">
        <f t="shared" si="28"/>
        <v>08AJOPR2083B1Z413/Jul/2020PR/20-21/133</v>
      </c>
      <c r="O328" s="37" t="str">
        <f>IF(SUM(E328:J328)=0,"",IF('Pivot - &lt;Just to refresh&gt;'!A331="Match","Match - Full GSTN",IF('Pivot - &lt;Just to refresh&gt;'!A331="Match -Rounding off","Match - GSTN - Round",IF(M328=0,"Match - Invoice",IF(G328=0,"Not in Books",IF(J328=0,"Not in 2A",IF(ROUND(M328,0)=0,"Match - Invoice Round","In Both but Not Match")))))))</f>
        <v>Not in Books</v>
      </c>
      <c r="P328" s="7" t="str">
        <f t="shared" si="29"/>
        <v>Not in Books</v>
      </c>
      <c r="AO328" t="str" cm="1">
        <f t="array" ref="AO328">IFERROR(INDEX(Dump!$A$2:$A$1296, MATCH(0, INDEX(COUNTIF($AO$3:AO327, Dump!$A$2:$A$1296), 0, 0), 0)), "")</f>
        <v/>
      </c>
      <c r="AP328">
        <f>ABS(SUMIFS('Calculation - &lt;Ignore&gt;'!G:G,'Calculation - &lt;Ignore&gt;'!A:A,AO328)-SUMIFS('Calculation - &lt;Ignore&gt;'!J:J,'Calculation - &lt;Ignore&gt;'!A:A,AO328))</f>
        <v>0</v>
      </c>
      <c r="AR328" t="str">
        <v/>
      </c>
      <c r="AS328">
        <v>0</v>
      </c>
    </row>
    <row r="329" spans="1:45" x14ac:dyDescent="0.3">
      <c r="A329" s="7" t="str">
        <f>'Pivot - &lt;Just to refresh&gt;'!B332</f>
        <v>27AAACC6233A1Z9</v>
      </c>
      <c r="B329" s="7" t="str">
        <f>'Pivot - &lt;Just to refresh&gt;'!N332</f>
        <v/>
      </c>
      <c r="C329" s="7" t="str">
        <f>'Pivot - &lt;Just to refresh&gt;'!C332</f>
        <v>05/May/2020</v>
      </c>
      <c r="D329" s="36" t="str">
        <f>'Pivot - &lt;Just to refresh&gt;'!D332</f>
        <v>8.20202E+12</v>
      </c>
      <c r="E329" s="8">
        <f>'Pivot - &lt;Just to refresh&gt;'!E332</f>
        <v>0</v>
      </c>
      <c r="F329" s="8">
        <f>'Pivot - &lt;Just to refresh&gt;'!F332</f>
        <v>0</v>
      </c>
      <c r="G329" s="8">
        <f>'Pivot - &lt;Just to refresh&gt;'!G332</f>
        <v>0</v>
      </c>
      <c r="H329" s="8">
        <f>'Pivot - &lt;Just to refresh&gt;'!H332</f>
        <v>5900</v>
      </c>
      <c r="I329" s="8">
        <f>'Pivot - &lt;Just to refresh&gt;'!I332</f>
        <v>5000</v>
      </c>
      <c r="J329" s="8">
        <f>'Pivot - &lt;Just to refresh&gt;'!J332</f>
        <v>900</v>
      </c>
      <c r="K329" s="8">
        <f t="shared" si="25"/>
        <v>-5900</v>
      </c>
      <c r="L329" s="8">
        <f t="shared" si="26"/>
        <v>-5000</v>
      </c>
      <c r="M329" s="8">
        <f t="shared" si="27"/>
        <v>-900</v>
      </c>
      <c r="N329" s="8" t="str">
        <f t="shared" si="28"/>
        <v>27AAACC6233A1Z905/May/20208.20202E+12</v>
      </c>
      <c r="O329" s="37" t="str">
        <f>IF(SUM(E329:J329)=0,"",IF('Pivot - &lt;Just to refresh&gt;'!A332="Match","Match - Full GSTN",IF('Pivot - &lt;Just to refresh&gt;'!A332="Match -Rounding off","Match - GSTN - Round",IF(M329=0,"Match - Invoice",IF(G329=0,"Not in Books",IF(J329=0,"Not in 2A",IF(ROUND(M329,0)=0,"Match - Invoice Round","In Both but Not Match")))))))</f>
        <v>Not in Books</v>
      </c>
      <c r="P329" s="7" t="str">
        <f t="shared" si="29"/>
        <v>Not in Books</v>
      </c>
      <c r="AO329" t="str" cm="1">
        <f t="array" ref="AO329">IFERROR(INDEX(Dump!$A$2:$A$1296, MATCH(0, INDEX(COUNTIF($AO$3:AO328, Dump!$A$2:$A$1296), 0, 0), 0)), "")</f>
        <v/>
      </c>
      <c r="AP329">
        <f>ABS(SUMIFS('Calculation - &lt;Ignore&gt;'!G:G,'Calculation - &lt;Ignore&gt;'!A:A,AO329)-SUMIFS('Calculation - &lt;Ignore&gt;'!J:J,'Calculation - &lt;Ignore&gt;'!A:A,AO329))</f>
        <v>0</v>
      </c>
      <c r="AR329" t="str">
        <v/>
      </c>
      <c r="AS329">
        <v>0</v>
      </c>
    </row>
    <row r="330" spans="1:45" x14ac:dyDescent="0.3">
      <c r="A330" s="7" t="str">
        <f>'Pivot - &lt;Just to refresh&gt;'!B333</f>
        <v>27AADCN9802F1ZG</v>
      </c>
      <c r="B330" s="7" t="str">
        <f>'Pivot - &lt;Just to refresh&gt;'!N333</f>
        <v/>
      </c>
      <c r="C330" s="7" t="str">
        <f>'Pivot - &lt;Just to refresh&gt;'!C333</f>
        <v>25/Feb/2020</v>
      </c>
      <c r="D330" s="36" t="str">
        <f>'Pivot - &lt;Just to refresh&gt;'!D333</f>
        <v>0</v>
      </c>
      <c r="E330" s="8">
        <f>'Pivot - &lt;Just to refresh&gt;'!E333</f>
        <v>5900</v>
      </c>
      <c r="F330" s="8">
        <f>'Pivot - &lt;Just to refresh&gt;'!F333</f>
        <v>5000</v>
      </c>
      <c r="G330" s="8">
        <f>'Pivot - &lt;Just to refresh&gt;'!G333</f>
        <v>900</v>
      </c>
      <c r="H330" s="8">
        <f>'Pivot - &lt;Just to refresh&gt;'!H333</f>
        <v>0</v>
      </c>
      <c r="I330" s="8">
        <f>'Pivot - &lt;Just to refresh&gt;'!I333</f>
        <v>0</v>
      </c>
      <c r="J330" s="8">
        <f>'Pivot - &lt;Just to refresh&gt;'!J333</f>
        <v>0</v>
      </c>
      <c r="K330" s="8">
        <f t="shared" si="25"/>
        <v>5900</v>
      </c>
      <c r="L330" s="8">
        <f t="shared" si="26"/>
        <v>5000</v>
      </c>
      <c r="M330" s="8">
        <f t="shared" si="27"/>
        <v>900</v>
      </c>
      <c r="N330" s="8" t="str">
        <f t="shared" si="28"/>
        <v>27AADCN9802F1ZG25/Feb/20200</v>
      </c>
      <c r="O330" s="37" t="str">
        <f>IF(SUM(E330:J330)=0,"",IF('Pivot - &lt;Just to refresh&gt;'!A333="Match","Match - Full GSTN",IF('Pivot - &lt;Just to refresh&gt;'!A333="Match -Rounding off","Match - GSTN - Round",IF(M330=0,"Match - Invoice",IF(G330=0,"Not in Books",IF(J330=0,"Not in 2A",IF(ROUND(M330,0)=0,"Match - Invoice Round","In Both but Not Match")))))))</f>
        <v>Not in 2A</v>
      </c>
      <c r="P330" s="7" t="str">
        <f t="shared" si="29"/>
        <v>Not in 2A</v>
      </c>
      <c r="AO330" t="str" cm="1">
        <f t="array" ref="AO330">IFERROR(INDEX(Dump!$A$2:$A$1296, MATCH(0, INDEX(COUNTIF($AO$3:AO329, Dump!$A$2:$A$1296), 0, 0), 0)), "")</f>
        <v/>
      </c>
      <c r="AP330">
        <f>ABS(SUMIFS('Calculation - &lt;Ignore&gt;'!G:G,'Calculation - &lt;Ignore&gt;'!A:A,AO330)-SUMIFS('Calculation - &lt;Ignore&gt;'!J:J,'Calculation - &lt;Ignore&gt;'!A:A,AO330))</f>
        <v>0</v>
      </c>
      <c r="AR330" t="str">
        <v/>
      </c>
      <c r="AS330">
        <v>0</v>
      </c>
    </row>
    <row r="331" spans="1:45" x14ac:dyDescent="0.3">
      <c r="A331" s="7" t="str">
        <f>'Pivot - &lt;Just to refresh&gt;'!B334</f>
        <v>27AADCN9802F1ZG</v>
      </c>
      <c r="B331" s="7" t="str">
        <f>'Pivot - &lt;Just to refresh&gt;'!N334</f>
        <v/>
      </c>
      <c r="C331" s="7" t="str">
        <f>'Pivot - &lt;Just to refresh&gt;'!C334</f>
        <v>01/Jun/2020</v>
      </c>
      <c r="D331" s="36" t="str">
        <f>'Pivot - &lt;Just to refresh&gt;'!D334</f>
        <v>CU/2021/7/1011</v>
      </c>
      <c r="E331" s="8">
        <f>'Pivot - &lt;Just to refresh&gt;'!E334</f>
        <v>5900</v>
      </c>
      <c r="F331" s="8">
        <f>'Pivot - &lt;Just to refresh&gt;'!F334</f>
        <v>5000</v>
      </c>
      <c r="G331" s="8">
        <f>'Pivot - &lt;Just to refresh&gt;'!G334</f>
        <v>900</v>
      </c>
      <c r="H331" s="8">
        <f>'Pivot - &lt;Just to refresh&gt;'!H334</f>
        <v>0</v>
      </c>
      <c r="I331" s="8">
        <f>'Pivot - &lt;Just to refresh&gt;'!I334</f>
        <v>0</v>
      </c>
      <c r="J331" s="8">
        <f>'Pivot - &lt;Just to refresh&gt;'!J334</f>
        <v>0</v>
      </c>
      <c r="K331" s="8">
        <f t="shared" si="25"/>
        <v>5900</v>
      </c>
      <c r="L331" s="8">
        <f t="shared" si="26"/>
        <v>5000</v>
      </c>
      <c r="M331" s="8">
        <f t="shared" si="27"/>
        <v>900</v>
      </c>
      <c r="N331" s="8" t="str">
        <f t="shared" si="28"/>
        <v>27AADCN9802F1ZG01/Jun/2020CU/2021/7/1011</v>
      </c>
      <c r="O331" s="37" t="str">
        <f>IF(SUM(E331:J331)=0,"",IF('Pivot - &lt;Just to refresh&gt;'!A334="Match","Match - Full GSTN",IF('Pivot - &lt;Just to refresh&gt;'!A334="Match -Rounding off","Match - GSTN - Round",IF(M331=0,"Match - Invoice",IF(G331=0,"Not in Books",IF(J331=0,"Not in 2A",IF(ROUND(M331,0)=0,"Match - Invoice Round","In Both but Not Match")))))))</f>
        <v>Not in 2A</v>
      </c>
      <c r="P331" s="7" t="str">
        <f t="shared" si="29"/>
        <v>Not in 2A</v>
      </c>
      <c r="AO331" t="str" cm="1">
        <f t="array" ref="AO331">IFERROR(INDEX(Dump!$A$2:$A$1296, MATCH(0, INDEX(COUNTIF($AO$3:AO330, Dump!$A$2:$A$1296), 0, 0), 0)), "")</f>
        <v/>
      </c>
      <c r="AP331">
        <f>ABS(SUMIFS('Calculation - &lt;Ignore&gt;'!G:G,'Calculation - &lt;Ignore&gt;'!A:A,AO331)-SUMIFS('Calculation - &lt;Ignore&gt;'!J:J,'Calculation - &lt;Ignore&gt;'!A:A,AO331))</f>
        <v>0</v>
      </c>
      <c r="AR331" t="str">
        <v/>
      </c>
      <c r="AS331">
        <v>0</v>
      </c>
    </row>
    <row r="332" spans="1:45" x14ac:dyDescent="0.3">
      <c r="A332" s="7" t="str">
        <f>'Pivot - &lt;Just to refresh&gt;'!B335</f>
        <v>27AADCN9802F1ZG</v>
      </c>
      <c r="B332" s="7" t="str">
        <f>'Pivot - &lt;Just to refresh&gt;'!N335</f>
        <v/>
      </c>
      <c r="C332" s="7" t="str">
        <f>'Pivot - &lt;Just to refresh&gt;'!C335</f>
        <v>09/Jul/2020</v>
      </c>
      <c r="D332" s="36" t="str">
        <f>'Pivot - &lt;Just to refresh&gt;'!D335</f>
        <v>CU/2021/7/1011</v>
      </c>
      <c r="E332" s="8">
        <f>'Pivot - &lt;Just to refresh&gt;'!E335</f>
        <v>0</v>
      </c>
      <c r="F332" s="8">
        <f>'Pivot - &lt;Just to refresh&gt;'!F335</f>
        <v>0</v>
      </c>
      <c r="G332" s="8">
        <f>'Pivot - &lt;Just to refresh&gt;'!G335</f>
        <v>0</v>
      </c>
      <c r="H332" s="8">
        <f>'Pivot - &lt;Just to refresh&gt;'!H335</f>
        <v>5900</v>
      </c>
      <c r="I332" s="8">
        <f>'Pivot - &lt;Just to refresh&gt;'!I335</f>
        <v>5000</v>
      </c>
      <c r="J332" s="8">
        <f>'Pivot - &lt;Just to refresh&gt;'!J335</f>
        <v>900</v>
      </c>
      <c r="K332" s="8">
        <f t="shared" si="25"/>
        <v>-5900</v>
      </c>
      <c r="L332" s="8">
        <f t="shared" si="26"/>
        <v>-5000</v>
      </c>
      <c r="M332" s="8">
        <f t="shared" si="27"/>
        <v>-900</v>
      </c>
      <c r="N332" s="8" t="str">
        <f t="shared" si="28"/>
        <v>27AADCN9802F1ZG09/Jul/2020CU/2021/7/1011</v>
      </c>
      <c r="O332" s="37" t="str">
        <f>IF(SUM(E332:J332)=0,"",IF('Pivot - &lt;Just to refresh&gt;'!A335="Match","Match - Full GSTN",IF('Pivot - &lt;Just to refresh&gt;'!A335="Match -Rounding off","Match - GSTN - Round",IF(M332=0,"Match - Invoice",IF(G332=0,"Not in Books",IF(J332=0,"Not in 2A",IF(ROUND(M332,0)=0,"Match - Invoice Round","In Both but Not Match")))))))</f>
        <v>Not in Books</v>
      </c>
      <c r="P332" s="7" t="str">
        <f t="shared" si="29"/>
        <v>Not in Books</v>
      </c>
      <c r="AO332" t="str" cm="1">
        <f t="array" ref="AO332">IFERROR(INDEX(Dump!$A$2:$A$1296, MATCH(0, INDEX(COUNTIF($AO$3:AO331, Dump!$A$2:$A$1296), 0, 0), 0)), "")</f>
        <v/>
      </c>
      <c r="AP332">
        <f>ABS(SUMIFS('Calculation - &lt;Ignore&gt;'!G:G,'Calculation - &lt;Ignore&gt;'!A:A,AO332)-SUMIFS('Calculation - &lt;Ignore&gt;'!J:J,'Calculation - &lt;Ignore&gt;'!A:A,AO332))</f>
        <v>0</v>
      </c>
      <c r="AR332" t="str">
        <v/>
      </c>
      <c r="AS332">
        <v>0</v>
      </c>
    </row>
    <row r="333" spans="1:45" x14ac:dyDescent="0.3">
      <c r="A333" s="7" t="str">
        <f>'Pivot - &lt;Just to refresh&gt;'!B336</f>
        <v>27AARFV5134H1ZR</v>
      </c>
      <c r="B333" s="7" t="str">
        <f>'Pivot - &lt;Just to refresh&gt;'!N336</f>
        <v/>
      </c>
      <c r="C333" s="7" t="str">
        <f>'Pivot - &lt;Just to refresh&gt;'!C336</f>
        <v>10/Apr/2020</v>
      </c>
      <c r="D333" s="36" t="str">
        <f>'Pivot - &lt;Just to refresh&gt;'!D336</f>
        <v>VBC2021F001</v>
      </c>
      <c r="E333" s="8">
        <f>'Pivot - &lt;Just to refresh&gt;'!E336</f>
        <v>23600</v>
      </c>
      <c r="F333" s="8">
        <f>'Pivot - &lt;Just to refresh&gt;'!F336</f>
        <v>20000</v>
      </c>
      <c r="G333" s="8">
        <f>'Pivot - &lt;Just to refresh&gt;'!G336</f>
        <v>3600</v>
      </c>
      <c r="H333" s="8">
        <f>'Pivot - &lt;Just to refresh&gt;'!H336</f>
        <v>23600</v>
      </c>
      <c r="I333" s="8">
        <f>'Pivot - &lt;Just to refresh&gt;'!I336</f>
        <v>20000</v>
      </c>
      <c r="J333" s="8">
        <f>'Pivot - &lt;Just to refresh&gt;'!J336</f>
        <v>3600</v>
      </c>
      <c r="K333" s="8">
        <f t="shared" si="25"/>
        <v>0</v>
      </c>
      <c r="L333" s="8">
        <f t="shared" si="26"/>
        <v>0</v>
      </c>
      <c r="M333" s="8">
        <f t="shared" si="27"/>
        <v>0</v>
      </c>
      <c r="N333" s="8" t="str">
        <f t="shared" si="28"/>
        <v>27AARFV5134H1ZR10/Apr/2020VBC2021F001</v>
      </c>
      <c r="O333" s="37" t="str">
        <f>IF(SUM(E333:J333)=0,"",IF('Pivot - &lt;Just to refresh&gt;'!A336="Match","Match - Full GSTN",IF('Pivot - &lt;Just to refresh&gt;'!A336="Match -Rounding off","Match - GSTN - Round",IF(M333=0,"Match - Invoice",IF(G333=0,"Not in Books",IF(J333=0,"Not in 2A",IF(ROUND(M333,0)=0,"Match - Invoice Round","In Both but Not Match")))))))</f>
        <v>Match - Invoice</v>
      </c>
      <c r="P333" s="7" t="str">
        <f t="shared" si="29"/>
        <v>Match</v>
      </c>
      <c r="AO333" t="str" cm="1">
        <f t="array" ref="AO333">IFERROR(INDEX(Dump!$A$2:$A$1296, MATCH(0, INDEX(COUNTIF($AO$3:AO332, Dump!$A$2:$A$1296), 0, 0), 0)), "")</f>
        <v/>
      </c>
      <c r="AP333">
        <f>ABS(SUMIFS('Calculation - &lt;Ignore&gt;'!G:G,'Calculation - &lt;Ignore&gt;'!A:A,AO333)-SUMIFS('Calculation - &lt;Ignore&gt;'!J:J,'Calculation - &lt;Ignore&gt;'!A:A,AO333))</f>
        <v>0</v>
      </c>
      <c r="AR333" t="str">
        <v/>
      </c>
      <c r="AS333">
        <v>0</v>
      </c>
    </row>
    <row r="334" spans="1:45" x14ac:dyDescent="0.3">
      <c r="A334" s="7" t="str">
        <f>'Pivot - &lt;Just to refresh&gt;'!B337</f>
        <v>27AARFV5134H1ZR</v>
      </c>
      <c r="B334" s="7" t="str">
        <f>'Pivot - &lt;Just to refresh&gt;'!N337</f>
        <v/>
      </c>
      <c r="C334" s="7" t="str">
        <f>'Pivot - &lt;Just to refresh&gt;'!C337</f>
        <v>01/Jul/2020</v>
      </c>
      <c r="D334" s="36" t="str">
        <f>'Pivot - &lt;Just to refresh&gt;'!D337</f>
        <v>VBC/1920002</v>
      </c>
      <c r="E334" s="8">
        <f>'Pivot - &lt;Just to refresh&gt;'!E337</f>
        <v>29500</v>
      </c>
      <c r="F334" s="8">
        <f>'Pivot - &lt;Just to refresh&gt;'!F337</f>
        <v>25000</v>
      </c>
      <c r="G334" s="8">
        <f>'Pivot - &lt;Just to refresh&gt;'!G337</f>
        <v>4500</v>
      </c>
      <c r="H334" s="8">
        <f>'Pivot - &lt;Just to refresh&gt;'!H337</f>
        <v>0</v>
      </c>
      <c r="I334" s="8">
        <f>'Pivot - &lt;Just to refresh&gt;'!I337</f>
        <v>0</v>
      </c>
      <c r="J334" s="8">
        <f>'Pivot - &lt;Just to refresh&gt;'!J337</f>
        <v>0</v>
      </c>
      <c r="K334" s="8">
        <f t="shared" si="25"/>
        <v>29500</v>
      </c>
      <c r="L334" s="8">
        <f t="shared" si="26"/>
        <v>25000</v>
      </c>
      <c r="M334" s="8">
        <f t="shared" si="27"/>
        <v>4500</v>
      </c>
      <c r="N334" s="8" t="str">
        <f t="shared" si="28"/>
        <v>27AARFV5134H1ZR01/Jul/2020VBC/1920002</v>
      </c>
      <c r="O334" s="37" t="str">
        <f>IF(SUM(E334:J334)=0,"",IF('Pivot - &lt;Just to refresh&gt;'!A337="Match","Match - Full GSTN",IF('Pivot - &lt;Just to refresh&gt;'!A337="Match -Rounding off","Match - GSTN - Round",IF(M334=0,"Match - Invoice",IF(G334=0,"Not in Books",IF(J334=0,"Not in 2A",IF(ROUND(M334,0)=0,"Match - Invoice Round","In Both but Not Match")))))))</f>
        <v>Not in 2A</v>
      </c>
      <c r="P334" s="7" t="str">
        <f t="shared" si="29"/>
        <v>Not in 2A</v>
      </c>
      <c r="AO334" t="str" cm="1">
        <f t="array" ref="AO334">IFERROR(INDEX(Dump!$A$2:$A$1296, MATCH(0, INDEX(COUNTIF($AO$3:AO333, Dump!$A$2:$A$1296), 0, 0), 0)), "")</f>
        <v/>
      </c>
      <c r="AP334">
        <f>ABS(SUMIFS('Calculation - &lt;Ignore&gt;'!G:G,'Calculation - &lt;Ignore&gt;'!A:A,AO334)-SUMIFS('Calculation - &lt;Ignore&gt;'!J:J,'Calculation - &lt;Ignore&gt;'!A:A,AO334))</f>
        <v>0</v>
      </c>
      <c r="AR334" t="str">
        <v/>
      </c>
      <c r="AS334">
        <v>0</v>
      </c>
    </row>
    <row r="335" spans="1:45" x14ac:dyDescent="0.3">
      <c r="A335" s="7" t="str">
        <f>'Pivot - &lt;Just to refresh&gt;'!B338</f>
        <v>27AARFV5134H1ZR</v>
      </c>
      <c r="B335" s="7" t="str">
        <f>'Pivot - &lt;Just to refresh&gt;'!N338</f>
        <v/>
      </c>
      <c r="C335" s="7" t="str">
        <f>'Pivot - &lt;Just to refresh&gt;'!C338</f>
        <v>01/Aug/2020</v>
      </c>
      <c r="D335" s="36" t="str">
        <f>'Pivot - &lt;Just to refresh&gt;'!D338</f>
        <v>VBC2021F004</v>
      </c>
      <c r="E335" s="8">
        <f>'Pivot - &lt;Just to refresh&gt;'!E338</f>
        <v>141600</v>
      </c>
      <c r="F335" s="8">
        <f>'Pivot - &lt;Just to refresh&gt;'!F338</f>
        <v>120000</v>
      </c>
      <c r="G335" s="8">
        <f>'Pivot - &lt;Just to refresh&gt;'!G338</f>
        <v>21600</v>
      </c>
      <c r="H335" s="8">
        <f>'Pivot - &lt;Just to refresh&gt;'!H338</f>
        <v>0</v>
      </c>
      <c r="I335" s="8">
        <f>'Pivot - &lt;Just to refresh&gt;'!I338</f>
        <v>0</v>
      </c>
      <c r="J335" s="8">
        <f>'Pivot - &lt;Just to refresh&gt;'!J338</f>
        <v>0</v>
      </c>
      <c r="K335" s="8">
        <f t="shared" si="25"/>
        <v>141600</v>
      </c>
      <c r="L335" s="8">
        <f t="shared" si="26"/>
        <v>120000</v>
      </c>
      <c r="M335" s="8">
        <f t="shared" si="27"/>
        <v>21600</v>
      </c>
      <c r="N335" s="8" t="str">
        <f t="shared" si="28"/>
        <v>27AARFV5134H1ZR01/Aug/2020VBC2021F004</v>
      </c>
      <c r="O335" s="37" t="str">
        <f>IF(SUM(E335:J335)=0,"",IF('Pivot - &lt;Just to refresh&gt;'!A338="Match","Match - Full GSTN",IF('Pivot - &lt;Just to refresh&gt;'!A338="Match -Rounding off","Match - GSTN - Round",IF(M335=0,"Match - Invoice",IF(G335=0,"Not in Books",IF(J335=0,"Not in 2A",IF(ROUND(M335,0)=0,"Match - Invoice Round","In Both but Not Match")))))))</f>
        <v>Not in 2A</v>
      </c>
      <c r="P335" s="7" t="str">
        <f t="shared" si="29"/>
        <v>Not in 2A</v>
      </c>
      <c r="AO335" t="str" cm="1">
        <f t="array" ref="AO335">IFERROR(INDEX(Dump!$A$2:$A$1296, MATCH(0, INDEX(COUNTIF($AO$3:AO334, Dump!$A$2:$A$1296), 0, 0), 0)), "")</f>
        <v/>
      </c>
      <c r="AP335">
        <f>ABS(SUMIFS('Calculation - &lt;Ignore&gt;'!G:G,'Calculation - &lt;Ignore&gt;'!A:A,AO335)-SUMIFS('Calculation - &lt;Ignore&gt;'!J:J,'Calculation - &lt;Ignore&gt;'!A:A,AO335))</f>
        <v>0</v>
      </c>
      <c r="AR335" t="str">
        <v/>
      </c>
      <c r="AS335">
        <v>0</v>
      </c>
    </row>
    <row r="336" spans="1:45" x14ac:dyDescent="0.3">
      <c r="A336" s="7" t="str">
        <f>'Pivot - &lt;Just to refresh&gt;'!B339</f>
        <v>27AARFV5134H1ZR</v>
      </c>
      <c r="B336" s="7" t="str">
        <f>'Pivot - &lt;Just to refresh&gt;'!N339</f>
        <v/>
      </c>
      <c r="C336" s="7" t="str">
        <f>'Pivot - &lt;Just to refresh&gt;'!C339</f>
        <v>25/Jul/2020</v>
      </c>
      <c r="D336" s="36" t="str">
        <f>'Pivot - &lt;Just to refresh&gt;'!D339</f>
        <v>VBC2021F004</v>
      </c>
      <c r="E336" s="8">
        <f>'Pivot - &lt;Just to refresh&gt;'!E339</f>
        <v>0</v>
      </c>
      <c r="F336" s="8">
        <f>'Pivot - &lt;Just to refresh&gt;'!F339</f>
        <v>0</v>
      </c>
      <c r="G336" s="8">
        <f>'Pivot - &lt;Just to refresh&gt;'!G339</f>
        <v>0</v>
      </c>
      <c r="H336" s="8">
        <f>'Pivot - &lt;Just to refresh&gt;'!H339</f>
        <v>141600</v>
      </c>
      <c r="I336" s="8">
        <f>'Pivot - &lt;Just to refresh&gt;'!I339</f>
        <v>120000</v>
      </c>
      <c r="J336" s="8">
        <f>'Pivot - &lt;Just to refresh&gt;'!J339</f>
        <v>21600</v>
      </c>
      <c r="K336" s="8">
        <f t="shared" si="25"/>
        <v>-141600</v>
      </c>
      <c r="L336" s="8">
        <f t="shared" si="26"/>
        <v>-120000</v>
      </c>
      <c r="M336" s="8">
        <f t="shared" si="27"/>
        <v>-21600</v>
      </c>
      <c r="N336" s="8" t="str">
        <f t="shared" si="28"/>
        <v>27AARFV5134H1ZR25/Jul/2020VBC2021F004</v>
      </c>
      <c r="O336" s="37" t="str">
        <f>IF(SUM(E336:J336)=0,"",IF('Pivot - &lt;Just to refresh&gt;'!A339="Match","Match - Full GSTN",IF('Pivot - &lt;Just to refresh&gt;'!A339="Match -Rounding off","Match - GSTN - Round",IF(M336=0,"Match - Invoice",IF(G336=0,"Not in Books",IF(J336=0,"Not in 2A",IF(ROUND(M336,0)=0,"Match - Invoice Round","In Both but Not Match")))))))</f>
        <v>Not in Books</v>
      </c>
      <c r="P336" s="7" t="str">
        <f t="shared" si="29"/>
        <v>Not in Books</v>
      </c>
      <c r="AO336" t="str" cm="1">
        <f t="array" ref="AO336">IFERROR(INDEX(Dump!$A$2:$A$1296, MATCH(0, INDEX(COUNTIF($AO$3:AO335, Dump!$A$2:$A$1296), 0, 0), 0)), "")</f>
        <v/>
      </c>
      <c r="AP336">
        <f>ABS(SUMIFS('Calculation - &lt;Ignore&gt;'!G:G,'Calculation - &lt;Ignore&gt;'!A:A,AO336)-SUMIFS('Calculation - &lt;Ignore&gt;'!J:J,'Calculation - &lt;Ignore&gt;'!A:A,AO336))</f>
        <v>0</v>
      </c>
      <c r="AR336" t="str">
        <v/>
      </c>
      <c r="AS336">
        <v>0</v>
      </c>
    </row>
    <row r="337" spans="1:45" x14ac:dyDescent="0.3">
      <c r="A337" s="7" t="str">
        <f>'Pivot - &lt;Just to refresh&gt;'!B340</f>
        <v>27ACVFS1429A1Z2</v>
      </c>
      <c r="B337" s="7" t="str">
        <f>'Pivot - &lt;Just to refresh&gt;'!N340</f>
        <v/>
      </c>
      <c r="C337" s="7" t="str">
        <f>'Pivot - &lt;Just to refresh&gt;'!C340</f>
        <v>04/Jun/2020</v>
      </c>
      <c r="D337" s="36" t="str">
        <f>'Pivot - &lt;Just to refresh&gt;'!D340</f>
        <v>INV-GST-009666</v>
      </c>
      <c r="E337" s="8">
        <f>'Pivot - &lt;Just to refresh&gt;'!E340</f>
        <v>0</v>
      </c>
      <c r="F337" s="8">
        <f>'Pivot - &lt;Just to refresh&gt;'!F340</f>
        <v>0</v>
      </c>
      <c r="G337" s="8">
        <f>'Pivot - &lt;Just to refresh&gt;'!G340</f>
        <v>0</v>
      </c>
      <c r="H337" s="8">
        <f>'Pivot - &lt;Just to refresh&gt;'!H340</f>
        <v>2657.27</v>
      </c>
      <c r="I337" s="8">
        <f>'Pivot - &lt;Just to refresh&gt;'!I340</f>
        <v>2200</v>
      </c>
      <c r="J337" s="8">
        <f>'Pivot - &lt;Just to refresh&gt;'!J340</f>
        <v>396</v>
      </c>
      <c r="K337" s="8">
        <f t="shared" si="25"/>
        <v>-2657.27</v>
      </c>
      <c r="L337" s="8">
        <f t="shared" si="26"/>
        <v>-2200</v>
      </c>
      <c r="M337" s="8">
        <f t="shared" si="27"/>
        <v>-396</v>
      </c>
      <c r="N337" s="8" t="str">
        <f t="shared" si="28"/>
        <v>27ACVFS1429A1Z204/Jun/2020INV-GST-009666</v>
      </c>
      <c r="O337" s="37" t="str">
        <f>IF(SUM(E337:J337)=0,"",IF('Pivot - &lt;Just to refresh&gt;'!A340="Match","Match - Full GSTN",IF('Pivot - &lt;Just to refresh&gt;'!A340="Match -Rounding off","Match - GSTN - Round",IF(M337=0,"Match - Invoice",IF(G337=0,"Not in Books",IF(J337=0,"Not in 2A",IF(ROUND(M337,0)=0,"Match - Invoice Round","In Both but Not Match")))))))</f>
        <v>Not in Books</v>
      </c>
      <c r="P337" s="7" t="str">
        <f t="shared" si="29"/>
        <v>Not in Books</v>
      </c>
      <c r="AO337" t="str" cm="1">
        <f t="array" ref="AO337">IFERROR(INDEX(Dump!$A$2:$A$1296, MATCH(0, INDEX(COUNTIF($AO$3:AO336, Dump!$A$2:$A$1296), 0, 0), 0)), "")</f>
        <v/>
      </c>
      <c r="AP337">
        <f>ABS(SUMIFS('Calculation - &lt;Ignore&gt;'!G:G,'Calculation - &lt;Ignore&gt;'!A:A,AO337)-SUMIFS('Calculation - &lt;Ignore&gt;'!J:J,'Calculation - &lt;Ignore&gt;'!A:A,AO337))</f>
        <v>0</v>
      </c>
      <c r="AR337" t="str">
        <v/>
      </c>
      <c r="AS337">
        <v>0</v>
      </c>
    </row>
    <row r="338" spans="1:45" x14ac:dyDescent="0.3">
      <c r="A338" s="7" t="str">
        <f>'Pivot - &lt;Just to refresh&gt;'!B341</f>
        <v>27ACVFS1429A1Z2</v>
      </c>
      <c r="B338" s="7" t="str">
        <f>'Pivot - &lt;Just to refresh&gt;'!N341</f>
        <v/>
      </c>
      <c r="C338" s="7" t="str">
        <f>'Pivot - &lt;Just to refresh&gt;'!C341</f>
        <v>04/Jun/2020</v>
      </c>
      <c r="D338" s="36" t="str">
        <f>'Pivot - &lt;Just to refresh&gt;'!D341</f>
        <v>INV-GST-009668</v>
      </c>
      <c r="E338" s="8">
        <f>'Pivot - &lt;Just to refresh&gt;'!E341</f>
        <v>0</v>
      </c>
      <c r="F338" s="8">
        <f>'Pivot - &lt;Just to refresh&gt;'!F341</f>
        <v>0</v>
      </c>
      <c r="G338" s="8">
        <f>'Pivot - &lt;Just to refresh&gt;'!G341</f>
        <v>0</v>
      </c>
      <c r="H338" s="8">
        <f>'Pivot - &lt;Just to refresh&gt;'!H341</f>
        <v>1652</v>
      </c>
      <c r="I338" s="8">
        <f>'Pivot - &lt;Just to refresh&gt;'!I341</f>
        <v>1400</v>
      </c>
      <c r="J338" s="8">
        <f>'Pivot - &lt;Just to refresh&gt;'!J341</f>
        <v>252</v>
      </c>
      <c r="K338" s="8">
        <f t="shared" si="25"/>
        <v>-1652</v>
      </c>
      <c r="L338" s="8">
        <f t="shared" si="26"/>
        <v>-1400</v>
      </c>
      <c r="M338" s="8">
        <f t="shared" si="27"/>
        <v>-252</v>
      </c>
      <c r="N338" s="8" t="str">
        <f t="shared" si="28"/>
        <v>27ACVFS1429A1Z204/Jun/2020INV-GST-009668</v>
      </c>
      <c r="O338" s="37" t="str">
        <f>IF(SUM(E338:J338)=0,"",IF('Pivot - &lt;Just to refresh&gt;'!A341="Match","Match - Full GSTN",IF('Pivot - &lt;Just to refresh&gt;'!A341="Match -Rounding off","Match - GSTN - Round",IF(M338=0,"Match - Invoice",IF(G338=0,"Not in Books",IF(J338=0,"Not in 2A",IF(ROUND(M338,0)=0,"Match - Invoice Round","In Both but Not Match")))))))</f>
        <v>Not in Books</v>
      </c>
      <c r="P338" s="7" t="str">
        <f t="shared" si="29"/>
        <v>Not in Books</v>
      </c>
      <c r="AO338" t="str" cm="1">
        <f t="array" ref="AO338">IFERROR(INDEX(Dump!$A$2:$A$1296, MATCH(0, INDEX(COUNTIF($AO$3:AO337, Dump!$A$2:$A$1296), 0, 0), 0)), "")</f>
        <v/>
      </c>
      <c r="AP338">
        <f>ABS(SUMIFS('Calculation - &lt;Ignore&gt;'!G:G,'Calculation - &lt;Ignore&gt;'!A:A,AO338)-SUMIFS('Calculation - &lt;Ignore&gt;'!J:J,'Calculation - &lt;Ignore&gt;'!A:A,AO338))</f>
        <v>0</v>
      </c>
      <c r="AR338" t="str">
        <v/>
      </c>
      <c r="AS338">
        <v>0</v>
      </c>
    </row>
    <row r="339" spans="1:45" x14ac:dyDescent="0.3">
      <c r="A339" s="7" t="str">
        <f>'Pivot - &lt;Just to refresh&gt;'!B342</f>
        <v>27ACVFS1429A1Z2</v>
      </c>
      <c r="B339" s="7" t="str">
        <f>'Pivot - &lt;Just to refresh&gt;'!N342</f>
        <v/>
      </c>
      <c r="C339" s="7" t="str">
        <f>'Pivot - &lt;Just to refresh&gt;'!C342</f>
        <v>04/Jun/2020</v>
      </c>
      <c r="D339" s="36" t="str">
        <f>'Pivot - &lt;Just to refresh&gt;'!D342</f>
        <v>INV-GST-009670</v>
      </c>
      <c r="E339" s="8">
        <f>'Pivot - &lt;Just to refresh&gt;'!E342</f>
        <v>0</v>
      </c>
      <c r="F339" s="8">
        <f>'Pivot - &lt;Just to refresh&gt;'!F342</f>
        <v>0</v>
      </c>
      <c r="G339" s="8">
        <f>'Pivot - &lt;Just to refresh&gt;'!G342</f>
        <v>0</v>
      </c>
      <c r="H339" s="8">
        <f>'Pivot - &lt;Just to refresh&gt;'!H342</f>
        <v>1704.63</v>
      </c>
      <c r="I339" s="8">
        <f>'Pivot - &lt;Just to refresh&gt;'!I342</f>
        <v>1400</v>
      </c>
      <c r="J339" s="8">
        <f>'Pivot - &lt;Just to refresh&gt;'!J342</f>
        <v>252</v>
      </c>
      <c r="K339" s="8">
        <f t="shared" si="25"/>
        <v>-1704.63</v>
      </c>
      <c r="L339" s="8">
        <f t="shared" si="26"/>
        <v>-1400</v>
      </c>
      <c r="M339" s="8">
        <f t="shared" si="27"/>
        <v>-252</v>
      </c>
      <c r="N339" s="8" t="str">
        <f t="shared" si="28"/>
        <v>27ACVFS1429A1Z204/Jun/2020INV-GST-009670</v>
      </c>
      <c r="O339" s="37" t="str">
        <f>IF(SUM(E339:J339)=0,"",IF('Pivot - &lt;Just to refresh&gt;'!A342="Match","Match - Full GSTN",IF('Pivot - &lt;Just to refresh&gt;'!A342="Match -Rounding off","Match - GSTN - Round",IF(M339=0,"Match - Invoice",IF(G339=0,"Not in Books",IF(J339=0,"Not in 2A",IF(ROUND(M339,0)=0,"Match - Invoice Round","In Both but Not Match")))))))</f>
        <v>Not in Books</v>
      </c>
      <c r="P339" s="7" t="str">
        <f t="shared" si="29"/>
        <v>Not in Books</v>
      </c>
      <c r="AO339" t="str" cm="1">
        <f t="array" ref="AO339">IFERROR(INDEX(Dump!$A$2:$A$1296, MATCH(0, INDEX(COUNTIF($AO$3:AO338, Dump!$A$2:$A$1296), 0, 0), 0)), "")</f>
        <v/>
      </c>
      <c r="AP339">
        <f>ABS(SUMIFS('Calculation - &lt;Ignore&gt;'!G:G,'Calculation - &lt;Ignore&gt;'!A:A,AO339)-SUMIFS('Calculation - &lt;Ignore&gt;'!J:J,'Calculation - &lt;Ignore&gt;'!A:A,AO339))</f>
        <v>0</v>
      </c>
      <c r="AR339" t="str">
        <v/>
      </c>
      <c r="AS339">
        <v>0</v>
      </c>
    </row>
    <row r="340" spans="1:45" x14ac:dyDescent="0.3">
      <c r="A340" s="7" t="str">
        <f>'Pivot - &lt;Just to refresh&gt;'!B343</f>
        <v>27ACVFS1429A1Z2</v>
      </c>
      <c r="B340" s="7" t="str">
        <f>'Pivot - &lt;Just to refresh&gt;'!N343</f>
        <v/>
      </c>
      <c r="C340" s="7" t="str">
        <f>'Pivot - &lt;Just to refresh&gt;'!C343</f>
        <v>19/Apr/2020</v>
      </c>
      <c r="D340" s="36" t="str">
        <f>'Pivot - &lt;Just to refresh&gt;'!D343</f>
        <v>INV-GST-009078</v>
      </c>
      <c r="E340" s="8">
        <f>'Pivot - &lt;Just to refresh&gt;'!E343</f>
        <v>0</v>
      </c>
      <c r="F340" s="8">
        <f>'Pivot - &lt;Just to refresh&gt;'!F343</f>
        <v>0</v>
      </c>
      <c r="G340" s="8">
        <f>'Pivot - &lt;Just to refresh&gt;'!G343</f>
        <v>0</v>
      </c>
      <c r="H340" s="8">
        <f>'Pivot - &lt;Just to refresh&gt;'!H343</f>
        <v>730.57</v>
      </c>
      <c r="I340" s="8">
        <f>'Pivot - &lt;Just to refresh&gt;'!I343</f>
        <v>600.01</v>
      </c>
      <c r="J340" s="8">
        <f>'Pivot - &lt;Just to refresh&gt;'!J343</f>
        <v>108</v>
      </c>
      <c r="K340" s="8">
        <f t="shared" si="25"/>
        <v>-730.57</v>
      </c>
      <c r="L340" s="8">
        <f t="shared" si="26"/>
        <v>-600.01</v>
      </c>
      <c r="M340" s="8">
        <f t="shared" si="27"/>
        <v>-108</v>
      </c>
      <c r="N340" s="8" t="str">
        <f t="shared" si="28"/>
        <v>27ACVFS1429A1Z219/Apr/2020INV-GST-009078</v>
      </c>
      <c r="O340" s="37" t="str">
        <f>IF(SUM(E340:J340)=0,"",IF('Pivot - &lt;Just to refresh&gt;'!A343="Match","Match - Full GSTN",IF('Pivot - &lt;Just to refresh&gt;'!A343="Match -Rounding off","Match - GSTN - Round",IF(M340=0,"Match - Invoice",IF(G340=0,"Not in Books",IF(J340=0,"Not in 2A",IF(ROUND(M340,0)=0,"Match - Invoice Round","In Both but Not Match")))))))</f>
        <v>Not in Books</v>
      </c>
      <c r="P340" s="7" t="str">
        <f t="shared" si="29"/>
        <v>Not in Books</v>
      </c>
      <c r="AO340" t="str" cm="1">
        <f t="array" ref="AO340">IFERROR(INDEX(Dump!$A$2:$A$1296, MATCH(0, INDEX(COUNTIF($AO$3:AO339, Dump!$A$2:$A$1296), 0, 0), 0)), "")</f>
        <v/>
      </c>
      <c r="AP340">
        <f>ABS(SUMIFS('Calculation - &lt;Ignore&gt;'!G:G,'Calculation - &lt;Ignore&gt;'!A:A,AO340)-SUMIFS('Calculation - &lt;Ignore&gt;'!J:J,'Calculation - &lt;Ignore&gt;'!A:A,AO340))</f>
        <v>0</v>
      </c>
      <c r="AR340" t="str">
        <v/>
      </c>
      <c r="AS340">
        <v>0</v>
      </c>
    </row>
    <row r="341" spans="1:45" x14ac:dyDescent="0.3">
      <c r="A341" s="7" t="str">
        <f>'Pivot - &lt;Just to refresh&gt;'!B344</f>
        <v>27ACVFS1429A1Z2</v>
      </c>
      <c r="B341" s="7" t="str">
        <f>'Pivot - &lt;Just to refresh&gt;'!N344</f>
        <v/>
      </c>
      <c r="C341" s="7" t="str">
        <f>'Pivot - &lt;Just to refresh&gt;'!C344</f>
        <v>09/Jul/2020</v>
      </c>
      <c r="D341" s="36" t="str">
        <f>'Pivot - &lt;Just to refresh&gt;'!D344</f>
        <v>INV-GST-010378</v>
      </c>
      <c r="E341" s="8">
        <f>'Pivot - &lt;Just to refresh&gt;'!E344</f>
        <v>0</v>
      </c>
      <c r="F341" s="8">
        <f>'Pivot - &lt;Just to refresh&gt;'!F344</f>
        <v>0</v>
      </c>
      <c r="G341" s="8">
        <f>'Pivot - &lt;Just to refresh&gt;'!G344</f>
        <v>0</v>
      </c>
      <c r="H341" s="8">
        <f>'Pivot - &lt;Just to refresh&gt;'!H344</f>
        <v>1704.63</v>
      </c>
      <c r="I341" s="8">
        <f>'Pivot - &lt;Just to refresh&gt;'!I344</f>
        <v>1400</v>
      </c>
      <c r="J341" s="8">
        <f>'Pivot - &lt;Just to refresh&gt;'!J344</f>
        <v>252</v>
      </c>
      <c r="K341" s="8">
        <f t="shared" si="25"/>
        <v>-1704.63</v>
      </c>
      <c r="L341" s="8">
        <f t="shared" si="26"/>
        <v>-1400</v>
      </c>
      <c r="M341" s="8">
        <f t="shared" si="27"/>
        <v>-252</v>
      </c>
      <c r="N341" s="8" t="str">
        <f t="shared" si="28"/>
        <v>27ACVFS1429A1Z209/Jul/2020INV-GST-010378</v>
      </c>
      <c r="O341" s="37" t="str">
        <f>IF(SUM(E341:J341)=0,"",IF('Pivot - &lt;Just to refresh&gt;'!A344="Match","Match - Full GSTN",IF('Pivot - &lt;Just to refresh&gt;'!A344="Match -Rounding off","Match - GSTN - Round",IF(M341=0,"Match - Invoice",IF(G341=0,"Not in Books",IF(J341=0,"Not in 2A",IF(ROUND(M341,0)=0,"Match - Invoice Round","In Both but Not Match")))))))</f>
        <v>Not in Books</v>
      </c>
      <c r="P341" s="7" t="str">
        <f t="shared" si="29"/>
        <v>Not in Books</v>
      </c>
      <c r="AO341" t="str" cm="1">
        <f t="array" ref="AO341">IFERROR(INDEX(Dump!$A$2:$A$1296, MATCH(0, INDEX(COUNTIF($AO$3:AO340, Dump!$A$2:$A$1296), 0, 0), 0)), "")</f>
        <v/>
      </c>
      <c r="AP341">
        <f>ABS(SUMIFS('Calculation - &lt;Ignore&gt;'!G:G,'Calculation - &lt;Ignore&gt;'!A:A,AO341)-SUMIFS('Calculation - &lt;Ignore&gt;'!J:J,'Calculation - &lt;Ignore&gt;'!A:A,AO341))</f>
        <v>0</v>
      </c>
      <c r="AR341" t="str">
        <v/>
      </c>
      <c r="AS341">
        <v>0</v>
      </c>
    </row>
    <row r="342" spans="1:45" x14ac:dyDescent="0.3">
      <c r="A342" s="7" t="str">
        <f>'Pivot - &lt;Just to refresh&gt;'!B345</f>
        <v>27ACVFS1429A1Z2</v>
      </c>
      <c r="B342" s="7" t="str">
        <f>'Pivot - &lt;Just to refresh&gt;'!N345</f>
        <v/>
      </c>
      <c r="C342" s="7" t="str">
        <f>'Pivot - &lt;Just to refresh&gt;'!C345</f>
        <v>29/Sep/2020</v>
      </c>
      <c r="D342" s="36" t="str">
        <f>'Pivot - &lt;Just to refresh&gt;'!D345</f>
        <v>INV-GST-011939</v>
      </c>
      <c r="E342" s="8">
        <f>'Pivot - &lt;Just to refresh&gt;'!E345</f>
        <v>0</v>
      </c>
      <c r="F342" s="8">
        <f>'Pivot - &lt;Just to refresh&gt;'!F345</f>
        <v>0</v>
      </c>
      <c r="G342" s="8">
        <f>'Pivot - &lt;Just to refresh&gt;'!G345</f>
        <v>0</v>
      </c>
      <c r="H342" s="8">
        <f>'Pivot - &lt;Just to refresh&gt;'!H345</f>
        <v>1704.63</v>
      </c>
      <c r="I342" s="8">
        <f>'Pivot - &lt;Just to refresh&gt;'!I345</f>
        <v>1400</v>
      </c>
      <c r="J342" s="8">
        <f>'Pivot - &lt;Just to refresh&gt;'!J345</f>
        <v>252</v>
      </c>
      <c r="K342" s="8">
        <f t="shared" si="25"/>
        <v>-1704.63</v>
      </c>
      <c r="L342" s="8">
        <f t="shared" si="26"/>
        <v>-1400</v>
      </c>
      <c r="M342" s="8">
        <f t="shared" si="27"/>
        <v>-252</v>
      </c>
      <c r="N342" s="8" t="str">
        <f t="shared" si="28"/>
        <v>27ACVFS1429A1Z229/Sep/2020INV-GST-011939</v>
      </c>
      <c r="O342" s="37" t="str">
        <f>IF(SUM(E342:J342)=0,"",IF('Pivot - &lt;Just to refresh&gt;'!A345="Match","Match - Full GSTN",IF('Pivot - &lt;Just to refresh&gt;'!A345="Match -Rounding off","Match - GSTN - Round",IF(M342=0,"Match - Invoice",IF(G342=0,"Not in Books",IF(J342=0,"Not in 2A",IF(ROUND(M342,0)=0,"Match - Invoice Round","In Both but Not Match")))))))</f>
        <v>Not in Books</v>
      </c>
      <c r="P342" s="7" t="str">
        <f t="shared" si="29"/>
        <v>Not in Books</v>
      </c>
      <c r="AO342" t="str" cm="1">
        <f t="array" ref="AO342">IFERROR(INDEX(Dump!$A$2:$A$1296, MATCH(0, INDEX(COUNTIF($AO$3:AO341, Dump!$A$2:$A$1296), 0, 0), 0)), "")</f>
        <v/>
      </c>
      <c r="AP342">
        <f>ABS(SUMIFS('Calculation - &lt;Ignore&gt;'!G:G,'Calculation - &lt;Ignore&gt;'!A:A,AO342)-SUMIFS('Calculation - &lt;Ignore&gt;'!J:J,'Calculation - &lt;Ignore&gt;'!A:A,AO342))</f>
        <v>0</v>
      </c>
      <c r="AR342" t="str">
        <v/>
      </c>
      <c r="AS342">
        <v>0</v>
      </c>
    </row>
    <row r="343" spans="1:45" x14ac:dyDescent="0.3">
      <c r="A343" s="7" t="str">
        <f>'Pivot - &lt;Just to refresh&gt;'!B346</f>
        <v>29AABCF4661J1ZE</v>
      </c>
      <c r="B343" s="7" t="str">
        <f>'Pivot - &lt;Just to refresh&gt;'!N346</f>
        <v/>
      </c>
      <c r="C343" s="7" t="str">
        <f>'Pivot - &lt;Just to refresh&gt;'!C346</f>
        <v>01/Apr/2020</v>
      </c>
      <c r="D343" s="36" t="str">
        <f>'Pivot - &lt;Just to refresh&gt;'!D346</f>
        <v>SI584</v>
      </c>
      <c r="E343" s="8">
        <f>'Pivot - &lt;Just to refresh&gt;'!E346</f>
        <v>6720</v>
      </c>
      <c r="F343" s="8">
        <f>'Pivot - &lt;Just to refresh&gt;'!F346</f>
        <v>6000</v>
      </c>
      <c r="G343" s="8">
        <f>'Pivot - &lt;Just to refresh&gt;'!G346</f>
        <v>720</v>
      </c>
      <c r="H343" s="8">
        <f>'Pivot - &lt;Just to refresh&gt;'!H346</f>
        <v>0</v>
      </c>
      <c r="I343" s="8">
        <f>'Pivot - &lt;Just to refresh&gt;'!I346</f>
        <v>0</v>
      </c>
      <c r="J343" s="8">
        <f>'Pivot - &lt;Just to refresh&gt;'!J346</f>
        <v>0</v>
      </c>
      <c r="K343" s="8">
        <f t="shared" si="25"/>
        <v>6720</v>
      </c>
      <c r="L343" s="8">
        <f t="shared" si="26"/>
        <v>6000</v>
      </c>
      <c r="M343" s="8">
        <f t="shared" si="27"/>
        <v>720</v>
      </c>
      <c r="N343" s="8" t="str">
        <f t="shared" si="28"/>
        <v>29AABCF4661J1ZE01/Apr/2020SI584</v>
      </c>
      <c r="O343" s="37" t="str">
        <f>IF(SUM(E343:J343)=0,"",IF('Pivot - &lt;Just to refresh&gt;'!A346="Match","Match - Full GSTN",IF('Pivot - &lt;Just to refresh&gt;'!A346="Match -Rounding off","Match - GSTN - Round",IF(M343=0,"Match - Invoice",IF(G343=0,"Not in Books",IF(J343=0,"Not in 2A",IF(ROUND(M343,0)=0,"Match - Invoice Round","In Both but Not Match")))))))</f>
        <v>Not in 2A</v>
      </c>
      <c r="P343" s="7" t="str">
        <f t="shared" si="29"/>
        <v>Not in 2A</v>
      </c>
      <c r="AO343" t="str" cm="1">
        <f t="array" ref="AO343">IFERROR(INDEX(Dump!$A$2:$A$1296, MATCH(0, INDEX(COUNTIF($AO$3:AO342, Dump!$A$2:$A$1296), 0, 0), 0)), "")</f>
        <v/>
      </c>
      <c r="AP343">
        <f>ABS(SUMIFS('Calculation - &lt;Ignore&gt;'!G:G,'Calculation - &lt;Ignore&gt;'!A:A,AO343)-SUMIFS('Calculation - &lt;Ignore&gt;'!J:J,'Calculation - &lt;Ignore&gt;'!A:A,AO343))</f>
        <v>0</v>
      </c>
      <c r="AR343" t="str">
        <v/>
      </c>
      <c r="AS343">
        <v>0</v>
      </c>
    </row>
    <row r="344" spans="1:45" x14ac:dyDescent="0.3">
      <c r="A344" s="7" t="str">
        <f>'Pivot - &lt;Just to refresh&gt;'!B347</f>
        <v>29AABCF4661J1ZE</v>
      </c>
      <c r="B344" s="7" t="str">
        <f>'Pivot - &lt;Just to refresh&gt;'!N347</f>
        <v/>
      </c>
      <c r="C344" s="7" t="str">
        <f>'Pivot - &lt;Just to refresh&gt;'!C347</f>
        <v>30/Apr/2020</v>
      </c>
      <c r="D344" s="36" t="str">
        <f>'Pivot - &lt;Just to refresh&gt;'!D347</f>
        <v>SI011</v>
      </c>
      <c r="E344" s="8">
        <f>'Pivot - &lt;Just to refresh&gt;'!E347</f>
        <v>6720</v>
      </c>
      <c r="F344" s="8">
        <f>'Pivot - &lt;Just to refresh&gt;'!F347</f>
        <v>6000</v>
      </c>
      <c r="G344" s="8">
        <f>'Pivot - &lt;Just to refresh&gt;'!G347</f>
        <v>720</v>
      </c>
      <c r="H344" s="8">
        <f>'Pivot - &lt;Just to refresh&gt;'!H347</f>
        <v>6720</v>
      </c>
      <c r="I344" s="8">
        <f>'Pivot - &lt;Just to refresh&gt;'!I347</f>
        <v>6000</v>
      </c>
      <c r="J344" s="8">
        <f>'Pivot - &lt;Just to refresh&gt;'!J347</f>
        <v>720</v>
      </c>
      <c r="K344" s="8">
        <f t="shared" si="25"/>
        <v>0</v>
      </c>
      <c r="L344" s="8">
        <f t="shared" si="26"/>
        <v>0</v>
      </c>
      <c r="M344" s="8">
        <f t="shared" si="27"/>
        <v>0</v>
      </c>
      <c r="N344" s="8" t="str">
        <f t="shared" si="28"/>
        <v>29AABCF4661J1ZE30/Apr/2020SI011</v>
      </c>
      <c r="O344" s="37" t="str">
        <f>IF(SUM(E344:J344)=0,"",IF('Pivot - &lt;Just to refresh&gt;'!A347="Match","Match - Full GSTN",IF('Pivot - &lt;Just to refresh&gt;'!A347="Match -Rounding off","Match - GSTN - Round",IF(M344=0,"Match - Invoice",IF(G344=0,"Not in Books",IF(J344=0,"Not in 2A",IF(ROUND(M344,0)=0,"Match - Invoice Round","In Both but Not Match")))))))</f>
        <v>Match - Invoice</v>
      </c>
      <c r="P344" s="7" t="str">
        <f t="shared" si="29"/>
        <v>Match</v>
      </c>
      <c r="AO344" t="str" cm="1">
        <f t="array" ref="AO344">IFERROR(INDEX(Dump!$A$2:$A$1296, MATCH(0, INDEX(COUNTIF($AO$3:AO343, Dump!$A$2:$A$1296), 0, 0), 0)), "")</f>
        <v/>
      </c>
      <c r="AP344">
        <f>ABS(SUMIFS('Calculation - &lt;Ignore&gt;'!G:G,'Calculation - &lt;Ignore&gt;'!A:A,AO344)-SUMIFS('Calculation - &lt;Ignore&gt;'!J:J,'Calculation - &lt;Ignore&gt;'!A:A,AO344))</f>
        <v>0</v>
      </c>
      <c r="AR344" t="str">
        <v/>
      </c>
      <c r="AS344">
        <v>0</v>
      </c>
    </row>
    <row r="345" spans="1:45" x14ac:dyDescent="0.3">
      <c r="A345" s="7" t="str">
        <f>'Pivot - &lt;Just to refresh&gt;'!B348</f>
        <v>29AABCF4661J1ZE</v>
      </c>
      <c r="B345" s="7" t="str">
        <f>'Pivot - &lt;Just to refresh&gt;'!N348</f>
        <v/>
      </c>
      <c r="C345" s="7" t="str">
        <f>'Pivot - &lt;Just to refresh&gt;'!C348</f>
        <v>31/May/2020</v>
      </c>
      <c r="D345" s="36" t="str">
        <f>'Pivot - &lt;Just to refresh&gt;'!D348</f>
        <v>SI027</v>
      </c>
      <c r="E345" s="8">
        <f>'Pivot - &lt;Just to refresh&gt;'!E348</f>
        <v>6720</v>
      </c>
      <c r="F345" s="8">
        <f>'Pivot - &lt;Just to refresh&gt;'!F348</f>
        <v>6000</v>
      </c>
      <c r="G345" s="8">
        <f>'Pivot - &lt;Just to refresh&gt;'!G348</f>
        <v>720</v>
      </c>
      <c r="H345" s="8">
        <f>'Pivot - &lt;Just to refresh&gt;'!H348</f>
        <v>6720</v>
      </c>
      <c r="I345" s="8">
        <f>'Pivot - &lt;Just to refresh&gt;'!I348</f>
        <v>6000</v>
      </c>
      <c r="J345" s="8">
        <f>'Pivot - &lt;Just to refresh&gt;'!J348</f>
        <v>720</v>
      </c>
      <c r="K345" s="8">
        <f t="shared" si="25"/>
        <v>0</v>
      </c>
      <c r="L345" s="8">
        <f t="shared" si="26"/>
        <v>0</v>
      </c>
      <c r="M345" s="8">
        <f t="shared" si="27"/>
        <v>0</v>
      </c>
      <c r="N345" s="8" t="str">
        <f t="shared" si="28"/>
        <v>29AABCF4661J1ZE31/May/2020SI027</v>
      </c>
      <c r="O345" s="37" t="str">
        <f>IF(SUM(E345:J345)=0,"",IF('Pivot - &lt;Just to refresh&gt;'!A348="Match","Match - Full GSTN",IF('Pivot - &lt;Just to refresh&gt;'!A348="Match -Rounding off","Match - GSTN - Round",IF(M345=0,"Match - Invoice",IF(G345=0,"Not in Books",IF(J345=0,"Not in 2A",IF(ROUND(M345,0)=0,"Match - Invoice Round","In Both but Not Match")))))))</f>
        <v>Match - Invoice</v>
      </c>
      <c r="P345" s="7" t="str">
        <f t="shared" si="29"/>
        <v>Match</v>
      </c>
      <c r="AO345" t="str" cm="1">
        <f t="array" ref="AO345">IFERROR(INDEX(Dump!$A$2:$A$1296, MATCH(0, INDEX(COUNTIF($AO$3:AO344, Dump!$A$2:$A$1296), 0, 0), 0)), "")</f>
        <v/>
      </c>
      <c r="AP345">
        <f>ABS(SUMIFS('Calculation - &lt;Ignore&gt;'!G:G,'Calculation - &lt;Ignore&gt;'!A:A,AO345)-SUMIFS('Calculation - &lt;Ignore&gt;'!J:J,'Calculation - &lt;Ignore&gt;'!A:A,AO345))</f>
        <v>0</v>
      </c>
      <c r="AR345" t="str">
        <v/>
      </c>
      <c r="AS345">
        <v>0</v>
      </c>
    </row>
    <row r="346" spans="1:45" x14ac:dyDescent="0.3">
      <c r="A346" s="7" t="str">
        <f>'Pivot - &lt;Just to refresh&gt;'!B349</f>
        <v>29AABCF4661J1ZE</v>
      </c>
      <c r="B346" s="7" t="str">
        <f>'Pivot - &lt;Just to refresh&gt;'!N349</f>
        <v/>
      </c>
      <c r="C346" s="7" t="str">
        <f>'Pivot - &lt;Just to refresh&gt;'!C349</f>
        <v>30/Jun/2020</v>
      </c>
      <c r="D346" s="36" t="str">
        <f>'Pivot - &lt;Just to refresh&gt;'!D349</f>
        <v>SI042</v>
      </c>
      <c r="E346" s="8">
        <f>'Pivot - &lt;Just to refresh&gt;'!E349</f>
        <v>6720</v>
      </c>
      <c r="F346" s="8">
        <f>'Pivot - &lt;Just to refresh&gt;'!F349</f>
        <v>6000</v>
      </c>
      <c r="G346" s="8">
        <f>'Pivot - &lt;Just to refresh&gt;'!G349</f>
        <v>720</v>
      </c>
      <c r="H346" s="8">
        <f>'Pivot - &lt;Just to refresh&gt;'!H349</f>
        <v>6720</v>
      </c>
      <c r="I346" s="8">
        <f>'Pivot - &lt;Just to refresh&gt;'!I349</f>
        <v>6000</v>
      </c>
      <c r="J346" s="8">
        <f>'Pivot - &lt;Just to refresh&gt;'!J349</f>
        <v>720</v>
      </c>
      <c r="K346" s="8">
        <f t="shared" si="25"/>
        <v>0</v>
      </c>
      <c r="L346" s="8">
        <f t="shared" si="26"/>
        <v>0</v>
      </c>
      <c r="M346" s="8">
        <f t="shared" si="27"/>
        <v>0</v>
      </c>
      <c r="N346" s="8" t="str">
        <f t="shared" si="28"/>
        <v>29AABCF4661J1ZE30/Jun/2020SI042</v>
      </c>
      <c r="O346" s="37" t="str">
        <f>IF(SUM(E346:J346)=0,"",IF('Pivot - &lt;Just to refresh&gt;'!A349="Match","Match - Full GSTN",IF('Pivot - &lt;Just to refresh&gt;'!A349="Match -Rounding off","Match - GSTN - Round",IF(M346=0,"Match - Invoice",IF(G346=0,"Not in Books",IF(J346=0,"Not in 2A",IF(ROUND(M346,0)=0,"Match - Invoice Round","In Both but Not Match")))))))</f>
        <v>Match - Invoice</v>
      </c>
      <c r="P346" s="7" t="str">
        <f t="shared" si="29"/>
        <v>Match</v>
      </c>
    </row>
    <row r="347" spans="1:45" x14ac:dyDescent="0.3">
      <c r="A347" s="7" t="str">
        <f>'Pivot - &lt;Just to refresh&gt;'!B350</f>
        <v>29AABCF4661J1ZE</v>
      </c>
      <c r="B347" s="7" t="str">
        <f>'Pivot - &lt;Just to refresh&gt;'!N350</f>
        <v/>
      </c>
      <c r="C347" s="7" t="str">
        <f>'Pivot - &lt;Just to refresh&gt;'!C350</f>
        <v>31/Jul/2020</v>
      </c>
      <c r="D347" s="36" t="str">
        <f>'Pivot - &lt;Just to refresh&gt;'!D350</f>
        <v>SI064</v>
      </c>
      <c r="E347" s="8">
        <f>'Pivot - &lt;Just to refresh&gt;'!E350</f>
        <v>6720</v>
      </c>
      <c r="F347" s="8">
        <f>'Pivot - &lt;Just to refresh&gt;'!F350</f>
        <v>6000</v>
      </c>
      <c r="G347" s="8">
        <f>'Pivot - &lt;Just to refresh&gt;'!G350</f>
        <v>720</v>
      </c>
      <c r="H347" s="8">
        <f>'Pivot - &lt;Just to refresh&gt;'!H350</f>
        <v>6720</v>
      </c>
      <c r="I347" s="8">
        <f>'Pivot - &lt;Just to refresh&gt;'!I350</f>
        <v>6000</v>
      </c>
      <c r="J347" s="8">
        <f>'Pivot - &lt;Just to refresh&gt;'!J350</f>
        <v>720</v>
      </c>
      <c r="K347" s="8">
        <f t="shared" si="25"/>
        <v>0</v>
      </c>
      <c r="L347" s="8">
        <f t="shared" si="26"/>
        <v>0</v>
      </c>
      <c r="M347" s="8">
        <f t="shared" si="27"/>
        <v>0</v>
      </c>
      <c r="N347" s="8" t="str">
        <f t="shared" si="28"/>
        <v>29AABCF4661J1ZE31/Jul/2020SI064</v>
      </c>
      <c r="O347" s="37" t="str">
        <f>IF(SUM(E347:J347)=0,"",IF('Pivot - &lt;Just to refresh&gt;'!A350="Match","Match - Full GSTN",IF('Pivot - &lt;Just to refresh&gt;'!A350="Match -Rounding off","Match - GSTN - Round",IF(M347=0,"Match - Invoice",IF(G347=0,"Not in Books",IF(J347=0,"Not in 2A",IF(ROUND(M347,0)=0,"Match - Invoice Round","In Both but Not Match")))))))</f>
        <v>Match - Invoice</v>
      </c>
      <c r="P347" s="7" t="str">
        <f t="shared" si="29"/>
        <v>Match</v>
      </c>
    </row>
    <row r="348" spans="1:45" x14ac:dyDescent="0.3">
      <c r="A348" s="7" t="str">
        <f>'Pivot - &lt;Just to refresh&gt;'!B351</f>
        <v>29AABCF4661J1ZE</v>
      </c>
      <c r="B348" s="7" t="str">
        <f>'Pivot - &lt;Just to refresh&gt;'!N351</f>
        <v/>
      </c>
      <c r="C348" s="7" t="str">
        <f>'Pivot - &lt;Just to refresh&gt;'!C351</f>
        <v>31/Aug/2020</v>
      </c>
      <c r="D348" s="36" t="str">
        <f>'Pivot - &lt;Just to refresh&gt;'!D351</f>
        <v>SI083</v>
      </c>
      <c r="E348" s="8">
        <f>'Pivot - &lt;Just to refresh&gt;'!E351</f>
        <v>0</v>
      </c>
      <c r="F348" s="8">
        <f>'Pivot - &lt;Just to refresh&gt;'!F351</f>
        <v>0</v>
      </c>
      <c r="G348" s="8">
        <f>'Pivot - &lt;Just to refresh&gt;'!G351</f>
        <v>0</v>
      </c>
      <c r="H348" s="8">
        <f>'Pivot - &lt;Just to refresh&gt;'!H351</f>
        <v>6720</v>
      </c>
      <c r="I348" s="8">
        <f>'Pivot - &lt;Just to refresh&gt;'!I351</f>
        <v>6000</v>
      </c>
      <c r="J348" s="8">
        <f>'Pivot - &lt;Just to refresh&gt;'!J351</f>
        <v>720</v>
      </c>
      <c r="K348" s="8">
        <f t="shared" si="25"/>
        <v>-6720</v>
      </c>
      <c r="L348" s="8">
        <f t="shared" si="26"/>
        <v>-6000</v>
      </c>
      <c r="M348" s="8">
        <f t="shared" si="27"/>
        <v>-720</v>
      </c>
      <c r="N348" s="8" t="str">
        <f t="shared" si="28"/>
        <v>29AABCF4661J1ZE31/Aug/2020SI083</v>
      </c>
      <c r="O348" s="37" t="str">
        <f>IF(SUM(E348:J348)=0,"",IF('Pivot - &lt;Just to refresh&gt;'!A351="Match","Match - Full GSTN",IF('Pivot - &lt;Just to refresh&gt;'!A351="Match -Rounding off","Match - GSTN - Round",IF(M348=0,"Match - Invoice",IF(G348=0,"Not in Books",IF(J348=0,"Not in 2A",IF(ROUND(M348,0)=0,"Match - Invoice Round","In Both but Not Match")))))))</f>
        <v>Not in Books</v>
      </c>
      <c r="P348" s="7" t="str">
        <f t="shared" si="29"/>
        <v>Not in Books</v>
      </c>
    </row>
    <row r="349" spans="1:45" x14ac:dyDescent="0.3">
      <c r="A349" s="7" t="str">
        <f>'Pivot - &lt;Just to refresh&gt;'!B352</f>
        <v>29AABCF4661J1ZE</v>
      </c>
      <c r="B349" s="7">
        <f>'Pivot - &lt;Just to refresh&gt;'!N352</f>
        <v>0</v>
      </c>
      <c r="C349" s="7" t="str">
        <f>'Pivot - &lt;Just to refresh&gt;'!C352</f>
        <v>30/Sep/2020</v>
      </c>
      <c r="D349" s="36" t="str">
        <f>'Pivot - &lt;Just to refresh&gt;'!D352</f>
        <v>SI112</v>
      </c>
      <c r="E349" s="8">
        <f>'Pivot - &lt;Just to refresh&gt;'!E352</f>
        <v>0</v>
      </c>
      <c r="F349" s="8">
        <f>'Pivot - &lt;Just to refresh&gt;'!F352</f>
        <v>0</v>
      </c>
      <c r="G349" s="8">
        <f>'Pivot - &lt;Just to refresh&gt;'!G352</f>
        <v>0</v>
      </c>
      <c r="H349" s="8">
        <f>'Pivot - &lt;Just to refresh&gt;'!H352</f>
        <v>6720</v>
      </c>
      <c r="I349" s="8">
        <f>'Pivot - &lt;Just to refresh&gt;'!I352</f>
        <v>6000</v>
      </c>
      <c r="J349" s="8">
        <f>'Pivot - &lt;Just to refresh&gt;'!J352</f>
        <v>720</v>
      </c>
      <c r="K349" s="8">
        <f t="shared" si="25"/>
        <v>-6720</v>
      </c>
      <c r="L349" s="8">
        <f t="shared" si="26"/>
        <v>-6000</v>
      </c>
      <c r="M349" s="8">
        <f t="shared" si="27"/>
        <v>-720</v>
      </c>
      <c r="N349" s="8" t="str">
        <f t="shared" si="28"/>
        <v>29AABCF4661J1ZE30/Sep/2020SI112</v>
      </c>
      <c r="O349" s="37" t="str">
        <f>IF(SUM(E349:J349)=0,"",IF('Pivot - &lt;Just to refresh&gt;'!A352="Match","Match - Full GSTN",IF('Pivot - &lt;Just to refresh&gt;'!A352="Match -Rounding off","Match - GSTN - Round",IF(M349=0,"Match - Invoice",IF(G349=0,"Not in Books",IF(J349=0,"Not in 2A",IF(ROUND(M349,0)=0,"Match - Invoice Round","In Both but Not Match")))))))</f>
        <v>Not in Books</v>
      </c>
      <c r="P349" s="7" t="str">
        <f t="shared" si="29"/>
        <v>Not in Books</v>
      </c>
    </row>
    <row r="350" spans="1:45" x14ac:dyDescent="0.3">
      <c r="A350" s="7" t="str">
        <f>'Pivot - &lt;Just to refresh&gt;'!B353</f>
        <v>29AABCF4661J1ZE</v>
      </c>
      <c r="B350" s="7">
        <f>'Pivot - &lt;Just to refresh&gt;'!N353</f>
        <v>0</v>
      </c>
      <c r="C350" s="7" t="str">
        <f>'Pivot - &lt;Just to refresh&gt;'!C353</f>
        <v>31/Oct/2020</v>
      </c>
      <c r="D350" s="36" t="str">
        <f>'Pivot - &lt;Just to refresh&gt;'!D353</f>
        <v>SI161</v>
      </c>
      <c r="E350" s="8">
        <f>'Pivot - &lt;Just to refresh&gt;'!E353</f>
        <v>0</v>
      </c>
      <c r="F350" s="8">
        <f>'Pivot - &lt;Just to refresh&gt;'!F353</f>
        <v>0</v>
      </c>
      <c r="G350" s="8">
        <f>'Pivot - &lt;Just to refresh&gt;'!G353</f>
        <v>0</v>
      </c>
      <c r="H350" s="8">
        <f>'Pivot - &lt;Just to refresh&gt;'!H353</f>
        <v>6720</v>
      </c>
      <c r="I350" s="8">
        <f>'Pivot - &lt;Just to refresh&gt;'!I353</f>
        <v>6000</v>
      </c>
      <c r="J350" s="8">
        <f>'Pivot - &lt;Just to refresh&gt;'!J353</f>
        <v>720</v>
      </c>
      <c r="K350" s="8">
        <f t="shared" si="25"/>
        <v>-6720</v>
      </c>
      <c r="L350" s="8">
        <f t="shared" si="26"/>
        <v>-6000</v>
      </c>
      <c r="M350" s="8">
        <f t="shared" si="27"/>
        <v>-720</v>
      </c>
      <c r="N350" s="8" t="str">
        <f t="shared" si="28"/>
        <v>29AABCF4661J1ZE31/Oct/2020SI161</v>
      </c>
      <c r="O350" s="37" t="str">
        <f>IF(SUM(E350:J350)=0,"",IF('Pivot - &lt;Just to refresh&gt;'!A353="Match","Match - Full GSTN",IF('Pivot - &lt;Just to refresh&gt;'!A353="Match -Rounding off","Match - GSTN - Round",IF(M350=0,"Match - Invoice",IF(G350=0,"Not in Books",IF(J350=0,"Not in 2A",IF(ROUND(M350,0)=0,"Match - Invoice Round","In Both but Not Match")))))))</f>
        <v>Not in Books</v>
      </c>
      <c r="P350" s="7" t="str">
        <f t="shared" si="29"/>
        <v>Not in Books</v>
      </c>
    </row>
    <row r="351" spans="1:45" x14ac:dyDescent="0.3">
      <c r="A351" s="7" t="str">
        <f>'Pivot - &lt;Just to refresh&gt;'!B354</f>
        <v>29AABCF4661J1ZE</v>
      </c>
      <c r="B351" s="7">
        <f>'Pivot - &lt;Just to refresh&gt;'!N354</f>
        <v>0</v>
      </c>
      <c r="C351" s="7" t="str">
        <f>'Pivot - &lt;Just to refresh&gt;'!C354</f>
        <v>30/Nov/2020</v>
      </c>
      <c r="D351" s="36" t="str">
        <f>'Pivot - &lt;Just to refresh&gt;'!D354</f>
        <v>SI191</v>
      </c>
      <c r="E351" s="8">
        <f>'Pivot - &lt;Just to refresh&gt;'!E354</f>
        <v>0</v>
      </c>
      <c r="F351" s="8">
        <f>'Pivot - &lt;Just to refresh&gt;'!F354</f>
        <v>0</v>
      </c>
      <c r="G351" s="8">
        <f>'Pivot - &lt;Just to refresh&gt;'!G354</f>
        <v>0</v>
      </c>
      <c r="H351" s="8">
        <f>'Pivot - &lt;Just to refresh&gt;'!H354</f>
        <v>6720</v>
      </c>
      <c r="I351" s="8">
        <f>'Pivot - &lt;Just to refresh&gt;'!I354</f>
        <v>6000</v>
      </c>
      <c r="J351" s="8">
        <f>'Pivot - &lt;Just to refresh&gt;'!J354</f>
        <v>720</v>
      </c>
      <c r="K351" s="8">
        <f t="shared" si="25"/>
        <v>-6720</v>
      </c>
      <c r="L351" s="8">
        <f t="shared" si="26"/>
        <v>-6000</v>
      </c>
      <c r="M351" s="8">
        <f t="shared" si="27"/>
        <v>-720</v>
      </c>
      <c r="N351" s="8" t="str">
        <f t="shared" si="28"/>
        <v>29AABCF4661J1ZE30/Nov/2020SI191</v>
      </c>
      <c r="O351" s="37" t="str">
        <f>IF(SUM(E351:J351)=0,"",IF('Pivot - &lt;Just to refresh&gt;'!A354="Match","Match - Full GSTN",IF('Pivot - &lt;Just to refresh&gt;'!A354="Match -Rounding off","Match - GSTN - Round",IF(M351=0,"Match - Invoice",IF(G351=0,"Not in Books",IF(J351=0,"Not in 2A",IF(ROUND(M351,0)=0,"Match - Invoice Round","In Both but Not Match")))))))</f>
        <v>Not in Books</v>
      </c>
      <c r="P351" s="7" t="str">
        <f t="shared" si="29"/>
        <v>Not in Books</v>
      </c>
    </row>
    <row r="352" spans="1:45" x14ac:dyDescent="0.3">
      <c r="A352" s="7" t="str">
        <f>'Pivot - &lt;Just to refresh&gt;'!B355</f>
        <v>29AABCW2266L1ZW</v>
      </c>
      <c r="B352" s="7">
        <f>'Pivot - &lt;Just to refresh&gt;'!N355</f>
        <v>0</v>
      </c>
      <c r="C352" s="7" t="str">
        <f>'Pivot - &lt;Just to refresh&gt;'!C355</f>
        <v>21/Jan/2020</v>
      </c>
      <c r="D352" s="36" t="str">
        <f>'Pivot - &lt;Just to refresh&gt;'!D355</f>
        <v>IN10030/19-20</v>
      </c>
      <c r="E352" s="8">
        <f>'Pivot - &lt;Just to refresh&gt;'!E355</f>
        <v>35400</v>
      </c>
      <c r="F352" s="8">
        <f>'Pivot - &lt;Just to refresh&gt;'!F355</f>
        <v>30000</v>
      </c>
      <c r="G352" s="8">
        <f>'Pivot - &lt;Just to refresh&gt;'!G355</f>
        <v>5400</v>
      </c>
      <c r="H352" s="8">
        <f>'Pivot - &lt;Just to refresh&gt;'!H355</f>
        <v>0</v>
      </c>
      <c r="I352" s="8">
        <f>'Pivot - &lt;Just to refresh&gt;'!I355</f>
        <v>0</v>
      </c>
      <c r="J352" s="8">
        <f>'Pivot - &lt;Just to refresh&gt;'!J355</f>
        <v>0</v>
      </c>
      <c r="K352" s="8">
        <f t="shared" si="25"/>
        <v>35400</v>
      </c>
      <c r="L352" s="8">
        <f t="shared" si="26"/>
        <v>30000</v>
      </c>
      <c r="M352" s="8">
        <f t="shared" si="27"/>
        <v>5400</v>
      </c>
      <c r="N352" s="8" t="str">
        <f t="shared" si="28"/>
        <v>29AABCW2266L1ZW21/Jan/2020IN10030/19-20</v>
      </c>
      <c r="O352" s="37" t="str">
        <f>IF(SUM(E352:J352)=0,"",IF('Pivot - &lt;Just to refresh&gt;'!A355="Match","Match - Full GSTN",IF('Pivot - &lt;Just to refresh&gt;'!A355="Match -Rounding off","Match - GSTN - Round",IF(M352=0,"Match - Invoice",IF(G352=0,"Not in Books",IF(J352=0,"Not in 2A",IF(ROUND(M352,0)=0,"Match - Invoice Round","In Both but Not Match")))))))</f>
        <v>Not in 2A</v>
      </c>
      <c r="P352" s="7" t="str">
        <f t="shared" si="29"/>
        <v>Not in 2A</v>
      </c>
    </row>
    <row r="353" spans="1:16" x14ac:dyDescent="0.3">
      <c r="A353" s="7" t="str">
        <f>'Pivot - &lt;Just to refresh&gt;'!B356</f>
        <v>29AABCW2266L1ZW</v>
      </c>
      <c r="B353" s="7">
        <f>'Pivot - &lt;Just to refresh&gt;'!N356</f>
        <v>0</v>
      </c>
      <c r="C353" s="7" t="str">
        <f>'Pivot - &lt;Just to refresh&gt;'!C356</f>
        <v>19/Feb/2020</v>
      </c>
      <c r="D353" s="36" t="str">
        <f>'Pivot - &lt;Just to refresh&gt;'!D356</f>
        <v>IN10032/19-20</v>
      </c>
      <c r="E353" s="8">
        <f>'Pivot - &lt;Just to refresh&gt;'!E356</f>
        <v>3540</v>
      </c>
      <c r="F353" s="8">
        <f>'Pivot - &lt;Just to refresh&gt;'!F356</f>
        <v>3000</v>
      </c>
      <c r="G353" s="8">
        <f>'Pivot - &lt;Just to refresh&gt;'!G356</f>
        <v>540</v>
      </c>
      <c r="H353" s="8">
        <f>'Pivot - &lt;Just to refresh&gt;'!H356</f>
        <v>0</v>
      </c>
      <c r="I353" s="8">
        <f>'Pivot - &lt;Just to refresh&gt;'!I356</f>
        <v>0</v>
      </c>
      <c r="J353" s="8">
        <f>'Pivot - &lt;Just to refresh&gt;'!J356</f>
        <v>0</v>
      </c>
      <c r="K353" s="8">
        <f t="shared" si="25"/>
        <v>3540</v>
      </c>
      <c r="L353" s="8">
        <f t="shared" si="26"/>
        <v>3000</v>
      </c>
      <c r="M353" s="8">
        <f t="shared" si="27"/>
        <v>540</v>
      </c>
      <c r="N353" s="8" t="str">
        <f t="shared" si="28"/>
        <v>29AABCW2266L1ZW19/Feb/2020IN10032/19-20</v>
      </c>
      <c r="O353" s="37" t="str">
        <f>IF(SUM(E353:J353)=0,"",IF('Pivot - &lt;Just to refresh&gt;'!A356="Match","Match - Full GSTN",IF('Pivot - &lt;Just to refresh&gt;'!A356="Match -Rounding off","Match - GSTN - Round",IF(M353=0,"Match - Invoice",IF(G353=0,"Not in Books",IF(J353=0,"Not in 2A",IF(ROUND(M353,0)=0,"Match - Invoice Round","In Both but Not Match")))))))</f>
        <v>Not in 2A</v>
      </c>
      <c r="P353" s="7" t="str">
        <f t="shared" si="29"/>
        <v>Not in 2A</v>
      </c>
    </row>
    <row r="354" spans="1:16" x14ac:dyDescent="0.3">
      <c r="A354" s="7" t="str">
        <f>'Pivot - &lt;Just to refresh&gt;'!B357</f>
        <v>29AABCW2266L1ZW</v>
      </c>
      <c r="B354" s="7">
        <f>'Pivot - &lt;Just to refresh&gt;'!N357</f>
        <v>0</v>
      </c>
      <c r="C354" s="7" t="str">
        <f>'Pivot - &lt;Just to refresh&gt;'!C357</f>
        <v>15/Apr/2020</v>
      </c>
      <c r="D354" s="36" t="str">
        <f>'Pivot - &lt;Just to refresh&gt;'!D357</f>
        <v>IN10002/20-21</v>
      </c>
      <c r="E354" s="8">
        <f>'Pivot - &lt;Just to refresh&gt;'!E357</f>
        <v>47200</v>
      </c>
      <c r="F354" s="8">
        <f>'Pivot - &lt;Just to refresh&gt;'!F357</f>
        <v>40000</v>
      </c>
      <c r="G354" s="8">
        <f>'Pivot - &lt;Just to refresh&gt;'!G357</f>
        <v>7200</v>
      </c>
      <c r="H354" s="8">
        <f>'Pivot - &lt;Just to refresh&gt;'!H357</f>
        <v>0</v>
      </c>
      <c r="I354" s="8">
        <f>'Pivot - &lt;Just to refresh&gt;'!I357</f>
        <v>0</v>
      </c>
      <c r="J354" s="8">
        <f>'Pivot - &lt;Just to refresh&gt;'!J357</f>
        <v>0</v>
      </c>
      <c r="K354" s="8">
        <f t="shared" si="25"/>
        <v>47200</v>
      </c>
      <c r="L354" s="8">
        <f t="shared" si="26"/>
        <v>40000</v>
      </c>
      <c r="M354" s="8">
        <f t="shared" si="27"/>
        <v>7200</v>
      </c>
      <c r="N354" s="8" t="str">
        <f t="shared" si="28"/>
        <v>29AABCW2266L1ZW15/Apr/2020IN10002/20-21</v>
      </c>
      <c r="O354" s="37" t="str">
        <f>IF(SUM(E354:J354)=0,"",IF('Pivot - &lt;Just to refresh&gt;'!A357="Match","Match - Full GSTN",IF('Pivot - &lt;Just to refresh&gt;'!A357="Match -Rounding off","Match - GSTN - Round",IF(M354=0,"Match - Invoice",IF(G354=0,"Not in Books",IF(J354=0,"Not in 2A",IF(ROUND(M354,0)=0,"Match - Invoice Round","In Both but Not Match")))))))</f>
        <v>Not in 2A</v>
      </c>
      <c r="P354" s="7" t="str">
        <f t="shared" si="29"/>
        <v>Not in 2A</v>
      </c>
    </row>
    <row r="355" spans="1:16" x14ac:dyDescent="0.3">
      <c r="A355" s="7" t="str">
        <f>'Pivot - &lt;Just to refresh&gt;'!B358</f>
        <v>29AABCW2266L1ZW</v>
      </c>
      <c r="B355" s="7">
        <f>'Pivot - &lt;Just to refresh&gt;'!N358</f>
        <v>0</v>
      </c>
      <c r="C355" s="7" t="str">
        <f>'Pivot - &lt;Just to refresh&gt;'!C358</f>
        <v>04/May/2020</v>
      </c>
      <c r="D355" s="36" t="str">
        <f>'Pivot - &lt;Just to refresh&gt;'!D358</f>
        <v>IN10006/20-21</v>
      </c>
      <c r="E355" s="8">
        <f>'Pivot - &lt;Just to refresh&gt;'!E358</f>
        <v>4720</v>
      </c>
      <c r="F355" s="8">
        <f>'Pivot - &lt;Just to refresh&gt;'!F358</f>
        <v>4000</v>
      </c>
      <c r="G355" s="8">
        <f>'Pivot - &lt;Just to refresh&gt;'!G358</f>
        <v>720</v>
      </c>
      <c r="H355" s="8">
        <f>'Pivot - &lt;Just to refresh&gt;'!H358</f>
        <v>0</v>
      </c>
      <c r="I355" s="8">
        <f>'Pivot - &lt;Just to refresh&gt;'!I358</f>
        <v>0</v>
      </c>
      <c r="J355" s="8">
        <f>'Pivot - &lt;Just to refresh&gt;'!J358</f>
        <v>0</v>
      </c>
      <c r="K355" s="8">
        <f t="shared" si="25"/>
        <v>4720</v>
      </c>
      <c r="L355" s="8">
        <f t="shared" si="26"/>
        <v>4000</v>
      </c>
      <c r="M355" s="8">
        <f t="shared" si="27"/>
        <v>720</v>
      </c>
      <c r="N355" s="8" t="str">
        <f t="shared" si="28"/>
        <v>29AABCW2266L1ZW04/May/2020IN10006/20-21</v>
      </c>
      <c r="O355" s="37" t="str">
        <f>IF(SUM(E355:J355)=0,"",IF('Pivot - &lt;Just to refresh&gt;'!A358="Match","Match - Full GSTN",IF('Pivot - &lt;Just to refresh&gt;'!A358="Match -Rounding off","Match - GSTN - Round",IF(M355=0,"Match - Invoice",IF(G355=0,"Not in Books",IF(J355=0,"Not in 2A",IF(ROUND(M355,0)=0,"Match - Invoice Round","In Both but Not Match")))))))</f>
        <v>Not in 2A</v>
      </c>
      <c r="P355" s="7" t="str">
        <f t="shared" si="29"/>
        <v>Not in 2A</v>
      </c>
    </row>
    <row r="356" spans="1:16" x14ac:dyDescent="0.3">
      <c r="A356" s="7" t="str">
        <f>'Pivot - &lt;Just to refresh&gt;'!B359</f>
        <v>36AAGCK6303B1ZZ</v>
      </c>
      <c r="B356" s="7">
        <f>'Pivot - &lt;Just to refresh&gt;'!N359</f>
        <v>0</v>
      </c>
      <c r="C356" s="7" t="str">
        <f>'Pivot - &lt;Just to refresh&gt;'!C359</f>
        <v>31/Aug/2020</v>
      </c>
      <c r="D356" s="36" t="str">
        <f>'Pivot - &lt;Just to refresh&gt;'!D359</f>
        <v>308639/2020-2021</v>
      </c>
      <c r="E356" s="8">
        <f>'Pivot - &lt;Just to refresh&gt;'!E359</f>
        <v>0</v>
      </c>
      <c r="F356" s="8">
        <f>'Pivot - &lt;Just to refresh&gt;'!F359</f>
        <v>0</v>
      </c>
      <c r="G356" s="8">
        <f>'Pivot - &lt;Just to refresh&gt;'!G359</f>
        <v>0</v>
      </c>
      <c r="H356" s="8">
        <f>'Pivot - &lt;Just to refresh&gt;'!H359</f>
        <v>8260</v>
      </c>
      <c r="I356" s="8">
        <f>'Pivot - &lt;Just to refresh&gt;'!I359</f>
        <v>7000</v>
      </c>
      <c r="J356" s="8">
        <f>'Pivot - &lt;Just to refresh&gt;'!J359</f>
        <v>1260</v>
      </c>
      <c r="K356" s="8">
        <f t="shared" si="25"/>
        <v>-8260</v>
      </c>
      <c r="L356" s="8">
        <f t="shared" si="26"/>
        <v>-7000</v>
      </c>
      <c r="M356" s="8">
        <f t="shared" si="27"/>
        <v>-1260</v>
      </c>
      <c r="N356" s="8" t="str">
        <f t="shared" si="28"/>
        <v>36AAGCK6303B1ZZ31/Aug/2020308639/2020-2021</v>
      </c>
      <c r="O356" s="37" t="str">
        <f>IF(SUM(E356:J356)=0,"",IF('Pivot - &lt;Just to refresh&gt;'!A359="Match","Match - Full GSTN",IF('Pivot - &lt;Just to refresh&gt;'!A359="Match -Rounding off","Match - GSTN - Round",IF(M356=0,"Match - Invoice",IF(G356=0,"Not in Books",IF(J356=0,"Not in 2A",IF(ROUND(M356,0)=0,"Match - Invoice Round","In Both but Not Match")))))))</f>
        <v>Not in Books</v>
      </c>
      <c r="P356" s="7" t="str">
        <f t="shared" si="29"/>
        <v>Not in Books</v>
      </c>
    </row>
    <row r="357" spans="1:16" x14ac:dyDescent="0.3">
      <c r="A357" s="7" t="str">
        <f>'Pivot - &lt;Just to refresh&gt;'!B360</f>
        <v>27AABCL3924E1ZR</v>
      </c>
      <c r="B357" s="7">
        <f>'Pivot - &lt;Just to refresh&gt;'!N360</f>
        <v>0</v>
      </c>
      <c r="C357" s="7" t="str">
        <f>'Pivot - &lt;Just to refresh&gt;'!C360</f>
        <v>04/Dec/2019</v>
      </c>
      <c r="D357" s="36" t="str">
        <f>'Pivot - &lt;Just to refresh&gt;'!D360</f>
        <v>2019-20/011</v>
      </c>
      <c r="E357" s="8">
        <f>'Pivot - &lt;Just to refresh&gt;'!E360</f>
        <v>177000</v>
      </c>
      <c r="F357" s="8">
        <f>'Pivot - &lt;Just to refresh&gt;'!F360</f>
        <v>150000</v>
      </c>
      <c r="G357" s="8">
        <f>'Pivot - &lt;Just to refresh&gt;'!G360</f>
        <v>27000</v>
      </c>
      <c r="H357" s="8">
        <f>'Pivot - &lt;Just to refresh&gt;'!H360</f>
        <v>0</v>
      </c>
      <c r="I357" s="8">
        <f>'Pivot - &lt;Just to refresh&gt;'!I360</f>
        <v>0</v>
      </c>
      <c r="J357" s="8">
        <f>'Pivot - &lt;Just to refresh&gt;'!J360</f>
        <v>0</v>
      </c>
      <c r="K357" s="8">
        <f t="shared" si="25"/>
        <v>177000</v>
      </c>
      <c r="L357" s="8">
        <f t="shared" si="26"/>
        <v>150000</v>
      </c>
      <c r="M357" s="8">
        <f t="shared" si="27"/>
        <v>27000</v>
      </c>
      <c r="N357" s="8" t="str">
        <f t="shared" si="28"/>
        <v>27AABCL3924E1ZR04/Dec/20192019-20/011</v>
      </c>
      <c r="O357" s="37" t="str">
        <f>IF(SUM(E357:J357)=0,"",IF('Pivot - &lt;Just to refresh&gt;'!A360="Match","Match - Full GSTN",IF('Pivot - &lt;Just to refresh&gt;'!A360="Match -Rounding off","Match - GSTN - Round",IF(M357=0,"Match - Invoice",IF(G357=0,"Not in Books",IF(J357=0,"Not in 2A",IF(ROUND(M357,0)=0,"Match - Invoice Round","In Both but Not Match")))))))</f>
        <v>Not in 2A</v>
      </c>
      <c r="P357" s="7" t="str">
        <f t="shared" si="29"/>
        <v>Not in 2A</v>
      </c>
    </row>
    <row r="358" spans="1:16" x14ac:dyDescent="0.3">
      <c r="A358" s="7" t="str">
        <f>'Pivot - &lt;Just to refresh&gt;'!B361</f>
        <v>27AABCL3924E1ZR</v>
      </c>
      <c r="B358" s="7">
        <f>'Pivot - &lt;Just to refresh&gt;'!N361</f>
        <v>0</v>
      </c>
      <c r="C358" s="7" t="str">
        <f>'Pivot - &lt;Just to refresh&gt;'!C361</f>
        <v>04/Dec/2019</v>
      </c>
      <c r="D358" s="36" t="str">
        <f>'Pivot - &lt;Just to refresh&gt;'!D361</f>
        <v>2019-20/012</v>
      </c>
      <c r="E358" s="8">
        <f>'Pivot - &lt;Just to refresh&gt;'!E361</f>
        <v>507400</v>
      </c>
      <c r="F358" s="8">
        <f>'Pivot - &lt;Just to refresh&gt;'!F361</f>
        <v>430000</v>
      </c>
      <c r="G358" s="8">
        <f>'Pivot - &lt;Just to refresh&gt;'!G361</f>
        <v>77400</v>
      </c>
      <c r="H358" s="8">
        <f>'Pivot - &lt;Just to refresh&gt;'!H361</f>
        <v>0</v>
      </c>
      <c r="I358" s="8">
        <f>'Pivot - &lt;Just to refresh&gt;'!I361</f>
        <v>0</v>
      </c>
      <c r="J358" s="8">
        <f>'Pivot - &lt;Just to refresh&gt;'!J361</f>
        <v>0</v>
      </c>
      <c r="K358" s="8">
        <f t="shared" si="25"/>
        <v>507400</v>
      </c>
      <c r="L358" s="8">
        <f t="shared" si="26"/>
        <v>430000</v>
      </c>
      <c r="M358" s="8">
        <f t="shared" si="27"/>
        <v>77400</v>
      </c>
      <c r="N358" s="8" t="str">
        <f t="shared" si="28"/>
        <v>27AABCL3924E1ZR04/Dec/20192019-20/012</v>
      </c>
      <c r="O358" s="37" t="str">
        <f>IF(SUM(E358:J358)=0,"",IF('Pivot - &lt;Just to refresh&gt;'!A361="Match","Match - Full GSTN",IF('Pivot - &lt;Just to refresh&gt;'!A361="Match -Rounding off","Match - GSTN - Round",IF(M358=0,"Match - Invoice",IF(G358=0,"Not in Books",IF(J358=0,"Not in 2A",IF(ROUND(M358,0)=0,"Match - Invoice Round","In Both but Not Match")))))))</f>
        <v>Not in 2A</v>
      </c>
      <c r="P358" s="7" t="str">
        <f t="shared" si="29"/>
        <v>Not in 2A</v>
      </c>
    </row>
    <row r="359" spans="1:16" x14ac:dyDescent="0.3">
      <c r="A359" s="7" t="str">
        <f>'Pivot - &lt;Just to refresh&gt;'!B362</f>
        <v>27AABCL3924E1ZR</v>
      </c>
      <c r="B359" s="7">
        <f>'Pivot - &lt;Just to refresh&gt;'!N362</f>
        <v>0</v>
      </c>
      <c r="C359" s="7" t="str">
        <f>'Pivot - &lt;Just to refresh&gt;'!C362</f>
        <v>04/Dec/2019</v>
      </c>
      <c r="D359" s="36" t="str">
        <f>'Pivot - &lt;Just to refresh&gt;'!D362</f>
        <v>2019-20/014</v>
      </c>
      <c r="E359" s="8">
        <f>'Pivot - &lt;Just to refresh&gt;'!E362</f>
        <v>49560</v>
      </c>
      <c r="F359" s="8">
        <f>'Pivot - &lt;Just to refresh&gt;'!F362</f>
        <v>42000</v>
      </c>
      <c r="G359" s="8">
        <f>'Pivot - &lt;Just to refresh&gt;'!G362</f>
        <v>7560</v>
      </c>
      <c r="H359" s="8">
        <f>'Pivot - &lt;Just to refresh&gt;'!H362</f>
        <v>0</v>
      </c>
      <c r="I359" s="8">
        <f>'Pivot - &lt;Just to refresh&gt;'!I362</f>
        <v>0</v>
      </c>
      <c r="J359" s="8">
        <f>'Pivot - &lt;Just to refresh&gt;'!J362</f>
        <v>0</v>
      </c>
      <c r="K359" s="8">
        <f t="shared" si="25"/>
        <v>49560</v>
      </c>
      <c r="L359" s="8">
        <f t="shared" si="26"/>
        <v>42000</v>
      </c>
      <c r="M359" s="8">
        <f t="shared" si="27"/>
        <v>7560</v>
      </c>
      <c r="N359" s="8" t="str">
        <f t="shared" si="28"/>
        <v>27AABCL3924E1ZR04/Dec/20192019-20/014</v>
      </c>
      <c r="O359" s="37" t="str">
        <f>IF(SUM(E359:J359)=0,"",IF('Pivot - &lt;Just to refresh&gt;'!A362="Match","Match - Full GSTN",IF('Pivot - &lt;Just to refresh&gt;'!A362="Match -Rounding off","Match - GSTN - Round",IF(M359=0,"Match - Invoice",IF(G359=0,"Not in Books",IF(J359=0,"Not in 2A",IF(ROUND(M359,0)=0,"Match - Invoice Round","In Both but Not Match")))))))</f>
        <v>Not in 2A</v>
      </c>
      <c r="P359" s="7" t="str">
        <f t="shared" si="29"/>
        <v>Not in 2A</v>
      </c>
    </row>
    <row r="360" spans="1:16" x14ac:dyDescent="0.3">
      <c r="A360" s="7" t="str">
        <f>'Pivot - &lt;Just to refresh&gt;'!B363</f>
        <v>08AHOPB4887H1ZX</v>
      </c>
      <c r="B360" s="7">
        <f>'Pivot - &lt;Just to refresh&gt;'!N363</f>
        <v>0</v>
      </c>
      <c r="C360" s="7" t="str">
        <f>'Pivot - &lt;Just to refresh&gt;'!C363</f>
        <v>25/Dec/2019</v>
      </c>
      <c r="D360" s="36" t="str">
        <f>'Pivot - &lt;Just to refresh&gt;'!D363</f>
        <v>DIBI133041911239</v>
      </c>
      <c r="E360" s="8">
        <f>'Pivot - &lt;Just to refresh&gt;'!E363</f>
        <v>1268</v>
      </c>
      <c r="F360" s="8">
        <f>'Pivot - &lt;Just to refresh&gt;'!F363</f>
        <v>1105.57</v>
      </c>
      <c r="G360" s="8">
        <f>'Pivot - &lt;Just to refresh&gt;'!G363</f>
        <v>162.9</v>
      </c>
      <c r="H360" s="8">
        <f>'Pivot - &lt;Just to refresh&gt;'!H363</f>
        <v>0</v>
      </c>
      <c r="I360" s="8">
        <f>'Pivot - &lt;Just to refresh&gt;'!I363</f>
        <v>0</v>
      </c>
      <c r="J360" s="8">
        <f>'Pivot - &lt;Just to refresh&gt;'!J363</f>
        <v>0</v>
      </c>
      <c r="K360" s="8">
        <f t="shared" si="25"/>
        <v>1268</v>
      </c>
      <c r="L360" s="8">
        <f t="shared" si="26"/>
        <v>1105.57</v>
      </c>
      <c r="M360" s="8">
        <f t="shared" si="27"/>
        <v>162.9</v>
      </c>
      <c r="N360" s="8" t="str">
        <f t="shared" si="28"/>
        <v>08AHOPB4887H1ZX25/Dec/2019DIBI133041911239</v>
      </c>
      <c r="O360" s="37" t="str">
        <f>IF(SUM(E360:J360)=0,"",IF('Pivot - &lt;Just to refresh&gt;'!A363="Match","Match - Full GSTN",IF('Pivot - &lt;Just to refresh&gt;'!A363="Match -Rounding off","Match - GSTN - Round",IF(M360=0,"Match - Invoice",IF(G360=0,"Not in Books",IF(J360=0,"Not in 2A",IF(ROUND(M360,0)=0,"Match - Invoice Round","In Both but Not Match")))))))</f>
        <v>Not in 2A</v>
      </c>
      <c r="P360" s="7" t="str">
        <f t="shared" si="29"/>
        <v>Not in 2A</v>
      </c>
    </row>
    <row r="361" spans="1:16" x14ac:dyDescent="0.3">
      <c r="A361" s="7" t="str">
        <f>'Pivot - &lt;Just to refresh&gt;'!B364</f>
        <v>08AAFCK5963J1Z9</v>
      </c>
      <c r="B361" s="7">
        <f>'Pivot - &lt;Just to refresh&gt;'!N364</f>
        <v>0</v>
      </c>
      <c r="C361" s="7" t="str">
        <f>'Pivot - &lt;Just to refresh&gt;'!C364</f>
        <v>03/Jul/2020</v>
      </c>
      <c r="D361" s="36" t="str">
        <f>'Pivot - &lt;Just to refresh&gt;'!D364</f>
        <v>21-21/8</v>
      </c>
      <c r="E361" s="8">
        <f>'Pivot - &lt;Just to refresh&gt;'!E364</f>
        <v>17405</v>
      </c>
      <c r="F361" s="8">
        <f>'Pivot - &lt;Just to refresh&gt;'!F364</f>
        <v>14750</v>
      </c>
      <c r="G361" s="8">
        <f>'Pivot - &lt;Just to refresh&gt;'!G364</f>
        <v>2655</v>
      </c>
      <c r="H361" s="8">
        <f>'Pivot - &lt;Just to refresh&gt;'!H364</f>
        <v>0</v>
      </c>
      <c r="I361" s="8">
        <f>'Pivot - &lt;Just to refresh&gt;'!I364</f>
        <v>0</v>
      </c>
      <c r="J361" s="8">
        <f>'Pivot - &lt;Just to refresh&gt;'!J364</f>
        <v>0</v>
      </c>
      <c r="K361" s="8">
        <f t="shared" si="25"/>
        <v>17405</v>
      </c>
      <c r="L361" s="8">
        <f t="shared" si="26"/>
        <v>14750</v>
      </c>
      <c r="M361" s="8">
        <f t="shared" si="27"/>
        <v>2655</v>
      </c>
      <c r="N361" s="8" t="str">
        <f t="shared" si="28"/>
        <v>08AAFCK5963J1Z903/Jul/202021-21/8</v>
      </c>
      <c r="O361" s="37" t="str">
        <f>IF(SUM(E361:J361)=0,"",IF('Pivot - &lt;Just to refresh&gt;'!A364="Match","Match - Full GSTN",IF('Pivot - &lt;Just to refresh&gt;'!A364="Match -Rounding off","Match - GSTN - Round",IF(M361=0,"Match - Invoice",IF(G361=0,"Not in Books",IF(J361=0,"Not in 2A",IF(ROUND(M361,0)=0,"Match - Invoice Round","In Both but Not Match")))))))</f>
        <v>Not in 2A</v>
      </c>
      <c r="P361" s="7" t="str">
        <f t="shared" si="29"/>
        <v>Not in 2A</v>
      </c>
    </row>
    <row r="362" spans="1:16" x14ac:dyDescent="0.3">
      <c r="A362" s="7" t="str">
        <f>'Pivot - &lt;Just to refresh&gt;'!B365</f>
        <v>08ABYPY9176G1ZE</v>
      </c>
      <c r="B362" s="7">
        <f>'Pivot - &lt;Just to refresh&gt;'!N365</f>
        <v>0</v>
      </c>
      <c r="C362" s="7" t="str">
        <f>'Pivot - &lt;Just to refresh&gt;'!C365</f>
        <v>01/Mar/2020</v>
      </c>
      <c r="D362" s="36" t="str">
        <f>'Pivot - &lt;Just to refresh&gt;'!D365</f>
        <v>NE/19-20/798</v>
      </c>
      <c r="E362" s="8">
        <f>'Pivot - &lt;Just to refresh&gt;'!E365</f>
        <v>1300</v>
      </c>
      <c r="F362" s="8">
        <f>'Pivot - &lt;Just to refresh&gt;'!F365</f>
        <v>1101.7</v>
      </c>
      <c r="G362" s="8">
        <f>'Pivot - &lt;Just to refresh&gt;'!G365</f>
        <v>198.3</v>
      </c>
      <c r="H362" s="8">
        <f>'Pivot - &lt;Just to refresh&gt;'!H365</f>
        <v>0</v>
      </c>
      <c r="I362" s="8">
        <f>'Pivot - &lt;Just to refresh&gt;'!I365</f>
        <v>0</v>
      </c>
      <c r="J362" s="8">
        <f>'Pivot - &lt;Just to refresh&gt;'!J365</f>
        <v>0</v>
      </c>
      <c r="K362" s="8">
        <f t="shared" si="25"/>
        <v>1300</v>
      </c>
      <c r="L362" s="8">
        <f t="shared" si="26"/>
        <v>1101.7</v>
      </c>
      <c r="M362" s="8">
        <f t="shared" si="27"/>
        <v>198.3</v>
      </c>
      <c r="N362" s="8" t="str">
        <f t="shared" si="28"/>
        <v>08ABYPY9176G1ZE01/Mar/2020NE/19-20/798</v>
      </c>
      <c r="O362" s="37" t="str">
        <f>IF(SUM(E362:J362)=0,"",IF('Pivot - &lt;Just to refresh&gt;'!A365="Match","Match - Full GSTN",IF('Pivot - &lt;Just to refresh&gt;'!A365="Match -Rounding off","Match - GSTN - Round",IF(M362=0,"Match - Invoice",IF(G362=0,"Not in Books",IF(J362=0,"Not in 2A",IF(ROUND(M362,0)=0,"Match - Invoice Round","In Both but Not Match")))))))</f>
        <v>Not in 2A</v>
      </c>
      <c r="P362" s="7" t="str">
        <f t="shared" si="29"/>
        <v>Not in 2A</v>
      </c>
    </row>
    <row r="363" spans="1:16" x14ac:dyDescent="0.3">
      <c r="A363" s="7" t="str">
        <f>'Pivot - &lt;Just to refresh&gt;'!B366</f>
        <v>AAACC6233A1Z9</v>
      </c>
      <c r="B363" s="7">
        <f>'Pivot - &lt;Just to refresh&gt;'!N366</f>
        <v>0</v>
      </c>
      <c r="C363" s="7" t="str">
        <f>'Pivot - &lt;Just to refresh&gt;'!C366</f>
        <v>05/May/2020</v>
      </c>
      <c r="D363" s="36" t="str">
        <f>'Pivot - &lt;Just to refresh&gt;'!D366</f>
        <v>8.20202E+12</v>
      </c>
      <c r="E363" s="8">
        <f>'Pivot - &lt;Just to refresh&gt;'!E366</f>
        <v>5900</v>
      </c>
      <c r="F363" s="8">
        <f>'Pivot - &lt;Just to refresh&gt;'!F366</f>
        <v>5000</v>
      </c>
      <c r="G363" s="8">
        <f>'Pivot - &lt;Just to refresh&gt;'!G366</f>
        <v>900</v>
      </c>
      <c r="H363" s="8">
        <f>'Pivot - &lt;Just to refresh&gt;'!H366</f>
        <v>0</v>
      </c>
      <c r="I363" s="8">
        <f>'Pivot - &lt;Just to refresh&gt;'!I366</f>
        <v>0</v>
      </c>
      <c r="J363" s="8">
        <f>'Pivot - &lt;Just to refresh&gt;'!J366</f>
        <v>0</v>
      </c>
      <c r="K363" s="8">
        <f t="shared" si="25"/>
        <v>5900</v>
      </c>
      <c r="L363" s="8">
        <f t="shared" si="26"/>
        <v>5000</v>
      </c>
      <c r="M363" s="8">
        <f t="shared" si="27"/>
        <v>900</v>
      </c>
      <c r="N363" s="8" t="str">
        <f t="shared" si="28"/>
        <v>AAACC6233A1Z905/May/20208.20202E+12</v>
      </c>
      <c r="O363" s="37" t="str">
        <f>IF(SUM(E363:J363)=0,"",IF('Pivot - &lt;Just to refresh&gt;'!A366="Match","Match - Full GSTN",IF('Pivot - &lt;Just to refresh&gt;'!A366="Match -Rounding off","Match - GSTN - Round",IF(M363=0,"Match - Invoice",IF(G363=0,"Not in Books",IF(J363=0,"Not in 2A",IF(ROUND(M363,0)=0,"Match - Invoice Round","In Both but Not Match")))))))</f>
        <v>Not in 2A</v>
      </c>
      <c r="P363" s="7" t="str">
        <f t="shared" si="29"/>
        <v>Not in 2A</v>
      </c>
    </row>
    <row r="364" spans="1:16" x14ac:dyDescent="0.3">
      <c r="A364" s="7" t="str">
        <f>'Pivot - &lt;Just to refresh&gt;'!B367</f>
        <v>23AGFPJ8643K1Z7</v>
      </c>
      <c r="B364" s="7">
        <f>'Pivot - &lt;Just to refresh&gt;'!N367</f>
        <v>0</v>
      </c>
      <c r="C364" s="7" t="str">
        <f>'Pivot - &lt;Just to refresh&gt;'!C367</f>
        <v>29/May/2020</v>
      </c>
      <c r="D364" s="36" t="str">
        <f>'Pivot - &lt;Just to refresh&gt;'!D367</f>
        <v>375</v>
      </c>
      <c r="E364" s="8">
        <f>'Pivot - &lt;Just to refresh&gt;'!E367</f>
        <v>15272</v>
      </c>
      <c r="F364" s="8">
        <f>'Pivot - &lt;Just to refresh&gt;'!F367</f>
        <v>13026.76</v>
      </c>
      <c r="G364" s="8">
        <f>'Pivot - &lt;Just to refresh&gt;'!G367</f>
        <v>2245.2399999999998</v>
      </c>
      <c r="H364" s="8">
        <f>'Pivot - &lt;Just to refresh&gt;'!H367</f>
        <v>14953</v>
      </c>
      <c r="I364" s="8">
        <f>'Pivot - &lt;Just to refresh&gt;'!I367</f>
        <v>12754.63</v>
      </c>
      <c r="J364" s="8">
        <f>'Pivot - &lt;Just to refresh&gt;'!J367</f>
        <v>2198.35</v>
      </c>
      <c r="K364" s="8">
        <f t="shared" si="25"/>
        <v>319</v>
      </c>
      <c r="L364" s="8">
        <f t="shared" si="26"/>
        <v>272.13000000000102</v>
      </c>
      <c r="M364" s="8">
        <f t="shared" si="27"/>
        <v>46.889999999999873</v>
      </c>
      <c r="N364" s="8" t="str">
        <f t="shared" si="28"/>
        <v>23AGFPJ8643K1Z729/May/2020375</v>
      </c>
      <c r="O364" s="37" t="str">
        <f>IF(SUM(E364:J364)=0,"",IF('Pivot - &lt;Just to refresh&gt;'!A367="Match","Match - Full GSTN",IF('Pivot - &lt;Just to refresh&gt;'!A367="Match -Rounding off","Match - GSTN - Round",IF(M364=0,"Match - Invoice",IF(G364=0,"Not in Books",IF(J364=0,"Not in 2A",IF(ROUND(M364,0)=0,"Match - Invoice Round","In Both but Not Match")))))))</f>
        <v>In Both but Not Match</v>
      </c>
      <c r="P364" s="7" t="str">
        <f t="shared" si="29"/>
        <v>In Both but Not Match</v>
      </c>
    </row>
    <row r="365" spans="1:16" x14ac:dyDescent="0.3">
      <c r="A365" s="7" t="str">
        <f>'Pivot - &lt;Just to refresh&gt;'!B368</f>
        <v>27AAACW5722A1ZP</v>
      </c>
      <c r="B365" s="7">
        <f>'Pivot - &lt;Just to refresh&gt;'!N368</f>
        <v>0</v>
      </c>
      <c r="C365" s="7" t="str">
        <f>'Pivot - &lt;Just to refresh&gt;'!C368</f>
        <v>31/May/2020</v>
      </c>
      <c r="D365" s="36" t="str">
        <f>'Pivot - &lt;Just to refresh&gt;'!D368</f>
        <v>PSTMAY20754</v>
      </c>
      <c r="E365" s="8">
        <f>'Pivot - &lt;Just to refresh&gt;'!E368</f>
        <v>0</v>
      </c>
      <c r="F365" s="8">
        <f>'Pivot - &lt;Just to refresh&gt;'!F368</f>
        <v>0</v>
      </c>
      <c r="G365" s="8">
        <f>'Pivot - &lt;Just to refresh&gt;'!G368</f>
        <v>0</v>
      </c>
      <c r="H365" s="8">
        <f>'Pivot - &lt;Just to refresh&gt;'!H368</f>
        <v>59000</v>
      </c>
      <c r="I365" s="8">
        <f>'Pivot - &lt;Just to refresh&gt;'!I368</f>
        <v>50000</v>
      </c>
      <c r="J365" s="8">
        <f>'Pivot - &lt;Just to refresh&gt;'!J368</f>
        <v>9000</v>
      </c>
      <c r="K365" s="8">
        <f t="shared" si="25"/>
        <v>-59000</v>
      </c>
      <c r="L365" s="8">
        <f t="shared" si="26"/>
        <v>-50000</v>
      </c>
      <c r="M365" s="8">
        <f t="shared" si="27"/>
        <v>-9000</v>
      </c>
      <c r="N365" s="8" t="str">
        <f t="shared" si="28"/>
        <v>27AAACW5722A1ZP31/May/2020PSTMAY20754</v>
      </c>
      <c r="O365" s="37" t="str">
        <f>IF(SUM(E365:J365)=0,"",IF('Pivot - &lt;Just to refresh&gt;'!A368="Match","Match - Full GSTN",IF('Pivot - &lt;Just to refresh&gt;'!A368="Match -Rounding off","Match - GSTN - Round",IF(M365=0,"Match - Invoice",IF(G365=0,"Not in Books",IF(J365=0,"Not in 2A",IF(ROUND(M365,0)=0,"Match - Invoice Round","In Both but Not Match")))))))</f>
        <v>Not in Books</v>
      </c>
      <c r="P365" s="7" t="str">
        <f t="shared" si="29"/>
        <v>Not in Books</v>
      </c>
    </row>
    <row r="366" spans="1:16" x14ac:dyDescent="0.3">
      <c r="A366" s="7" t="str">
        <f>'Pivot - &lt;Just to refresh&gt;'!B369</f>
        <v>27AAACW5722A1ZP</v>
      </c>
      <c r="B366" s="7">
        <f>'Pivot - &lt;Just to refresh&gt;'!N369</f>
        <v>0</v>
      </c>
      <c r="C366" s="7" t="str">
        <f>'Pivot - &lt;Just to refresh&gt;'!C369</f>
        <v>31/May/2020</v>
      </c>
      <c r="D366" s="36" t="str">
        <f>'Pivot - &lt;Just to refresh&gt;'!D369</f>
        <v>PSTMAY20287</v>
      </c>
      <c r="E366" s="8">
        <f>'Pivot - &lt;Just to refresh&gt;'!E369</f>
        <v>0</v>
      </c>
      <c r="F366" s="8">
        <f>'Pivot - &lt;Just to refresh&gt;'!F369</f>
        <v>0</v>
      </c>
      <c r="G366" s="8">
        <f>'Pivot - &lt;Just to refresh&gt;'!G369</f>
        <v>0</v>
      </c>
      <c r="H366" s="8">
        <f>'Pivot - &lt;Just to refresh&gt;'!H369</f>
        <v>36</v>
      </c>
      <c r="I366" s="8">
        <f>'Pivot - &lt;Just to refresh&gt;'!I369</f>
        <v>30.8</v>
      </c>
      <c r="J366" s="8">
        <f>'Pivot - &lt;Just to refresh&gt;'!J369</f>
        <v>5.54</v>
      </c>
      <c r="K366" s="8">
        <f t="shared" si="25"/>
        <v>-36</v>
      </c>
      <c r="L366" s="8">
        <f t="shared" si="26"/>
        <v>-30.8</v>
      </c>
      <c r="M366" s="8">
        <f t="shared" si="27"/>
        <v>-5.54</v>
      </c>
      <c r="N366" s="8" t="str">
        <f t="shared" si="28"/>
        <v>27AAACW5722A1ZP31/May/2020PSTMAY20287</v>
      </c>
      <c r="O366" s="37" t="str">
        <f>IF(SUM(E366:J366)=0,"",IF('Pivot - &lt;Just to refresh&gt;'!A369="Match","Match - Full GSTN",IF('Pivot - &lt;Just to refresh&gt;'!A369="Match -Rounding off","Match - GSTN - Round",IF(M366=0,"Match - Invoice",IF(G366=0,"Not in Books",IF(J366=0,"Not in 2A",IF(ROUND(M366,0)=0,"Match - Invoice Round","In Both but Not Match")))))))</f>
        <v>Not in Books</v>
      </c>
      <c r="P366" s="7" t="str">
        <f t="shared" si="29"/>
        <v>Not in Books</v>
      </c>
    </row>
    <row r="367" spans="1:16" x14ac:dyDescent="0.3">
      <c r="A367" s="7" t="str">
        <f>'Pivot - &lt;Just to refresh&gt;'!B370</f>
        <v>27AAACW5722A1ZP</v>
      </c>
      <c r="B367" s="7">
        <f>'Pivot - &lt;Just to refresh&gt;'!N370</f>
        <v>0</v>
      </c>
      <c r="C367" s="7" t="str">
        <f>'Pivot - &lt;Just to refresh&gt;'!C370</f>
        <v>01/Jun/2020</v>
      </c>
      <c r="D367" s="36" t="str">
        <f>'Pivot - &lt;Just to refresh&gt;'!D370</f>
        <v>PSTMAY20754</v>
      </c>
      <c r="E367" s="8">
        <f>'Pivot - &lt;Just to refresh&gt;'!E370</f>
        <v>59000</v>
      </c>
      <c r="F367" s="8">
        <f>'Pivot - &lt;Just to refresh&gt;'!F370</f>
        <v>50000</v>
      </c>
      <c r="G367" s="8">
        <f>'Pivot - &lt;Just to refresh&gt;'!G370</f>
        <v>9000</v>
      </c>
      <c r="H367" s="8">
        <f>'Pivot - &lt;Just to refresh&gt;'!H370</f>
        <v>0</v>
      </c>
      <c r="I367" s="8">
        <f>'Pivot - &lt;Just to refresh&gt;'!I370</f>
        <v>0</v>
      </c>
      <c r="J367" s="8">
        <f>'Pivot - &lt;Just to refresh&gt;'!J370</f>
        <v>0</v>
      </c>
      <c r="K367" s="8">
        <f t="shared" si="25"/>
        <v>59000</v>
      </c>
      <c r="L367" s="8">
        <f t="shared" si="26"/>
        <v>50000</v>
      </c>
      <c r="M367" s="8">
        <f t="shared" si="27"/>
        <v>9000</v>
      </c>
      <c r="N367" s="8" t="str">
        <f t="shared" si="28"/>
        <v>27AAACW5722A1ZP01/Jun/2020PSTMAY20754</v>
      </c>
      <c r="O367" s="37" t="str">
        <f>IF(SUM(E367:J367)=0,"",IF('Pivot - &lt;Just to refresh&gt;'!A370="Match","Match - Full GSTN",IF('Pivot - &lt;Just to refresh&gt;'!A370="Match -Rounding off","Match - GSTN - Round",IF(M367=0,"Match - Invoice",IF(G367=0,"Not in Books",IF(J367=0,"Not in 2A",IF(ROUND(M367,0)=0,"Match - Invoice Round","In Both but Not Match")))))))</f>
        <v>Not in 2A</v>
      </c>
      <c r="P367" s="7" t="str">
        <f t="shared" si="29"/>
        <v>Not in 2A</v>
      </c>
    </row>
    <row r="368" spans="1:16" x14ac:dyDescent="0.3">
      <c r="A368" s="7" t="str">
        <f>'Pivot - &lt;Just to refresh&gt;'!B371</f>
        <v>27AAACW5722A1ZP</v>
      </c>
      <c r="B368" s="7">
        <f>'Pivot - &lt;Just to refresh&gt;'!N371</f>
        <v>0</v>
      </c>
      <c r="C368" s="7" t="str">
        <f>'Pivot - &lt;Just to refresh&gt;'!C371</f>
        <v>30/Jun/2020</v>
      </c>
      <c r="D368" s="36" t="str">
        <f>'Pivot - &lt;Just to refresh&gt;'!D371</f>
        <v>PSTJUN20266</v>
      </c>
      <c r="E368" s="8">
        <f>'Pivot - &lt;Just to refresh&gt;'!E371</f>
        <v>0</v>
      </c>
      <c r="F368" s="8">
        <f>'Pivot - &lt;Just to refresh&gt;'!F371</f>
        <v>0</v>
      </c>
      <c r="G368" s="8">
        <f>'Pivot - &lt;Just to refresh&gt;'!G371</f>
        <v>0</v>
      </c>
      <c r="H368" s="8">
        <f>'Pivot - &lt;Just to refresh&gt;'!H371</f>
        <v>14736</v>
      </c>
      <c r="I368" s="8">
        <f>'Pivot - &lt;Just to refresh&gt;'!I371</f>
        <v>12487.9</v>
      </c>
      <c r="J368" s="8">
        <f>'Pivot - &lt;Just to refresh&gt;'!J371</f>
        <v>2247.8200000000002</v>
      </c>
      <c r="K368" s="8">
        <f t="shared" si="25"/>
        <v>-14736</v>
      </c>
      <c r="L368" s="8">
        <f t="shared" si="26"/>
        <v>-12487.9</v>
      </c>
      <c r="M368" s="8">
        <f t="shared" si="27"/>
        <v>-2247.8200000000002</v>
      </c>
      <c r="N368" s="8" t="str">
        <f t="shared" si="28"/>
        <v>27AAACW5722A1ZP30/Jun/2020PSTJUN20266</v>
      </c>
      <c r="O368" s="37" t="str">
        <f>IF(SUM(E368:J368)=0,"",IF('Pivot - &lt;Just to refresh&gt;'!A371="Match","Match - Full GSTN",IF('Pivot - &lt;Just to refresh&gt;'!A371="Match -Rounding off","Match - GSTN - Round",IF(M368=0,"Match - Invoice",IF(G368=0,"Not in Books",IF(J368=0,"Not in 2A",IF(ROUND(M368,0)=0,"Match - Invoice Round","In Both but Not Match")))))))</f>
        <v>Not in Books</v>
      </c>
      <c r="P368" s="7" t="str">
        <f t="shared" si="29"/>
        <v>Not in Books</v>
      </c>
    </row>
    <row r="369" spans="1:16" x14ac:dyDescent="0.3">
      <c r="A369" s="7" t="str">
        <f>'Pivot - &lt;Just to refresh&gt;'!B372</f>
        <v>27AAACW5722A1ZP</v>
      </c>
      <c r="B369" s="7">
        <f>'Pivot - &lt;Just to refresh&gt;'!N372</f>
        <v>0</v>
      </c>
      <c r="C369" s="7" t="str">
        <f>'Pivot - &lt;Just to refresh&gt;'!C372</f>
        <v>01/Jul/2020</v>
      </c>
      <c r="D369" s="36" t="str">
        <f>'Pivot - &lt;Just to refresh&gt;'!D372</f>
        <v>PSTJUN20266</v>
      </c>
      <c r="E369" s="8">
        <f>'Pivot - &lt;Just to refresh&gt;'!E372</f>
        <v>14736</v>
      </c>
      <c r="F369" s="8">
        <f>'Pivot - &lt;Just to refresh&gt;'!F372</f>
        <v>12488</v>
      </c>
      <c r="G369" s="8">
        <f>'Pivot - &lt;Just to refresh&gt;'!G372</f>
        <v>2248</v>
      </c>
      <c r="H369" s="8">
        <f>'Pivot - &lt;Just to refresh&gt;'!H372</f>
        <v>0</v>
      </c>
      <c r="I369" s="8">
        <f>'Pivot - &lt;Just to refresh&gt;'!I372</f>
        <v>0</v>
      </c>
      <c r="J369" s="8">
        <f>'Pivot - &lt;Just to refresh&gt;'!J372</f>
        <v>0</v>
      </c>
      <c r="K369" s="8">
        <f t="shared" si="25"/>
        <v>14736</v>
      </c>
      <c r="L369" s="8">
        <f t="shared" si="26"/>
        <v>12488</v>
      </c>
      <c r="M369" s="8">
        <f t="shared" si="27"/>
        <v>2248</v>
      </c>
      <c r="N369" s="8" t="str">
        <f t="shared" si="28"/>
        <v>27AAACW5722A1ZP01/Jul/2020PSTJUN20266</v>
      </c>
      <c r="O369" s="37" t="str">
        <f>IF(SUM(E369:J369)=0,"",IF('Pivot - &lt;Just to refresh&gt;'!A372="Match","Match - Full GSTN",IF('Pivot - &lt;Just to refresh&gt;'!A372="Match -Rounding off","Match - GSTN - Round",IF(M369=0,"Match - Invoice",IF(G369=0,"Not in Books",IF(J369=0,"Not in 2A",IF(ROUND(M369,0)=0,"Match - Invoice Round","In Both but Not Match")))))))</f>
        <v>Not in 2A</v>
      </c>
      <c r="P369" s="7" t="str">
        <f t="shared" si="29"/>
        <v>Not in 2A</v>
      </c>
    </row>
    <row r="370" spans="1:16" x14ac:dyDescent="0.3">
      <c r="A370" s="7" t="str">
        <f>'Pivot - &lt;Just to refresh&gt;'!B373</f>
        <v>27AAACW5722A1ZP</v>
      </c>
      <c r="B370" s="7">
        <f>'Pivot - &lt;Just to refresh&gt;'!N373</f>
        <v>0</v>
      </c>
      <c r="C370" s="7" t="str">
        <f>'Pivot - &lt;Just to refresh&gt;'!C373</f>
        <v>31/Jul/2020</v>
      </c>
      <c r="D370" s="36" t="str">
        <f>'Pivot - &lt;Just to refresh&gt;'!D373</f>
        <v>PSTJUL20301</v>
      </c>
      <c r="E370" s="8">
        <f>'Pivot - &lt;Just to refresh&gt;'!E373</f>
        <v>0</v>
      </c>
      <c r="F370" s="8">
        <f>'Pivot - &lt;Just to refresh&gt;'!F373</f>
        <v>0</v>
      </c>
      <c r="G370" s="8">
        <f>'Pivot - &lt;Just to refresh&gt;'!G373</f>
        <v>0</v>
      </c>
      <c r="H370" s="8">
        <f>'Pivot - &lt;Just to refresh&gt;'!H373</f>
        <v>14547</v>
      </c>
      <c r="I370" s="8">
        <f>'Pivot - &lt;Just to refresh&gt;'!I373</f>
        <v>12328.3</v>
      </c>
      <c r="J370" s="8">
        <f>'Pivot - &lt;Just to refresh&gt;'!J373</f>
        <v>2219.09</v>
      </c>
      <c r="K370" s="8">
        <f t="shared" si="25"/>
        <v>-14547</v>
      </c>
      <c r="L370" s="8">
        <f t="shared" si="26"/>
        <v>-12328.3</v>
      </c>
      <c r="M370" s="8">
        <f t="shared" si="27"/>
        <v>-2219.09</v>
      </c>
      <c r="N370" s="8" t="str">
        <f t="shared" si="28"/>
        <v>27AAACW5722A1ZP31/Jul/2020PSTJUL20301</v>
      </c>
      <c r="O370" s="37" t="str">
        <f>IF(SUM(E370:J370)=0,"",IF('Pivot - &lt;Just to refresh&gt;'!A373="Match","Match - Full GSTN",IF('Pivot - &lt;Just to refresh&gt;'!A373="Match -Rounding off","Match - GSTN - Round",IF(M370=0,"Match - Invoice",IF(G370=0,"Not in Books",IF(J370=0,"Not in 2A",IF(ROUND(M370,0)=0,"Match - Invoice Round","In Both but Not Match")))))))</f>
        <v>Not in Books</v>
      </c>
      <c r="P370" s="7" t="str">
        <f t="shared" si="29"/>
        <v>Not in Books</v>
      </c>
    </row>
    <row r="371" spans="1:16" x14ac:dyDescent="0.3">
      <c r="A371" s="7" t="str">
        <f>'Pivot - &lt;Just to refresh&gt;'!B374</f>
        <v>27AAACW5722A1ZP</v>
      </c>
      <c r="B371" s="7">
        <f>'Pivot - &lt;Just to refresh&gt;'!N374</f>
        <v>0</v>
      </c>
      <c r="C371" s="7" t="str">
        <f>'Pivot - &lt;Just to refresh&gt;'!C374</f>
        <v>01/Aug/2020</v>
      </c>
      <c r="D371" s="36" t="str">
        <f>'Pivot - &lt;Just to refresh&gt;'!D374</f>
        <v>PSTJUL20301</v>
      </c>
      <c r="E371" s="8">
        <f>'Pivot - &lt;Just to refresh&gt;'!E374</f>
        <v>14547</v>
      </c>
      <c r="F371" s="8">
        <f>'Pivot - &lt;Just to refresh&gt;'!F374</f>
        <v>12328</v>
      </c>
      <c r="G371" s="8">
        <f>'Pivot - &lt;Just to refresh&gt;'!G374</f>
        <v>2219</v>
      </c>
      <c r="H371" s="8">
        <f>'Pivot - &lt;Just to refresh&gt;'!H374</f>
        <v>0</v>
      </c>
      <c r="I371" s="8">
        <f>'Pivot - &lt;Just to refresh&gt;'!I374</f>
        <v>0</v>
      </c>
      <c r="J371" s="8">
        <f>'Pivot - &lt;Just to refresh&gt;'!J374</f>
        <v>0</v>
      </c>
      <c r="K371" s="8">
        <f t="shared" si="25"/>
        <v>14547</v>
      </c>
      <c r="L371" s="8">
        <f t="shared" si="26"/>
        <v>12328</v>
      </c>
      <c r="M371" s="8">
        <f t="shared" si="27"/>
        <v>2219</v>
      </c>
      <c r="N371" s="8" t="str">
        <f t="shared" si="28"/>
        <v>27AAACW5722A1ZP01/Aug/2020PSTJUL20301</v>
      </c>
      <c r="O371" s="37" t="str">
        <f>IF(SUM(E371:J371)=0,"",IF('Pivot - &lt;Just to refresh&gt;'!A374="Match","Match - Full GSTN",IF('Pivot - &lt;Just to refresh&gt;'!A374="Match -Rounding off","Match - GSTN - Round",IF(M371=0,"Match - Invoice",IF(G371=0,"Not in Books",IF(J371=0,"Not in 2A",IF(ROUND(M371,0)=0,"Match - Invoice Round","In Both but Not Match")))))))</f>
        <v>Not in 2A</v>
      </c>
      <c r="P371" s="7" t="str">
        <f t="shared" si="29"/>
        <v>Not in 2A</v>
      </c>
    </row>
    <row r="372" spans="1:16" x14ac:dyDescent="0.3">
      <c r="A372" s="7" t="str">
        <f>'Pivot - &lt;Just to refresh&gt;'!B375</f>
        <v>27AAACW5722A1ZP</v>
      </c>
      <c r="B372" s="7">
        <f>'Pivot - &lt;Just to refresh&gt;'!N375</f>
        <v>0</v>
      </c>
      <c r="C372" s="7" t="str">
        <f>'Pivot - &lt;Just to refresh&gt;'!C375</f>
        <v>31/Aug/2020</v>
      </c>
      <c r="D372" s="36" t="str">
        <f>'Pivot - &lt;Just to refresh&gt;'!D375</f>
        <v>PSTJUL202087</v>
      </c>
      <c r="E372" s="8">
        <f>'Pivot - &lt;Just to refresh&gt;'!E375</f>
        <v>14433</v>
      </c>
      <c r="F372" s="8">
        <f>'Pivot - &lt;Just to refresh&gt;'!F375</f>
        <v>12231</v>
      </c>
      <c r="G372" s="8">
        <f>'Pivot - &lt;Just to refresh&gt;'!G375</f>
        <v>2202</v>
      </c>
      <c r="H372" s="8">
        <f>'Pivot - &lt;Just to refresh&gt;'!H375</f>
        <v>0</v>
      </c>
      <c r="I372" s="8">
        <f>'Pivot - &lt;Just to refresh&gt;'!I375</f>
        <v>0</v>
      </c>
      <c r="J372" s="8">
        <f>'Pivot - &lt;Just to refresh&gt;'!J375</f>
        <v>0</v>
      </c>
      <c r="K372" s="8">
        <f t="shared" si="25"/>
        <v>14433</v>
      </c>
      <c r="L372" s="8">
        <f t="shared" si="26"/>
        <v>12231</v>
      </c>
      <c r="M372" s="8">
        <f t="shared" si="27"/>
        <v>2202</v>
      </c>
      <c r="N372" s="8" t="str">
        <f t="shared" si="28"/>
        <v>27AAACW5722A1ZP31/Aug/2020PSTJUL202087</v>
      </c>
      <c r="O372" s="37" t="str">
        <f>IF(SUM(E372:J372)=0,"",IF('Pivot - &lt;Just to refresh&gt;'!A375="Match","Match - Full GSTN",IF('Pivot - &lt;Just to refresh&gt;'!A375="Match -Rounding off","Match - GSTN - Round",IF(M372=0,"Match - Invoice",IF(G372=0,"Not in Books",IF(J372=0,"Not in 2A",IF(ROUND(M372,0)=0,"Match - Invoice Round","In Both but Not Match")))))))</f>
        <v>Not in 2A</v>
      </c>
      <c r="P372" s="7" t="str">
        <f t="shared" si="29"/>
        <v>Not in 2A</v>
      </c>
    </row>
    <row r="373" spans="1:16" x14ac:dyDescent="0.3">
      <c r="A373" s="7" t="str">
        <f>'Pivot - &lt;Just to refresh&gt;'!B376</f>
        <v>27AAACW5722A1ZP</v>
      </c>
      <c r="B373" s="7">
        <f>'Pivot - &lt;Just to refresh&gt;'!N376</f>
        <v>0</v>
      </c>
      <c r="C373" s="7" t="str">
        <f>'Pivot - &lt;Just to refresh&gt;'!C376</f>
        <v>31/Aug/2020</v>
      </c>
      <c r="D373" s="36" t="str">
        <f>'Pivot - &lt;Just to refresh&gt;'!D376</f>
        <v>PSTAUG20287</v>
      </c>
      <c r="E373" s="8">
        <f>'Pivot - &lt;Just to refresh&gt;'!E376</f>
        <v>0</v>
      </c>
      <c r="F373" s="8">
        <f>'Pivot - &lt;Just to refresh&gt;'!F376</f>
        <v>0</v>
      </c>
      <c r="G373" s="8">
        <f>'Pivot - &lt;Just to refresh&gt;'!G376</f>
        <v>0</v>
      </c>
      <c r="H373" s="8">
        <f>'Pivot - &lt;Just to refresh&gt;'!H376</f>
        <v>14433</v>
      </c>
      <c r="I373" s="8">
        <f>'Pivot - &lt;Just to refresh&gt;'!I376</f>
        <v>12231.35</v>
      </c>
      <c r="J373" s="8">
        <f>'Pivot - &lt;Just to refresh&gt;'!J376</f>
        <v>2201.64</v>
      </c>
      <c r="K373" s="8">
        <f t="shared" si="25"/>
        <v>-14433</v>
      </c>
      <c r="L373" s="8">
        <f t="shared" si="26"/>
        <v>-12231.35</v>
      </c>
      <c r="M373" s="8">
        <f t="shared" si="27"/>
        <v>-2201.64</v>
      </c>
      <c r="N373" s="8" t="str">
        <f t="shared" si="28"/>
        <v>27AAACW5722A1ZP31/Aug/2020PSTAUG20287</v>
      </c>
      <c r="O373" s="37" t="str">
        <f>IF(SUM(E373:J373)=0,"",IF('Pivot - &lt;Just to refresh&gt;'!A376="Match","Match - Full GSTN",IF('Pivot - &lt;Just to refresh&gt;'!A376="Match -Rounding off","Match - GSTN - Round",IF(M373=0,"Match - Invoice",IF(G373=0,"Not in Books",IF(J373=0,"Not in 2A",IF(ROUND(M373,0)=0,"Match - Invoice Round","In Both but Not Match")))))))</f>
        <v>Not in Books</v>
      </c>
      <c r="P373" s="7" t="str">
        <f t="shared" si="29"/>
        <v>Not in Books</v>
      </c>
    </row>
    <row r="374" spans="1:16" x14ac:dyDescent="0.3">
      <c r="A374" s="7" t="str">
        <f>'Pivot - &lt;Just to refresh&gt;'!B377</f>
        <v>27AAACW5722A1ZP</v>
      </c>
      <c r="B374" s="7">
        <f>'Pivot - &lt;Just to refresh&gt;'!N377</f>
        <v>0</v>
      </c>
      <c r="C374" s="7" t="str">
        <f>'Pivot - &lt;Just to refresh&gt;'!C377</f>
        <v>30/Sep/2020</v>
      </c>
      <c r="D374" s="36" t="str">
        <f>'Pivot - &lt;Just to refresh&gt;'!D377</f>
        <v>PSTSEP20357</v>
      </c>
      <c r="E374" s="8">
        <f>'Pivot - &lt;Just to refresh&gt;'!E377</f>
        <v>0</v>
      </c>
      <c r="F374" s="8">
        <f>'Pivot - &lt;Just to refresh&gt;'!F377</f>
        <v>0</v>
      </c>
      <c r="G374" s="8">
        <f>'Pivot - &lt;Just to refresh&gt;'!G377</f>
        <v>0</v>
      </c>
      <c r="H374" s="8">
        <f>'Pivot - &lt;Just to refresh&gt;'!H377</f>
        <v>14673</v>
      </c>
      <c r="I374" s="8">
        <f>'Pivot - &lt;Just to refresh&gt;'!I377</f>
        <v>12435.05</v>
      </c>
      <c r="J374" s="8">
        <f>'Pivot - &lt;Just to refresh&gt;'!J377</f>
        <v>2238.31</v>
      </c>
      <c r="K374" s="8">
        <f t="shared" si="25"/>
        <v>-14673</v>
      </c>
      <c r="L374" s="8">
        <f t="shared" si="26"/>
        <v>-12435.05</v>
      </c>
      <c r="M374" s="8">
        <f t="shared" si="27"/>
        <v>-2238.31</v>
      </c>
      <c r="N374" s="8" t="str">
        <f t="shared" si="28"/>
        <v>27AAACW5722A1ZP30/Sep/2020PSTSEP20357</v>
      </c>
      <c r="O374" s="37" t="str">
        <f>IF(SUM(E374:J374)=0,"",IF('Pivot - &lt;Just to refresh&gt;'!A377="Match","Match - Full GSTN",IF('Pivot - &lt;Just to refresh&gt;'!A377="Match -Rounding off","Match - GSTN - Round",IF(M374=0,"Match - Invoice",IF(G374=0,"Not in Books",IF(J374=0,"Not in 2A",IF(ROUND(M374,0)=0,"Match - Invoice Round","In Both but Not Match")))))))</f>
        <v>Not in Books</v>
      </c>
      <c r="P374" s="7" t="str">
        <f t="shared" si="29"/>
        <v>Not in Books</v>
      </c>
    </row>
    <row r="375" spans="1:16" x14ac:dyDescent="0.3">
      <c r="A375" s="7" t="str">
        <f>'Pivot - &lt;Just to refresh&gt;'!B378</f>
        <v>27AAACW5722A1ZP</v>
      </c>
      <c r="B375" s="7">
        <f>'Pivot - &lt;Just to refresh&gt;'!N378</f>
        <v>0</v>
      </c>
      <c r="C375" s="7" t="str">
        <f>'Pivot - &lt;Just to refresh&gt;'!C378</f>
        <v>31/Oct/2020</v>
      </c>
      <c r="D375" s="36" t="str">
        <f>'Pivot - &lt;Just to refresh&gt;'!D378</f>
        <v>PSTOCT20327</v>
      </c>
      <c r="E375" s="8">
        <f>'Pivot - &lt;Just to refresh&gt;'!E378</f>
        <v>0</v>
      </c>
      <c r="F375" s="8">
        <f>'Pivot - &lt;Just to refresh&gt;'!F378</f>
        <v>0</v>
      </c>
      <c r="G375" s="8">
        <f>'Pivot - &lt;Just to refresh&gt;'!G378</f>
        <v>0</v>
      </c>
      <c r="H375" s="8">
        <f>'Pivot - &lt;Just to refresh&gt;'!H378</f>
        <v>16920</v>
      </c>
      <c r="I375" s="8">
        <f>'Pivot - &lt;Just to refresh&gt;'!I378</f>
        <v>14339.05</v>
      </c>
      <c r="J375" s="8">
        <f>'Pivot - &lt;Just to refresh&gt;'!J378</f>
        <v>2581.0300000000002</v>
      </c>
      <c r="K375" s="8">
        <f t="shared" si="25"/>
        <v>-16920</v>
      </c>
      <c r="L375" s="8">
        <f t="shared" si="26"/>
        <v>-14339.05</v>
      </c>
      <c r="M375" s="8">
        <f t="shared" si="27"/>
        <v>-2581.0300000000002</v>
      </c>
      <c r="N375" s="8" t="str">
        <f t="shared" si="28"/>
        <v>27AAACW5722A1ZP31/Oct/2020PSTOCT20327</v>
      </c>
      <c r="O375" s="37" t="str">
        <f>IF(SUM(E375:J375)=0,"",IF('Pivot - &lt;Just to refresh&gt;'!A378="Match","Match - Full GSTN",IF('Pivot - &lt;Just to refresh&gt;'!A378="Match -Rounding off","Match - GSTN - Round",IF(M375=0,"Match - Invoice",IF(G375=0,"Not in Books",IF(J375=0,"Not in 2A",IF(ROUND(M375,0)=0,"Match - Invoice Round","In Both but Not Match")))))))</f>
        <v>Not in Books</v>
      </c>
      <c r="P375" s="7" t="str">
        <f t="shared" si="29"/>
        <v>Not in Books</v>
      </c>
    </row>
    <row r="376" spans="1:16" x14ac:dyDescent="0.3">
      <c r="A376" s="7" t="str">
        <f>'Pivot - &lt;Just to refresh&gt;'!B379</f>
        <v>27AAACW5722A1ZP</v>
      </c>
      <c r="B376" s="7">
        <f>'Pivot - &lt;Just to refresh&gt;'!N379</f>
        <v>0</v>
      </c>
      <c r="C376" s="7" t="str">
        <f>'Pivot - &lt;Just to refresh&gt;'!C379</f>
        <v>30/Nov/2020</v>
      </c>
      <c r="D376" s="36" t="str">
        <f>'Pivot - &lt;Just to refresh&gt;'!D379</f>
        <v>PSTNOV20307</v>
      </c>
      <c r="E376" s="8">
        <f>'Pivot - &lt;Just to refresh&gt;'!E379</f>
        <v>0</v>
      </c>
      <c r="F376" s="8">
        <f>'Pivot - &lt;Just to refresh&gt;'!F379</f>
        <v>0</v>
      </c>
      <c r="G376" s="8">
        <f>'Pivot - &lt;Just to refresh&gt;'!G379</f>
        <v>0</v>
      </c>
      <c r="H376" s="8">
        <f>'Pivot - &lt;Just to refresh&gt;'!H379</f>
        <v>16713</v>
      </c>
      <c r="I376" s="8">
        <f>'Pivot - &lt;Just to refresh&gt;'!I379</f>
        <v>14163.35</v>
      </c>
      <c r="J376" s="8">
        <f>'Pivot - &lt;Just to refresh&gt;'!J379</f>
        <v>2549.4</v>
      </c>
      <c r="K376" s="8">
        <f t="shared" si="25"/>
        <v>-16713</v>
      </c>
      <c r="L376" s="8">
        <f t="shared" si="26"/>
        <v>-14163.35</v>
      </c>
      <c r="M376" s="8">
        <f t="shared" si="27"/>
        <v>-2549.4</v>
      </c>
      <c r="N376" s="8" t="str">
        <f t="shared" si="28"/>
        <v>27AAACW5722A1ZP30/Nov/2020PSTNOV20307</v>
      </c>
      <c r="O376" s="37" t="str">
        <f>IF(SUM(E376:J376)=0,"",IF('Pivot - &lt;Just to refresh&gt;'!A379="Match","Match - Full GSTN",IF('Pivot - &lt;Just to refresh&gt;'!A379="Match -Rounding off","Match - GSTN - Round",IF(M376=0,"Match - Invoice",IF(G376=0,"Not in Books",IF(J376=0,"Not in 2A",IF(ROUND(M376,0)=0,"Match - Invoice Round","In Both but Not Match")))))))</f>
        <v>Not in Books</v>
      </c>
      <c r="P376" s="7" t="str">
        <f t="shared" si="29"/>
        <v>Not in Books</v>
      </c>
    </row>
    <row r="377" spans="1:16" x14ac:dyDescent="0.3">
      <c r="A377" s="7" t="str">
        <f>'Pivot - &lt;Just to refresh&gt;'!B380</f>
        <v>08ACEPM2470F1Z1</v>
      </c>
      <c r="B377" s="7">
        <f>'Pivot - &lt;Just to refresh&gt;'!N380</f>
        <v>0</v>
      </c>
      <c r="C377" s="7" t="str">
        <f>'Pivot - &lt;Just to refresh&gt;'!C380</f>
        <v>08/Jun/2020</v>
      </c>
      <c r="D377" s="36" t="str">
        <f>'Pivot - &lt;Just to refresh&gt;'!D380</f>
        <v>832</v>
      </c>
      <c r="E377" s="8">
        <f>'Pivot - &lt;Just to refresh&gt;'!E380</f>
        <v>600</v>
      </c>
      <c r="F377" s="8">
        <f>'Pivot - &lt;Just to refresh&gt;'!F380</f>
        <v>535.79999999999995</v>
      </c>
      <c r="G377" s="8">
        <f>'Pivot - &lt;Just to refresh&gt;'!G380</f>
        <v>64.2</v>
      </c>
      <c r="H377" s="8">
        <f>'Pivot - &lt;Just to refresh&gt;'!H380</f>
        <v>0</v>
      </c>
      <c r="I377" s="8">
        <f>'Pivot - &lt;Just to refresh&gt;'!I380</f>
        <v>0</v>
      </c>
      <c r="J377" s="8">
        <f>'Pivot - &lt;Just to refresh&gt;'!J380</f>
        <v>0</v>
      </c>
      <c r="K377" s="8">
        <f t="shared" si="25"/>
        <v>600</v>
      </c>
      <c r="L377" s="8">
        <f t="shared" si="26"/>
        <v>535.79999999999995</v>
      </c>
      <c r="M377" s="8">
        <f t="shared" si="27"/>
        <v>64.2</v>
      </c>
      <c r="N377" s="8" t="str">
        <f t="shared" si="28"/>
        <v>08ACEPM2470F1Z108/Jun/2020832</v>
      </c>
      <c r="O377" s="37" t="str">
        <f>IF(SUM(E377:J377)=0,"",IF('Pivot - &lt;Just to refresh&gt;'!A380="Match","Match - Full GSTN",IF('Pivot - &lt;Just to refresh&gt;'!A380="Match -Rounding off","Match - GSTN - Round",IF(M377=0,"Match - Invoice",IF(G377=0,"Not in Books",IF(J377=0,"Not in 2A",IF(ROUND(M377,0)=0,"Match - Invoice Round","In Both but Not Match")))))))</f>
        <v>Not in 2A</v>
      </c>
      <c r="P377" s="7" t="str">
        <f t="shared" si="29"/>
        <v>Not in 2A</v>
      </c>
    </row>
    <row r="378" spans="1:16" x14ac:dyDescent="0.3">
      <c r="A378" s="7" t="str">
        <f>'Pivot - &lt;Just to refresh&gt;'!B381</f>
        <v>08ACEPM2470F1Z1</v>
      </c>
      <c r="B378" s="7">
        <f>'Pivot - &lt;Just to refresh&gt;'!N381</f>
        <v>0</v>
      </c>
      <c r="C378" s="7" t="str">
        <f>'Pivot - &lt;Just to refresh&gt;'!C381</f>
        <v>06/Jul/2020</v>
      </c>
      <c r="D378" s="36" t="str">
        <f>'Pivot - &lt;Just to refresh&gt;'!D381</f>
        <v>126</v>
      </c>
      <c r="E378" s="8">
        <f>'Pivot - &lt;Just to refresh&gt;'!E381</f>
        <v>8404</v>
      </c>
      <c r="F378" s="8">
        <f>'Pivot - &lt;Just to refresh&gt;'!F381</f>
        <v>7504</v>
      </c>
      <c r="G378" s="8">
        <f>'Pivot - &lt;Just to refresh&gt;'!G381</f>
        <v>900</v>
      </c>
      <c r="H378" s="8">
        <f>'Pivot - &lt;Just to refresh&gt;'!H381</f>
        <v>0</v>
      </c>
      <c r="I378" s="8">
        <f>'Pivot - &lt;Just to refresh&gt;'!I381</f>
        <v>0</v>
      </c>
      <c r="J378" s="8">
        <f>'Pivot - &lt;Just to refresh&gt;'!J381</f>
        <v>0</v>
      </c>
      <c r="K378" s="8">
        <f t="shared" si="25"/>
        <v>8404</v>
      </c>
      <c r="L378" s="8">
        <f t="shared" si="26"/>
        <v>7504</v>
      </c>
      <c r="M378" s="8">
        <f t="shared" si="27"/>
        <v>900</v>
      </c>
      <c r="N378" s="8" t="str">
        <f t="shared" si="28"/>
        <v>08ACEPM2470F1Z106/Jul/2020126</v>
      </c>
      <c r="O378" s="37" t="str">
        <f>IF(SUM(E378:J378)=0,"",IF('Pivot - &lt;Just to refresh&gt;'!A381="Match","Match - Full GSTN",IF('Pivot - &lt;Just to refresh&gt;'!A381="Match -Rounding off","Match - GSTN - Round",IF(M378=0,"Match - Invoice",IF(G378=0,"Not in Books",IF(J378=0,"Not in 2A",IF(ROUND(M378,0)=0,"Match - Invoice Round","In Both but Not Match")))))))</f>
        <v>Not in 2A</v>
      </c>
      <c r="P378" s="7" t="str">
        <f t="shared" si="29"/>
        <v>Not in 2A</v>
      </c>
    </row>
    <row r="379" spans="1:16" x14ac:dyDescent="0.3">
      <c r="A379" s="7" t="str">
        <f>'Pivot - &lt;Just to refresh&gt;'!B382</f>
        <v>23BWPPG0969L1Z3</v>
      </c>
      <c r="B379" s="7">
        <f>'Pivot - &lt;Just to refresh&gt;'!N382</f>
        <v>0</v>
      </c>
      <c r="C379" s="7" t="str">
        <f>'Pivot - &lt;Just to refresh&gt;'!C382</f>
        <v>20/Aug/2020</v>
      </c>
      <c r="D379" s="36" t="str">
        <f>'Pivot - &lt;Just to refresh&gt;'!D382</f>
        <v>70</v>
      </c>
      <c r="E379" s="8">
        <f>'Pivot - &lt;Just to refresh&gt;'!E382</f>
        <v>5500</v>
      </c>
      <c r="F379" s="8">
        <f>'Pivot - &lt;Just to refresh&gt;'!F382</f>
        <v>4661</v>
      </c>
      <c r="G379" s="8">
        <f>'Pivot - &lt;Just to refresh&gt;'!G382</f>
        <v>839</v>
      </c>
      <c r="H379" s="8">
        <f>'Pivot - &lt;Just to refresh&gt;'!H382</f>
        <v>0</v>
      </c>
      <c r="I379" s="8">
        <f>'Pivot - &lt;Just to refresh&gt;'!I382</f>
        <v>0</v>
      </c>
      <c r="J379" s="8">
        <f>'Pivot - &lt;Just to refresh&gt;'!J382</f>
        <v>0</v>
      </c>
      <c r="K379" s="8">
        <f t="shared" si="25"/>
        <v>5500</v>
      </c>
      <c r="L379" s="8">
        <f t="shared" si="26"/>
        <v>4661</v>
      </c>
      <c r="M379" s="8">
        <f t="shared" si="27"/>
        <v>839</v>
      </c>
      <c r="N379" s="8" t="str">
        <f t="shared" si="28"/>
        <v>23BWPPG0969L1Z320/Aug/202070</v>
      </c>
      <c r="O379" s="37" t="str">
        <f>IF(SUM(E379:J379)=0,"",IF('Pivot - &lt;Just to refresh&gt;'!A382="Match","Match - Full GSTN",IF('Pivot - &lt;Just to refresh&gt;'!A382="Match -Rounding off","Match - GSTN - Round",IF(M379=0,"Match - Invoice",IF(G379=0,"Not in Books",IF(J379=0,"Not in 2A",IF(ROUND(M379,0)=0,"Match - Invoice Round","In Both but Not Match")))))))</f>
        <v>Not in 2A</v>
      </c>
      <c r="P379" s="7" t="str">
        <f t="shared" si="29"/>
        <v>Not in 2A</v>
      </c>
    </row>
    <row r="380" spans="1:16" x14ac:dyDescent="0.3">
      <c r="A380" s="7" t="str">
        <f>'Pivot - &lt;Just to refresh&gt;'!B383</f>
        <v>29AAGCR4375J1ZU</v>
      </c>
      <c r="B380" s="7">
        <f>'Pivot - &lt;Just to refresh&gt;'!N383</f>
        <v>0</v>
      </c>
      <c r="C380" s="7" t="str">
        <f>'Pivot - &lt;Just to refresh&gt;'!C383</f>
        <v>01/Jun/2020</v>
      </c>
      <c r="D380" s="36" t="str">
        <f>'Pivot - &lt;Just to refresh&gt;'!D383</f>
        <v>EBB1X6H7W1WR0520</v>
      </c>
      <c r="E380" s="8">
        <f>'Pivot - &lt;Just to refresh&gt;'!E383</f>
        <v>0</v>
      </c>
      <c r="F380" s="8">
        <f>'Pivot - &lt;Just to refresh&gt;'!F383</f>
        <v>0</v>
      </c>
      <c r="G380" s="8">
        <f>'Pivot - &lt;Just to refresh&gt;'!G383</f>
        <v>0</v>
      </c>
      <c r="H380" s="8">
        <f>'Pivot - &lt;Just to refresh&gt;'!H383</f>
        <v>476</v>
      </c>
      <c r="I380" s="8">
        <f>'Pivot - &lt;Just to refresh&gt;'!I383</f>
        <v>237</v>
      </c>
      <c r="J380" s="8">
        <f>'Pivot - &lt;Just to refresh&gt;'!J383</f>
        <v>42.66</v>
      </c>
      <c r="K380" s="8">
        <f t="shared" si="25"/>
        <v>-476</v>
      </c>
      <c r="L380" s="8">
        <f t="shared" si="26"/>
        <v>-237</v>
      </c>
      <c r="M380" s="8">
        <f t="shared" si="27"/>
        <v>-42.66</v>
      </c>
      <c r="N380" s="8" t="str">
        <f t="shared" si="28"/>
        <v>29AAGCR4375J1ZU01/Jun/2020EBB1X6H7W1WR0520</v>
      </c>
      <c r="O380" s="37" t="str">
        <f>IF(SUM(E380:J380)=0,"",IF('Pivot - &lt;Just to refresh&gt;'!A383="Match","Match - Full GSTN",IF('Pivot - &lt;Just to refresh&gt;'!A383="Match -Rounding off","Match - GSTN - Round",IF(M380=0,"Match - Invoice",IF(G380=0,"Not in Books",IF(J380=0,"Not in 2A",IF(ROUND(M380,0)=0,"Match - Invoice Round","In Both but Not Match")))))))</f>
        <v>Not in Books</v>
      </c>
      <c r="P380" s="7" t="str">
        <f t="shared" si="29"/>
        <v>Not in Books</v>
      </c>
    </row>
    <row r="381" spans="1:16" x14ac:dyDescent="0.3">
      <c r="A381" s="7" t="str">
        <f>'Pivot - &lt;Just to refresh&gt;'!B384</f>
        <v>29AAGCR4375J1ZU</v>
      </c>
      <c r="B381" s="7">
        <f>'Pivot - &lt;Just to refresh&gt;'!N384</f>
        <v>0</v>
      </c>
      <c r="C381" s="7" t="str">
        <f>'Pivot - &lt;Just to refresh&gt;'!C384</f>
        <v>01/Jul/2020</v>
      </c>
      <c r="D381" s="36" t="str">
        <f>'Pivot - &lt;Just to refresh&gt;'!D384</f>
        <v>EBB1X6H7W1WR0620</v>
      </c>
      <c r="E381" s="8">
        <f>'Pivot - &lt;Just to refresh&gt;'!E384</f>
        <v>0</v>
      </c>
      <c r="F381" s="8">
        <f>'Pivot - &lt;Just to refresh&gt;'!F384</f>
        <v>0</v>
      </c>
      <c r="G381" s="8">
        <f>'Pivot - &lt;Just to refresh&gt;'!G384</f>
        <v>0</v>
      </c>
      <c r="H381" s="8">
        <f>'Pivot - &lt;Just to refresh&gt;'!H384</f>
        <v>269</v>
      </c>
      <c r="I381" s="8">
        <f>'Pivot - &lt;Just to refresh&gt;'!I384</f>
        <v>162</v>
      </c>
      <c r="J381" s="8">
        <f>'Pivot - &lt;Just to refresh&gt;'!J384</f>
        <v>29.16</v>
      </c>
      <c r="K381" s="8">
        <f t="shared" si="25"/>
        <v>-269</v>
      </c>
      <c r="L381" s="8">
        <f t="shared" si="26"/>
        <v>-162</v>
      </c>
      <c r="M381" s="8">
        <f t="shared" si="27"/>
        <v>-29.16</v>
      </c>
      <c r="N381" s="8" t="str">
        <f t="shared" si="28"/>
        <v>29AAGCR4375J1ZU01/Jul/2020EBB1X6H7W1WR0620</v>
      </c>
      <c r="O381" s="37" t="str">
        <f>IF(SUM(E381:J381)=0,"",IF('Pivot - &lt;Just to refresh&gt;'!A384="Match","Match - Full GSTN",IF('Pivot - &lt;Just to refresh&gt;'!A384="Match -Rounding off","Match - GSTN - Round",IF(M381=0,"Match - Invoice",IF(G381=0,"Not in Books",IF(J381=0,"Not in 2A",IF(ROUND(M381,0)=0,"Match - Invoice Round","In Both but Not Match")))))))</f>
        <v>Not in Books</v>
      </c>
      <c r="P381" s="7" t="str">
        <f t="shared" si="29"/>
        <v>Not in Books</v>
      </c>
    </row>
    <row r="382" spans="1:16" x14ac:dyDescent="0.3">
      <c r="A382" s="7" t="str">
        <f>'Pivot - &lt;Just to refresh&gt;'!B385</f>
        <v>29AAGCR4375J1ZU</v>
      </c>
      <c r="B382" s="7">
        <f>'Pivot - &lt;Just to refresh&gt;'!N385</f>
        <v>0</v>
      </c>
      <c r="C382" s="7" t="str">
        <f>'Pivot - &lt;Just to refresh&gt;'!C385</f>
        <v>01/May/2020</v>
      </c>
      <c r="D382" s="36" t="str">
        <f>'Pivot - &lt;Just to refresh&gt;'!D385</f>
        <v>EBB1X6H7W1WR0420</v>
      </c>
      <c r="E382" s="8">
        <f>'Pivot - &lt;Just to refresh&gt;'!E385</f>
        <v>0</v>
      </c>
      <c r="F382" s="8">
        <f>'Pivot - &lt;Just to refresh&gt;'!F385</f>
        <v>0</v>
      </c>
      <c r="G382" s="8">
        <f>'Pivot - &lt;Just to refresh&gt;'!G385</f>
        <v>0</v>
      </c>
      <c r="H382" s="8">
        <f>'Pivot - &lt;Just to refresh&gt;'!H385</f>
        <v>310</v>
      </c>
      <c r="I382" s="8">
        <f>'Pivot - &lt;Just to refresh&gt;'!I385</f>
        <v>137</v>
      </c>
      <c r="J382" s="8">
        <f>'Pivot - &lt;Just to refresh&gt;'!J385</f>
        <v>24.66</v>
      </c>
      <c r="K382" s="8">
        <f t="shared" ref="K382:K445" si="30">E382-H382</f>
        <v>-310</v>
      </c>
      <c r="L382" s="8">
        <f t="shared" ref="L382:L445" si="31">F382-I382</f>
        <v>-137</v>
      </c>
      <c r="M382" s="8">
        <f t="shared" ref="M382:M445" si="32">G382-J382</f>
        <v>-24.66</v>
      </c>
      <c r="N382" s="8" t="str">
        <f t="shared" ref="N382:N445" si="33">A382&amp;C382&amp;D382</f>
        <v>29AAGCR4375J1ZU01/May/2020EBB1X6H7W1WR0420</v>
      </c>
      <c r="O382" s="37" t="str">
        <f>IF(SUM(E382:J382)=0,"",IF('Pivot - &lt;Just to refresh&gt;'!A385="Match","Match - Full GSTN",IF('Pivot - &lt;Just to refresh&gt;'!A385="Match -Rounding off","Match - GSTN - Round",IF(M382=0,"Match - Invoice",IF(G382=0,"Not in Books",IF(J382=0,"Not in 2A",IF(ROUND(M382,0)=0,"Match - Invoice Round","In Both but Not Match")))))))</f>
        <v>Not in Books</v>
      </c>
      <c r="P382" s="7" t="str">
        <f t="shared" si="29"/>
        <v>Not in Books</v>
      </c>
    </row>
    <row r="383" spans="1:16" x14ac:dyDescent="0.3">
      <c r="A383" s="7" t="str">
        <f>'Pivot - &lt;Just to refresh&gt;'!B386</f>
        <v>29AACCE7697J1ZW</v>
      </c>
      <c r="B383" s="7">
        <f>'Pivot - &lt;Just to refresh&gt;'!N386</f>
        <v>0</v>
      </c>
      <c r="C383" s="7" t="str">
        <f>'Pivot - &lt;Just to refresh&gt;'!C386</f>
        <v>01/Jun/2020</v>
      </c>
      <c r="D383" s="36" t="str">
        <f>'Pivot - &lt;Just to refresh&gt;'!D386</f>
        <v>DR20SIN100004546</v>
      </c>
      <c r="E383" s="8">
        <f>'Pivot - &lt;Just to refresh&gt;'!E386</f>
        <v>0</v>
      </c>
      <c r="F383" s="8">
        <f>'Pivot - &lt;Just to refresh&gt;'!F386</f>
        <v>0</v>
      </c>
      <c r="G383" s="8">
        <f>'Pivot - &lt;Just to refresh&gt;'!G386</f>
        <v>0</v>
      </c>
      <c r="H383" s="8">
        <f>'Pivot - &lt;Just to refresh&gt;'!H386</f>
        <v>1224.18</v>
      </c>
      <c r="I383" s="8">
        <f>'Pivot - &lt;Just to refresh&gt;'!I386</f>
        <v>1037.44</v>
      </c>
      <c r="J383" s="8">
        <f>'Pivot - &lt;Just to refresh&gt;'!J386</f>
        <v>186.74</v>
      </c>
      <c r="K383" s="8">
        <f t="shared" si="30"/>
        <v>-1224.18</v>
      </c>
      <c r="L383" s="8">
        <f t="shared" si="31"/>
        <v>-1037.44</v>
      </c>
      <c r="M383" s="8">
        <f t="shared" si="32"/>
        <v>-186.74</v>
      </c>
      <c r="N383" s="8" t="str">
        <f t="shared" si="33"/>
        <v>29AACCE7697J1ZW01/Jun/2020DR20SIN100004546</v>
      </c>
      <c r="O383" s="37" t="str">
        <f>IF(SUM(E383:J383)=0,"",IF('Pivot - &lt;Just to refresh&gt;'!A386="Match","Match - Full GSTN",IF('Pivot - &lt;Just to refresh&gt;'!A386="Match -Rounding off","Match - GSTN - Round",IF(M383=0,"Match - Invoice",IF(G383=0,"Not in Books",IF(J383=0,"Not in 2A",IF(ROUND(M383,0)=0,"Match - Invoice Round","In Both but Not Match")))))))</f>
        <v>Not in Books</v>
      </c>
      <c r="P383" s="7" t="str">
        <f t="shared" si="29"/>
        <v>Not in Books</v>
      </c>
    </row>
    <row r="384" spans="1:16" x14ac:dyDescent="0.3">
      <c r="A384" s="7" t="str">
        <f>'Pivot - &lt;Just to refresh&gt;'!B387</f>
        <v>29AACCE7697J1ZW</v>
      </c>
      <c r="B384" s="7">
        <f>'Pivot - &lt;Just to refresh&gt;'!N387</f>
        <v>0</v>
      </c>
      <c r="C384" s="7" t="str">
        <f>'Pivot - &lt;Just to refresh&gt;'!C387</f>
        <v>01/Jul/2020</v>
      </c>
      <c r="D384" s="36" t="str">
        <f>'Pivot - &lt;Just to refresh&gt;'!D387</f>
        <v>DR20SIN100006461</v>
      </c>
      <c r="E384" s="8">
        <f>'Pivot - &lt;Just to refresh&gt;'!E387</f>
        <v>0</v>
      </c>
      <c r="F384" s="8">
        <f>'Pivot - &lt;Just to refresh&gt;'!F387</f>
        <v>0</v>
      </c>
      <c r="G384" s="8">
        <f>'Pivot - &lt;Just to refresh&gt;'!G387</f>
        <v>0</v>
      </c>
      <c r="H384" s="8">
        <f>'Pivot - &lt;Just to refresh&gt;'!H387</f>
        <v>9463.09</v>
      </c>
      <c r="I384" s="8">
        <f>'Pivot - &lt;Just to refresh&gt;'!I387</f>
        <v>8019.57</v>
      </c>
      <c r="J384" s="8">
        <f>'Pivot - &lt;Just to refresh&gt;'!J387</f>
        <v>1443.52</v>
      </c>
      <c r="K384" s="8">
        <f t="shared" si="30"/>
        <v>-9463.09</v>
      </c>
      <c r="L384" s="8">
        <f t="shared" si="31"/>
        <v>-8019.57</v>
      </c>
      <c r="M384" s="8">
        <f t="shared" si="32"/>
        <v>-1443.52</v>
      </c>
      <c r="N384" s="8" t="str">
        <f t="shared" si="33"/>
        <v>29AACCE7697J1ZW01/Jul/2020DR20SIN100006461</v>
      </c>
      <c r="O384" s="37" t="str">
        <f>IF(SUM(E384:J384)=0,"",IF('Pivot - &lt;Just to refresh&gt;'!A387="Match","Match - Full GSTN",IF('Pivot - &lt;Just to refresh&gt;'!A387="Match -Rounding off","Match - GSTN - Round",IF(M384=0,"Match - Invoice",IF(G384=0,"Not in Books",IF(J384=0,"Not in 2A",IF(ROUND(M384,0)=0,"Match - Invoice Round","In Both but Not Match")))))))</f>
        <v>Not in Books</v>
      </c>
      <c r="P384" s="7" t="str">
        <f t="shared" si="29"/>
        <v>Not in Books</v>
      </c>
    </row>
    <row r="385" spans="1:16" x14ac:dyDescent="0.3">
      <c r="A385" s="7" t="str">
        <f>'Pivot - &lt;Just to refresh&gt;'!B388</f>
        <v>29AACCE7697J1ZW</v>
      </c>
      <c r="B385" s="7">
        <f>'Pivot - &lt;Just to refresh&gt;'!N388</f>
        <v>0</v>
      </c>
      <c r="C385" s="7" t="str">
        <f>'Pivot - &lt;Just to refresh&gt;'!C388</f>
        <v>01/Aug/2020</v>
      </c>
      <c r="D385" s="36" t="str">
        <f>'Pivot - &lt;Just to refresh&gt;'!D388</f>
        <v>DR20SIN100008431</v>
      </c>
      <c r="E385" s="8">
        <f>'Pivot - &lt;Just to refresh&gt;'!E388</f>
        <v>0</v>
      </c>
      <c r="F385" s="8">
        <f>'Pivot - &lt;Just to refresh&gt;'!F388</f>
        <v>0</v>
      </c>
      <c r="G385" s="8">
        <f>'Pivot - &lt;Just to refresh&gt;'!G388</f>
        <v>0</v>
      </c>
      <c r="H385" s="8">
        <f>'Pivot - &lt;Just to refresh&gt;'!H388</f>
        <v>13351.76</v>
      </c>
      <c r="I385" s="8">
        <f>'Pivot - &lt;Just to refresh&gt;'!I388</f>
        <v>11315.05</v>
      </c>
      <c r="J385" s="8">
        <f>'Pivot - &lt;Just to refresh&gt;'!J388</f>
        <v>2036.71</v>
      </c>
      <c r="K385" s="8">
        <f t="shared" si="30"/>
        <v>-13351.76</v>
      </c>
      <c r="L385" s="8">
        <f t="shared" si="31"/>
        <v>-11315.05</v>
      </c>
      <c r="M385" s="8">
        <f t="shared" si="32"/>
        <v>-2036.71</v>
      </c>
      <c r="N385" s="8" t="str">
        <f t="shared" si="33"/>
        <v>29AACCE7697J1ZW01/Aug/2020DR20SIN100008431</v>
      </c>
      <c r="O385" s="37" t="str">
        <f>IF(SUM(E385:J385)=0,"",IF('Pivot - &lt;Just to refresh&gt;'!A388="Match","Match - Full GSTN",IF('Pivot - &lt;Just to refresh&gt;'!A388="Match -Rounding off","Match - GSTN - Round",IF(M385=0,"Match - Invoice",IF(G385=0,"Not in Books",IF(J385=0,"Not in 2A",IF(ROUND(M385,0)=0,"Match - Invoice Round","In Both but Not Match")))))))</f>
        <v>Not in Books</v>
      </c>
      <c r="P385" s="7" t="str">
        <f t="shared" si="29"/>
        <v>Not in Books</v>
      </c>
    </row>
    <row r="386" spans="1:16" x14ac:dyDescent="0.3">
      <c r="A386" s="7" t="str">
        <f>'Pivot - &lt;Just to refresh&gt;'!B389</f>
        <v>29AACCE7697J1ZW</v>
      </c>
      <c r="B386" s="7">
        <f>'Pivot - &lt;Just to refresh&gt;'!N389</f>
        <v>0</v>
      </c>
      <c r="C386" s="7" t="str">
        <f>'Pivot - &lt;Just to refresh&gt;'!C389</f>
        <v>01/Sep/2020</v>
      </c>
      <c r="D386" s="36" t="str">
        <f>'Pivot - &lt;Just to refresh&gt;'!D389</f>
        <v>DR20SIN100010472</v>
      </c>
      <c r="E386" s="8">
        <f>'Pivot - &lt;Just to refresh&gt;'!E389</f>
        <v>0</v>
      </c>
      <c r="F386" s="8">
        <f>'Pivot - &lt;Just to refresh&gt;'!F389</f>
        <v>0</v>
      </c>
      <c r="G386" s="8">
        <f>'Pivot - &lt;Just to refresh&gt;'!G389</f>
        <v>0</v>
      </c>
      <c r="H386" s="8">
        <f>'Pivot - &lt;Just to refresh&gt;'!H389</f>
        <v>6366.81</v>
      </c>
      <c r="I386" s="8">
        <f>'Pivot - &lt;Just to refresh&gt;'!I389</f>
        <v>5395.6</v>
      </c>
      <c r="J386" s="8">
        <f>'Pivot - &lt;Just to refresh&gt;'!J389</f>
        <v>971.21</v>
      </c>
      <c r="K386" s="8">
        <f t="shared" si="30"/>
        <v>-6366.81</v>
      </c>
      <c r="L386" s="8">
        <f t="shared" si="31"/>
        <v>-5395.6</v>
      </c>
      <c r="M386" s="8">
        <f t="shared" si="32"/>
        <v>-971.21</v>
      </c>
      <c r="N386" s="8" t="str">
        <f t="shared" si="33"/>
        <v>29AACCE7697J1ZW01/Sep/2020DR20SIN100010472</v>
      </c>
      <c r="O386" s="37" t="str">
        <f>IF(SUM(E386:J386)=0,"",IF('Pivot - &lt;Just to refresh&gt;'!A389="Match","Match - Full GSTN",IF('Pivot - &lt;Just to refresh&gt;'!A389="Match -Rounding off","Match - GSTN - Round",IF(M386=0,"Match - Invoice",IF(G386=0,"Not in Books",IF(J386=0,"Not in 2A",IF(ROUND(M386,0)=0,"Match - Invoice Round","In Both but Not Match")))))))</f>
        <v>Not in Books</v>
      </c>
      <c r="P386" s="7" t="str">
        <f t="shared" si="29"/>
        <v>Not in Books</v>
      </c>
    </row>
    <row r="387" spans="1:16" x14ac:dyDescent="0.3">
      <c r="A387" s="7" t="str">
        <f>'Pivot - &lt;Just to refresh&gt;'!B390</f>
        <v>29AACCE7697J1ZW</v>
      </c>
      <c r="B387" s="7">
        <f>'Pivot - &lt;Just to refresh&gt;'!N390</f>
        <v>0</v>
      </c>
      <c r="C387" s="7" t="str">
        <f>'Pivot - &lt;Just to refresh&gt;'!C390</f>
        <v>01/Oct/2020</v>
      </c>
      <c r="D387" s="36" t="str">
        <f>'Pivot - &lt;Just to refresh&gt;'!D390</f>
        <v>DR20SIN100012536</v>
      </c>
      <c r="E387" s="8">
        <f>'Pivot - &lt;Just to refresh&gt;'!E390</f>
        <v>0</v>
      </c>
      <c r="F387" s="8">
        <f>'Pivot - &lt;Just to refresh&gt;'!F390</f>
        <v>0</v>
      </c>
      <c r="G387" s="8">
        <f>'Pivot - &lt;Just to refresh&gt;'!G390</f>
        <v>0</v>
      </c>
      <c r="H387" s="8">
        <f>'Pivot - &lt;Just to refresh&gt;'!H390</f>
        <v>8243.19</v>
      </c>
      <c r="I387" s="8">
        <f>'Pivot - &lt;Just to refresh&gt;'!I390</f>
        <v>6985.75</v>
      </c>
      <c r="J387" s="8">
        <f>'Pivot - &lt;Just to refresh&gt;'!J390</f>
        <v>1257.44</v>
      </c>
      <c r="K387" s="8">
        <f t="shared" si="30"/>
        <v>-8243.19</v>
      </c>
      <c r="L387" s="8">
        <f t="shared" si="31"/>
        <v>-6985.75</v>
      </c>
      <c r="M387" s="8">
        <f t="shared" si="32"/>
        <v>-1257.44</v>
      </c>
      <c r="N387" s="8" t="str">
        <f t="shared" si="33"/>
        <v>29AACCE7697J1ZW01/Oct/2020DR20SIN100012536</v>
      </c>
      <c r="O387" s="37" t="str">
        <f>IF(SUM(E387:J387)=0,"",IF('Pivot - &lt;Just to refresh&gt;'!A390="Match","Match - Full GSTN",IF('Pivot - &lt;Just to refresh&gt;'!A390="Match -Rounding off","Match - GSTN - Round",IF(M387=0,"Match - Invoice",IF(G387=0,"Not in Books",IF(J387=0,"Not in 2A",IF(ROUND(M387,0)=0,"Match - Invoice Round","In Both but Not Match")))))))</f>
        <v>Not in Books</v>
      </c>
      <c r="P387" s="7" t="str">
        <f t="shared" si="29"/>
        <v>Not in Books</v>
      </c>
    </row>
    <row r="388" spans="1:16" x14ac:dyDescent="0.3">
      <c r="A388" s="7" t="str">
        <f>'Pivot - &lt;Just to refresh&gt;'!B391</f>
        <v>08AAQFS7708F1ZR</v>
      </c>
      <c r="B388" s="7">
        <f>'Pivot - &lt;Just to refresh&gt;'!N391</f>
        <v>0</v>
      </c>
      <c r="C388" s="7" t="str">
        <f>'Pivot - &lt;Just to refresh&gt;'!C391</f>
        <v>05/Jun/2020</v>
      </c>
      <c r="D388" s="36" t="str">
        <f>'Pivot - &lt;Just to refresh&gt;'!D391</f>
        <v>stc/20-21/41</v>
      </c>
      <c r="E388" s="8">
        <f>'Pivot - &lt;Just to refresh&gt;'!E391</f>
        <v>0</v>
      </c>
      <c r="F388" s="8">
        <f>'Pivot - &lt;Just to refresh&gt;'!F391</f>
        <v>0</v>
      </c>
      <c r="G388" s="8">
        <f>'Pivot - &lt;Just to refresh&gt;'!G391</f>
        <v>0</v>
      </c>
      <c r="H388" s="8">
        <f>'Pivot - &lt;Just to refresh&gt;'!H391</f>
        <v>4421</v>
      </c>
      <c r="I388" s="8">
        <f>'Pivot - &lt;Just to refresh&gt;'!I391</f>
        <v>3842.85</v>
      </c>
      <c r="J388" s="8">
        <f>'Pivot - &lt;Just to refresh&gt;'!J391</f>
        <v>577.86</v>
      </c>
      <c r="K388" s="8">
        <f t="shared" si="30"/>
        <v>-4421</v>
      </c>
      <c r="L388" s="8">
        <f t="shared" si="31"/>
        <v>-3842.85</v>
      </c>
      <c r="M388" s="8">
        <f t="shared" si="32"/>
        <v>-577.86</v>
      </c>
      <c r="N388" s="8" t="str">
        <f t="shared" si="33"/>
        <v>08AAQFS7708F1ZR05/Jun/2020stc/20-21/41</v>
      </c>
      <c r="O388" s="37" t="str">
        <f>IF(SUM(E388:J388)=0,"",IF('Pivot - &lt;Just to refresh&gt;'!A391="Match","Match - Full GSTN",IF('Pivot - &lt;Just to refresh&gt;'!A391="Match -Rounding off","Match - GSTN - Round",IF(M388=0,"Match - Invoice",IF(G388=0,"Not in Books",IF(J388=0,"Not in 2A",IF(ROUND(M388,0)=0,"Match - Invoice Round","In Both but Not Match")))))))</f>
        <v>Not in Books</v>
      </c>
      <c r="P388" s="7" t="str">
        <f t="shared" ref="P388:P451" si="34">IFERROR(VLOOKUP(O388,$BC$3:$BD$9,2,0),"")</f>
        <v>Not in Books</v>
      </c>
    </row>
    <row r="389" spans="1:16" x14ac:dyDescent="0.3">
      <c r="A389" s="7" t="str">
        <f>'Pivot - &lt;Just to refresh&gt;'!B392</f>
        <v>08ACEPM2479F1ZI</v>
      </c>
      <c r="B389" s="7">
        <f>'Pivot - &lt;Just to refresh&gt;'!N392</f>
        <v>0</v>
      </c>
      <c r="C389" s="7" t="str">
        <f>'Pivot - &lt;Just to refresh&gt;'!C392</f>
        <v>08/Jun/2020</v>
      </c>
      <c r="D389" s="36" t="str">
        <f>'Pivot - &lt;Just to refresh&gt;'!D392</f>
        <v>35</v>
      </c>
      <c r="E389" s="8">
        <f>'Pivot - &lt;Just to refresh&gt;'!E392</f>
        <v>0</v>
      </c>
      <c r="F389" s="8">
        <f>'Pivot - &lt;Just to refresh&gt;'!F392</f>
        <v>0</v>
      </c>
      <c r="G389" s="8">
        <f>'Pivot - &lt;Just to refresh&gt;'!G392</f>
        <v>0</v>
      </c>
      <c r="H389" s="8">
        <f>'Pivot - &lt;Just to refresh&gt;'!H392</f>
        <v>600</v>
      </c>
      <c r="I389" s="8">
        <f>'Pivot - &lt;Just to refresh&gt;'!I392</f>
        <v>535</v>
      </c>
      <c r="J389" s="8">
        <f>'Pivot - &lt;Just to refresh&gt;'!J392</f>
        <v>64.2</v>
      </c>
      <c r="K389" s="8">
        <f t="shared" si="30"/>
        <v>-600</v>
      </c>
      <c r="L389" s="8">
        <f t="shared" si="31"/>
        <v>-535</v>
      </c>
      <c r="M389" s="8">
        <f t="shared" si="32"/>
        <v>-64.2</v>
      </c>
      <c r="N389" s="8" t="str">
        <f t="shared" si="33"/>
        <v>08ACEPM2479F1ZI08/Jun/202035</v>
      </c>
      <c r="O389" s="37" t="str">
        <f>IF(SUM(E389:J389)=0,"",IF('Pivot - &lt;Just to refresh&gt;'!A392="Match","Match - Full GSTN",IF('Pivot - &lt;Just to refresh&gt;'!A392="Match -Rounding off","Match - GSTN - Round",IF(M389=0,"Match - Invoice",IF(G389=0,"Not in Books",IF(J389=0,"Not in 2A",IF(ROUND(M389,0)=0,"Match - Invoice Round","In Both but Not Match")))))))</f>
        <v>Not in Books</v>
      </c>
      <c r="P389" s="7" t="str">
        <f t="shared" si="34"/>
        <v>Not in Books</v>
      </c>
    </row>
    <row r="390" spans="1:16" x14ac:dyDescent="0.3">
      <c r="A390" s="7" t="str">
        <f>'Pivot - &lt;Just to refresh&gt;'!B393</f>
        <v>08ACEPM2479F1ZI</v>
      </c>
      <c r="B390" s="7">
        <f>'Pivot - &lt;Just to refresh&gt;'!N393</f>
        <v>0</v>
      </c>
      <c r="C390" s="7" t="str">
        <f>'Pivot - &lt;Just to refresh&gt;'!C393</f>
        <v>06/Jul/2020</v>
      </c>
      <c r="D390" s="36" t="str">
        <f>'Pivot - &lt;Just to refresh&gt;'!D393</f>
        <v>126</v>
      </c>
      <c r="E390" s="8">
        <f>'Pivot - &lt;Just to refresh&gt;'!E393</f>
        <v>0</v>
      </c>
      <c r="F390" s="8">
        <f>'Pivot - &lt;Just to refresh&gt;'!F393</f>
        <v>0</v>
      </c>
      <c r="G390" s="8">
        <f>'Pivot - &lt;Just to refresh&gt;'!G393</f>
        <v>0</v>
      </c>
      <c r="H390" s="8">
        <f>'Pivot - &lt;Just to refresh&gt;'!H393</f>
        <v>8404</v>
      </c>
      <c r="I390" s="8">
        <f>'Pivot - &lt;Just to refresh&gt;'!I393</f>
        <v>7504</v>
      </c>
      <c r="J390" s="8">
        <f>'Pivot - &lt;Just to refresh&gt;'!J393</f>
        <v>900.48</v>
      </c>
      <c r="K390" s="8">
        <f t="shared" si="30"/>
        <v>-8404</v>
      </c>
      <c r="L390" s="8">
        <f t="shared" si="31"/>
        <v>-7504</v>
      </c>
      <c r="M390" s="8">
        <f t="shared" si="32"/>
        <v>-900.48</v>
      </c>
      <c r="N390" s="8" t="str">
        <f t="shared" si="33"/>
        <v>08ACEPM2479F1ZI06/Jul/2020126</v>
      </c>
      <c r="O390" s="37" t="str">
        <f>IF(SUM(E390:J390)=0,"",IF('Pivot - &lt;Just to refresh&gt;'!A393="Match","Match - Full GSTN",IF('Pivot - &lt;Just to refresh&gt;'!A393="Match -Rounding off","Match - GSTN - Round",IF(M390=0,"Match - Invoice",IF(G390=0,"Not in Books",IF(J390=0,"Not in 2A",IF(ROUND(M390,0)=0,"Match - Invoice Round","In Both but Not Match")))))))</f>
        <v>Not in Books</v>
      </c>
      <c r="P390" s="7" t="str">
        <f t="shared" si="34"/>
        <v>Not in Books</v>
      </c>
    </row>
    <row r="391" spans="1:16" x14ac:dyDescent="0.3">
      <c r="A391" s="7" t="str">
        <f>'Pivot - &lt;Just to refresh&gt;'!B394</f>
        <v>29AAACZ3347G1Z5</v>
      </c>
      <c r="B391" s="7">
        <f>'Pivot - &lt;Just to refresh&gt;'!N394</f>
        <v>0</v>
      </c>
      <c r="C391" s="7" t="str">
        <f>'Pivot - &lt;Just to refresh&gt;'!C394</f>
        <v>09/Jun/2020</v>
      </c>
      <c r="D391" s="36" t="str">
        <f>'Pivot - &lt;Just to refresh&gt;'!D394</f>
        <v>29-ESS2021-06-14</v>
      </c>
      <c r="E391" s="8">
        <f>'Pivot - &lt;Just to refresh&gt;'!E394</f>
        <v>0</v>
      </c>
      <c r="F391" s="8">
        <f>'Pivot - &lt;Just to refresh&gt;'!F394</f>
        <v>0</v>
      </c>
      <c r="G391" s="8">
        <f>'Pivot - &lt;Just to refresh&gt;'!G394</f>
        <v>0</v>
      </c>
      <c r="H391" s="8">
        <f>'Pivot - &lt;Just to refresh&gt;'!H394</f>
        <v>35400</v>
      </c>
      <c r="I391" s="8">
        <f>'Pivot - &lt;Just to refresh&gt;'!I394</f>
        <v>30000</v>
      </c>
      <c r="J391" s="8">
        <f>'Pivot - &lt;Just to refresh&gt;'!J394</f>
        <v>5400</v>
      </c>
      <c r="K391" s="8">
        <f t="shared" si="30"/>
        <v>-35400</v>
      </c>
      <c r="L391" s="8">
        <f t="shared" si="31"/>
        <v>-30000</v>
      </c>
      <c r="M391" s="8">
        <f t="shared" si="32"/>
        <v>-5400</v>
      </c>
      <c r="N391" s="8" t="str">
        <f t="shared" si="33"/>
        <v>29AAACZ3347G1Z509/Jun/202029-ESS2021-06-14</v>
      </c>
      <c r="O391" s="37" t="str">
        <f>IF(SUM(E391:J391)=0,"",IF('Pivot - &lt;Just to refresh&gt;'!A394="Match","Match - Full GSTN",IF('Pivot - &lt;Just to refresh&gt;'!A394="Match -Rounding off","Match - GSTN - Round",IF(M391=0,"Match - Invoice",IF(G391=0,"Not in Books",IF(J391=0,"Not in 2A",IF(ROUND(M391,0)=0,"Match - Invoice Round","In Both but Not Match")))))))</f>
        <v>Not in Books</v>
      </c>
      <c r="P391" s="7" t="str">
        <f t="shared" si="34"/>
        <v>Not in Books</v>
      </c>
    </row>
    <row r="392" spans="1:16" x14ac:dyDescent="0.3">
      <c r="A392" s="7" t="str">
        <f>'Pivot - &lt;Just to refresh&gt;'!B395</f>
        <v>06AABCF5150G1ZZ</v>
      </c>
      <c r="B392" s="7">
        <f>'Pivot - &lt;Just to refresh&gt;'!N395</f>
        <v>0</v>
      </c>
      <c r="C392" s="7" t="str">
        <f>'Pivot - &lt;Just to refresh&gt;'!C395</f>
        <v>19/Jun/2020</v>
      </c>
      <c r="D392" s="36" t="str">
        <f>'Pivot - &lt;Just to refresh&gt;'!D395</f>
        <v>513-100974848</v>
      </c>
      <c r="E392" s="8">
        <f>'Pivot - &lt;Just to refresh&gt;'!E395</f>
        <v>0</v>
      </c>
      <c r="F392" s="8">
        <f>'Pivot - &lt;Just to refresh&gt;'!F395</f>
        <v>0</v>
      </c>
      <c r="G392" s="8">
        <f>'Pivot - &lt;Just to refresh&gt;'!G395</f>
        <v>0</v>
      </c>
      <c r="H392" s="8">
        <f>'Pivot - &lt;Just to refresh&gt;'!H395</f>
        <v>767</v>
      </c>
      <c r="I392" s="8">
        <f>'Pivot - &lt;Just to refresh&gt;'!I395</f>
        <v>650</v>
      </c>
      <c r="J392" s="8">
        <f>'Pivot - &lt;Just to refresh&gt;'!J395</f>
        <v>117</v>
      </c>
      <c r="K392" s="8">
        <f t="shared" si="30"/>
        <v>-767</v>
      </c>
      <c r="L392" s="8">
        <f t="shared" si="31"/>
        <v>-650</v>
      </c>
      <c r="M392" s="8">
        <f t="shared" si="32"/>
        <v>-117</v>
      </c>
      <c r="N392" s="8" t="str">
        <f t="shared" si="33"/>
        <v>06AABCF5150G1ZZ19/Jun/2020513-100974848</v>
      </c>
      <c r="O392" s="37" t="str">
        <f>IF(SUM(E392:J392)=0,"",IF('Pivot - &lt;Just to refresh&gt;'!A395="Match","Match - Full GSTN",IF('Pivot - &lt;Just to refresh&gt;'!A395="Match -Rounding off","Match - GSTN - Round",IF(M392=0,"Match - Invoice",IF(G392=0,"Not in Books",IF(J392=0,"Not in 2A",IF(ROUND(M392,0)=0,"Match - Invoice Round","In Both but Not Match")))))))</f>
        <v>Not in Books</v>
      </c>
      <c r="P392" s="7" t="str">
        <f t="shared" si="34"/>
        <v>Not in Books</v>
      </c>
    </row>
    <row r="393" spans="1:16" x14ac:dyDescent="0.3">
      <c r="A393" s="7" t="str">
        <f>'Pivot - &lt;Just to refresh&gt;'!B396</f>
        <v>09AAACI1838D1ZU</v>
      </c>
      <c r="B393" s="7">
        <f>'Pivot - &lt;Just to refresh&gt;'!N396</f>
        <v>0</v>
      </c>
      <c r="C393" s="7" t="str">
        <f>'Pivot - &lt;Just to refresh&gt;'!C396</f>
        <v>24/Jun/2020</v>
      </c>
      <c r="D393" s="36" t="str">
        <f>'Pivot - &lt;Just to refresh&gt;'!D396</f>
        <v>IN09/2021/023701</v>
      </c>
      <c r="E393" s="8">
        <f>'Pivot - &lt;Just to refresh&gt;'!E396</f>
        <v>0</v>
      </c>
      <c r="F393" s="8">
        <f>'Pivot - &lt;Just to refresh&gt;'!F396</f>
        <v>0</v>
      </c>
      <c r="G393" s="8">
        <f>'Pivot - &lt;Just to refresh&gt;'!G396</f>
        <v>0</v>
      </c>
      <c r="H393" s="8">
        <f>'Pivot - &lt;Just to refresh&gt;'!H396</f>
        <v>4720</v>
      </c>
      <c r="I393" s="8">
        <f>'Pivot - &lt;Just to refresh&gt;'!I396</f>
        <v>4000</v>
      </c>
      <c r="J393" s="8">
        <f>'Pivot - &lt;Just to refresh&gt;'!J396</f>
        <v>720</v>
      </c>
      <c r="K393" s="8">
        <f t="shared" si="30"/>
        <v>-4720</v>
      </c>
      <c r="L393" s="8">
        <f t="shared" si="31"/>
        <v>-4000</v>
      </c>
      <c r="M393" s="8">
        <f t="shared" si="32"/>
        <v>-720</v>
      </c>
      <c r="N393" s="8" t="str">
        <f t="shared" si="33"/>
        <v>09AAACI1838D1ZU24/Jun/2020IN09/2021/023701</v>
      </c>
      <c r="O393" s="37" t="str">
        <f>IF(SUM(E393:J393)=0,"",IF('Pivot - &lt;Just to refresh&gt;'!A396="Match","Match - Full GSTN",IF('Pivot - &lt;Just to refresh&gt;'!A396="Match -Rounding off","Match - GSTN - Round",IF(M393=0,"Match - Invoice",IF(G393=0,"Not in Books",IF(J393=0,"Not in 2A",IF(ROUND(M393,0)=0,"Match - Invoice Round","In Both but Not Match")))))))</f>
        <v>Not in Books</v>
      </c>
      <c r="P393" s="7" t="str">
        <f t="shared" si="34"/>
        <v>Not in Books</v>
      </c>
    </row>
    <row r="394" spans="1:16" x14ac:dyDescent="0.3">
      <c r="A394" s="7" t="str">
        <f>'Pivot - &lt;Just to refresh&gt;'!B397</f>
        <v>08AASFB4567B1ZB</v>
      </c>
      <c r="B394" s="7">
        <f>'Pivot - &lt;Just to refresh&gt;'!N397</f>
        <v>0</v>
      </c>
      <c r="C394" s="7" t="str">
        <f>'Pivot - &lt;Just to refresh&gt;'!C397</f>
        <v>29/Jun/2020</v>
      </c>
      <c r="D394" s="36" t="str">
        <f>'Pivot - &lt;Just to refresh&gt;'!D397</f>
        <v>BZD/20-21/083</v>
      </c>
      <c r="E394" s="8">
        <f>'Pivot - &lt;Just to refresh&gt;'!E397</f>
        <v>0</v>
      </c>
      <c r="F394" s="8">
        <f>'Pivot - &lt;Just to refresh&gt;'!F397</f>
        <v>0</v>
      </c>
      <c r="G394" s="8">
        <f>'Pivot - &lt;Just to refresh&gt;'!G397</f>
        <v>0</v>
      </c>
      <c r="H394" s="8">
        <f>'Pivot - &lt;Just to refresh&gt;'!H397</f>
        <v>150</v>
      </c>
      <c r="I394" s="8">
        <f>'Pivot - &lt;Just to refresh&gt;'!I397</f>
        <v>143</v>
      </c>
      <c r="J394" s="8">
        <f>'Pivot - &lt;Just to refresh&gt;'!J397</f>
        <v>7.16</v>
      </c>
      <c r="K394" s="8">
        <f t="shared" si="30"/>
        <v>-150</v>
      </c>
      <c r="L394" s="8">
        <f t="shared" si="31"/>
        <v>-143</v>
      </c>
      <c r="M394" s="8">
        <f t="shared" si="32"/>
        <v>-7.16</v>
      </c>
      <c r="N394" s="8" t="str">
        <f t="shared" si="33"/>
        <v>08AASFB4567B1ZB29/Jun/2020BZD/20-21/083</v>
      </c>
      <c r="O394" s="37" t="str">
        <f>IF(SUM(E394:J394)=0,"",IF('Pivot - &lt;Just to refresh&gt;'!A397="Match","Match - Full GSTN",IF('Pivot - &lt;Just to refresh&gt;'!A397="Match -Rounding off","Match - GSTN - Round",IF(M394=0,"Match - Invoice",IF(G394=0,"Not in Books",IF(J394=0,"Not in 2A",IF(ROUND(M394,0)=0,"Match - Invoice Round","In Both but Not Match")))))))</f>
        <v>Not in Books</v>
      </c>
      <c r="P394" s="7" t="str">
        <f t="shared" si="34"/>
        <v>Not in Books</v>
      </c>
    </row>
    <row r="395" spans="1:16" x14ac:dyDescent="0.3">
      <c r="A395" s="7" t="str">
        <f>'Pivot - &lt;Just to refresh&gt;'!B398</f>
        <v>08AASFB4567B1ZB</v>
      </c>
      <c r="B395" s="7">
        <f>'Pivot - &lt;Just to refresh&gt;'!N398</f>
        <v>0</v>
      </c>
      <c r="C395" s="7" t="str">
        <f>'Pivot - &lt;Just to refresh&gt;'!C398</f>
        <v>29/Jun/2020</v>
      </c>
      <c r="D395" s="36" t="str">
        <f>'Pivot - &lt;Just to refresh&gt;'!D398</f>
        <v>BZD/20-21/084</v>
      </c>
      <c r="E395" s="8">
        <f>'Pivot - &lt;Just to refresh&gt;'!E398</f>
        <v>0</v>
      </c>
      <c r="F395" s="8">
        <f>'Pivot - &lt;Just to refresh&gt;'!F398</f>
        <v>0</v>
      </c>
      <c r="G395" s="8">
        <f>'Pivot - &lt;Just to refresh&gt;'!G398</f>
        <v>0</v>
      </c>
      <c r="H395" s="8">
        <f>'Pivot - &lt;Just to refresh&gt;'!H398</f>
        <v>150</v>
      </c>
      <c r="I395" s="8">
        <f>'Pivot - &lt;Just to refresh&gt;'!I398</f>
        <v>143</v>
      </c>
      <c r="J395" s="8">
        <f>'Pivot - &lt;Just to refresh&gt;'!J398</f>
        <v>7.16</v>
      </c>
      <c r="K395" s="8">
        <f t="shared" si="30"/>
        <v>-150</v>
      </c>
      <c r="L395" s="8">
        <f t="shared" si="31"/>
        <v>-143</v>
      </c>
      <c r="M395" s="8">
        <f t="shared" si="32"/>
        <v>-7.16</v>
      </c>
      <c r="N395" s="8" t="str">
        <f t="shared" si="33"/>
        <v>08AASFB4567B1ZB29/Jun/2020BZD/20-21/084</v>
      </c>
      <c r="O395" s="37" t="str">
        <f>IF(SUM(E395:J395)=0,"",IF('Pivot - &lt;Just to refresh&gt;'!A398="Match","Match - Full GSTN",IF('Pivot - &lt;Just to refresh&gt;'!A398="Match -Rounding off","Match - GSTN - Round",IF(M395=0,"Match - Invoice",IF(G395=0,"Not in Books",IF(J395=0,"Not in 2A",IF(ROUND(M395,0)=0,"Match - Invoice Round","In Both but Not Match")))))))</f>
        <v>Not in Books</v>
      </c>
      <c r="P395" s="7" t="str">
        <f t="shared" si="34"/>
        <v>Not in Books</v>
      </c>
    </row>
    <row r="396" spans="1:16" x14ac:dyDescent="0.3">
      <c r="A396" s="7" t="str">
        <f>'Pivot - &lt;Just to refresh&gt;'!B399</f>
        <v>08DDBPK5679A1ZK</v>
      </c>
      <c r="B396" s="7">
        <f>'Pivot - &lt;Just to refresh&gt;'!N399</f>
        <v>0</v>
      </c>
      <c r="C396" s="7" t="str">
        <f>'Pivot - &lt;Just to refresh&gt;'!C399</f>
        <v>17/Jul/2020</v>
      </c>
      <c r="D396" s="36" t="str">
        <f>'Pivot - &lt;Just to refresh&gt;'!D399</f>
        <v>449</v>
      </c>
      <c r="E396" s="8">
        <f>'Pivot - &lt;Just to refresh&gt;'!E399</f>
        <v>0</v>
      </c>
      <c r="F396" s="8">
        <f>'Pivot - &lt;Just to refresh&gt;'!F399</f>
        <v>0</v>
      </c>
      <c r="G396" s="8">
        <f>'Pivot - &lt;Just to refresh&gt;'!G399</f>
        <v>0</v>
      </c>
      <c r="H396" s="8">
        <f>'Pivot - &lt;Just to refresh&gt;'!H399</f>
        <v>21000</v>
      </c>
      <c r="I396" s="8">
        <f>'Pivot - &lt;Just to refresh&gt;'!I399</f>
        <v>17796.62</v>
      </c>
      <c r="J396" s="8">
        <f>'Pivot - &lt;Just to refresh&gt;'!J399</f>
        <v>3203.4</v>
      </c>
      <c r="K396" s="8">
        <f t="shared" si="30"/>
        <v>-21000</v>
      </c>
      <c r="L396" s="8">
        <f t="shared" si="31"/>
        <v>-17796.62</v>
      </c>
      <c r="M396" s="8">
        <f t="shared" si="32"/>
        <v>-3203.4</v>
      </c>
      <c r="N396" s="8" t="str">
        <f t="shared" si="33"/>
        <v>08DDBPK5679A1ZK17/Jul/2020449</v>
      </c>
      <c r="O396" s="37" t="str">
        <f>IF(SUM(E396:J396)=0,"",IF('Pivot - &lt;Just to refresh&gt;'!A399="Match","Match - Full GSTN",IF('Pivot - &lt;Just to refresh&gt;'!A399="Match -Rounding off","Match - GSTN - Round",IF(M396=0,"Match - Invoice",IF(G396=0,"Not in Books",IF(J396=0,"Not in 2A",IF(ROUND(M396,0)=0,"Match - Invoice Round","In Both but Not Match")))))))</f>
        <v>Not in Books</v>
      </c>
      <c r="P396" s="7" t="str">
        <f t="shared" si="34"/>
        <v>Not in Books</v>
      </c>
    </row>
    <row r="397" spans="1:16" x14ac:dyDescent="0.3">
      <c r="A397" s="7" t="str">
        <f>'Pivot - &lt;Just to refresh&gt;'!B400</f>
        <v>27AABCZ4218R1ZP</v>
      </c>
      <c r="B397" s="7">
        <f>'Pivot - &lt;Just to refresh&gt;'!N400</f>
        <v>0</v>
      </c>
      <c r="C397" s="7" t="str">
        <f>'Pivot - &lt;Just to refresh&gt;'!C400</f>
        <v>29/Aug/2020</v>
      </c>
      <c r="D397" s="36" t="str">
        <f>'Pivot - &lt;Just to refresh&gt;'!D400</f>
        <v>INV38611688</v>
      </c>
      <c r="E397" s="8">
        <f>'Pivot - &lt;Just to refresh&gt;'!E400</f>
        <v>0</v>
      </c>
      <c r="F397" s="8">
        <f>'Pivot - &lt;Just to refresh&gt;'!F400</f>
        <v>0</v>
      </c>
      <c r="G397" s="8">
        <f>'Pivot - &lt;Just to refresh&gt;'!G400</f>
        <v>0</v>
      </c>
      <c r="H397" s="8">
        <f>'Pivot - &lt;Just to refresh&gt;'!H400</f>
        <v>1534</v>
      </c>
      <c r="I397" s="8">
        <f>'Pivot - &lt;Just to refresh&gt;'!I400</f>
        <v>1300</v>
      </c>
      <c r="J397" s="8">
        <f>'Pivot - &lt;Just to refresh&gt;'!J400</f>
        <v>234</v>
      </c>
      <c r="K397" s="8">
        <f t="shared" si="30"/>
        <v>-1534</v>
      </c>
      <c r="L397" s="8">
        <f t="shared" si="31"/>
        <v>-1300</v>
      </c>
      <c r="M397" s="8">
        <f t="shared" si="32"/>
        <v>-234</v>
      </c>
      <c r="N397" s="8" t="str">
        <f t="shared" si="33"/>
        <v>27AABCZ4218R1ZP29/Aug/2020INV38611688</v>
      </c>
      <c r="O397" s="37" t="str">
        <f>IF(SUM(E397:J397)=0,"",IF('Pivot - &lt;Just to refresh&gt;'!A400="Match","Match - Full GSTN",IF('Pivot - &lt;Just to refresh&gt;'!A400="Match -Rounding off","Match - GSTN - Round",IF(M397=0,"Match - Invoice",IF(G397=0,"Not in Books",IF(J397=0,"Not in 2A",IF(ROUND(M397,0)=0,"Match - Invoice Round","In Both but Not Match")))))))</f>
        <v>Not in Books</v>
      </c>
      <c r="P397" s="7" t="str">
        <f t="shared" si="34"/>
        <v>Not in Books</v>
      </c>
    </row>
    <row r="398" spans="1:16" x14ac:dyDescent="0.3">
      <c r="A398" s="7" t="str">
        <f>'Pivot - &lt;Just to refresh&gt;'!B401</f>
        <v>27AABCZ4218R1ZP</v>
      </c>
      <c r="B398" s="7">
        <f>'Pivot - &lt;Just to refresh&gt;'!N401</f>
        <v>0</v>
      </c>
      <c r="C398" s="7" t="str">
        <f>'Pivot - &lt;Just to refresh&gt;'!C401</f>
        <v>29/Sep/2020</v>
      </c>
      <c r="D398" s="36" t="str">
        <f>'Pivot - &lt;Just to refresh&gt;'!D401</f>
        <v>INV43913553</v>
      </c>
      <c r="E398" s="8">
        <f>'Pivot - &lt;Just to refresh&gt;'!E401</f>
        <v>0</v>
      </c>
      <c r="F398" s="8">
        <f>'Pivot - &lt;Just to refresh&gt;'!F401</f>
        <v>0</v>
      </c>
      <c r="G398" s="8">
        <f>'Pivot - &lt;Just to refresh&gt;'!G401</f>
        <v>0</v>
      </c>
      <c r="H398" s="8">
        <f>'Pivot - &lt;Just to refresh&gt;'!H401</f>
        <v>1534</v>
      </c>
      <c r="I398" s="8">
        <f>'Pivot - &lt;Just to refresh&gt;'!I401</f>
        <v>1300</v>
      </c>
      <c r="J398" s="8">
        <f>'Pivot - &lt;Just to refresh&gt;'!J401</f>
        <v>234</v>
      </c>
      <c r="K398" s="8">
        <f t="shared" si="30"/>
        <v>-1534</v>
      </c>
      <c r="L398" s="8">
        <f t="shared" si="31"/>
        <v>-1300</v>
      </c>
      <c r="M398" s="8">
        <f t="shared" si="32"/>
        <v>-234</v>
      </c>
      <c r="N398" s="8" t="str">
        <f t="shared" si="33"/>
        <v>27AABCZ4218R1ZP29/Sep/2020INV43913553</v>
      </c>
      <c r="O398" s="37" t="str">
        <f>IF(SUM(E398:J398)=0,"",IF('Pivot - &lt;Just to refresh&gt;'!A401="Match","Match - Full GSTN",IF('Pivot - &lt;Just to refresh&gt;'!A401="Match -Rounding off","Match - GSTN - Round",IF(M398=0,"Match - Invoice",IF(G398=0,"Not in Books",IF(J398=0,"Not in 2A",IF(ROUND(M398,0)=0,"Match - Invoice Round","In Both but Not Match")))))))</f>
        <v>Not in Books</v>
      </c>
      <c r="P398" s="7" t="str">
        <f t="shared" si="34"/>
        <v>Not in Books</v>
      </c>
    </row>
    <row r="399" spans="1:16" x14ac:dyDescent="0.3">
      <c r="A399" s="7" t="str">
        <f>'Pivot - &lt;Just to refresh&gt;'!B402</f>
        <v>27AABCZ4218R1ZP</v>
      </c>
      <c r="B399" s="7">
        <f>'Pivot - &lt;Just to refresh&gt;'!N402</f>
        <v>0</v>
      </c>
      <c r="C399" s="7" t="str">
        <f>'Pivot - &lt;Just to refresh&gt;'!C402</f>
        <v>29/Oct/2020</v>
      </c>
      <c r="D399" s="36" t="str">
        <f>'Pivot - &lt;Just to refresh&gt;'!D402</f>
        <v>INV49200103</v>
      </c>
      <c r="E399" s="8">
        <f>'Pivot - &lt;Just to refresh&gt;'!E402</f>
        <v>0</v>
      </c>
      <c r="F399" s="8">
        <f>'Pivot - &lt;Just to refresh&gt;'!F402</f>
        <v>0</v>
      </c>
      <c r="G399" s="8">
        <f>'Pivot - &lt;Just to refresh&gt;'!G402</f>
        <v>0</v>
      </c>
      <c r="H399" s="8">
        <f>'Pivot - &lt;Just to refresh&gt;'!H402</f>
        <v>1534</v>
      </c>
      <c r="I399" s="8">
        <f>'Pivot - &lt;Just to refresh&gt;'!I402</f>
        <v>1300</v>
      </c>
      <c r="J399" s="8">
        <f>'Pivot - &lt;Just to refresh&gt;'!J402</f>
        <v>234</v>
      </c>
      <c r="K399" s="8">
        <f t="shared" si="30"/>
        <v>-1534</v>
      </c>
      <c r="L399" s="8">
        <f t="shared" si="31"/>
        <v>-1300</v>
      </c>
      <c r="M399" s="8">
        <f t="shared" si="32"/>
        <v>-234</v>
      </c>
      <c r="N399" s="8" t="str">
        <f t="shared" si="33"/>
        <v>27AABCZ4218R1ZP29/Oct/2020INV49200103</v>
      </c>
      <c r="O399" s="37" t="str">
        <f>IF(SUM(E399:J399)=0,"",IF('Pivot - &lt;Just to refresh&gt;'!A402="Match","Match - Full GSTN",IF('Pivot - &lt;Just to refresh&gt;'!A402="Match -Rounding off","Match - GSTN - Round",IF(M399=0,"Match - Invoice",IF(G399=0,"Not in Books",IF(J399=0,"Not in 2A",IF(ROUND(M399,0)=0,"Match - Invoice Round","In Both but Not Match")))))))</f>
        <v>Not in Books</v>
      </c>
      <c r="P399" s="7" t="str">
        <f t="shared" si="34"/>
        <v>Not in Books</v>
      </c>
    </row>
    <row r="400" spans="1:16" x14ac:dyDescent="0.3">
      <c r="A400" s="7" t="str">
        <f>'Pivot - &lt;Just to refresh&gt;'!B403</f>
        <v>27AABCZ4218R1ZP</v>
      </c>
      <c r="B400" s="7">
        <f>'Pivot - &lt;Just to refresh&gt;'!N403</f>
        <v>0</v>
      </c>
      <c r="C400" s="7" t="str">
        <f>'Pivot - &lt;Just to refresh&gt;'!C403</f>
        <v>19/Nov/2020</v>
      </c>
      <c r="D400" s="36" t="str">
        <f>'Pivot - &lt;Just to refresh&gt;'!D403</f>
        <v>INV52844156</v>
      </c>
      <c r="E400" s="8">
        <f>'Pivot - &lt;Just to refresh&gt;'!E403</f>
        <v>0</v>
      </c>
      <c r="F400" s="8">
        <f>'Pivot - &lt;Just to refresh&gt;'!F403</f>
        <v>0</v>
      </c>
      <c r="G400" s="8">
        <f>'Pivot - &lt;Just to refresh&gt;'!G403</f>
        <v>0</v>
      </c>
      <c r="H400" s="8">
        <f>'Pivot - &lt;Just to refresh&gt;'!H403</f>
        <v>1534</v>
      </c>
      <c r="I400" s="8">
        <f>'Pivot - &lt;Just to refresh&gt;'!I403</f>
        <v>1300</v>
      </c>
      <c r="J400" s="8">
        <f>'Pivot - &lt;Just to refresh&gt;'!J403</f>
        <v>234</v>
      </c>
      <c r="K400" s="8">
        <f t="shared" si="30"/>
        <v>-1534</v>
      </c>
      <c r="L400" s="8">
        <f t="shared" si="31"/>
        <v>-1300</v>
      </c>
      <c r="M400" s="8">
        <f t="shared" si="32"/>
        <v>-234</v>
      </c>
      <c r="N400" s="8" t="str">
        <f t="shared" si="33"/>
        <v>27AABCZ4218R1ZP19/Nov/2020INV52844156</v>
      </c>
      <c r="O400" s="37" t="str">
        <f>IF(SUM(E400:J400)=0,"",IF('Pivot - &lt;Just to refresh&gt;'!A403="Match","Match - Full GSTN",IF('Pivot - &lt;Just to refresh&gt;'!A403="Match -Rounding off","Match - GSTN - Round",IF(M400=0,"Match - Invoice",IF(G400=0,"Not in Books",IF(J400=0,"Not in 2A",IF(ROUND(M400,0)=0,"Match - Invoice Round","In Both but Not Match")))))))</f>
        <v>Not in Books</v>
      </c>
      <c r="P400" s="7" t="str">
        <f t="shared" si="34"/>
        <v>Not in Books</v>
      </c>
    </row>
    <row r="401" spans="1:16" x14ac:dyDescent="0.3">
      <c r="A401" s="7" t="str">
        <f>'Pivot - &lt;Just to refresh&gt;'!B404</f>
        <v>27AABCZ4218R1ZP</v>
      </c>
      <c r="B401" s="7">
        <f>'Pivot - &lt;Just to refresh&gt;'!N404</f>
        <v>0</v>
      </c>
      <c r="C401" s="7" t="str">
        <f>'Pivot - &lt;Just to refresh&gt;'!C404</f>
        <v>29/Nov/2020</v>
      </c>
      <c r="D401" s="36" t="str">
        <f>'Pivot - &lt;Just to refresh&gt;'!D404</f>
        <v>INV54624718</v>
      </c>
      <c r="E401" s="8">
        <f>'Pivot - &lt;Just to refresh&gt;'!E404</f>
        <v>0</v>
      </c>
      <c r="F401" s="8">
        <f>'Pivot - &lt;Just to refresh&gt;'!F404</f>
        <v>0</v>
      </c>
      <c r="G401" s="8">
        <f>'Pivot - &lt;Just to refresh&gt;'!G404</f>
        <v>0</v>
      </c>
      <c r="H401" s="8">
        <f>'Pivot - &lt;Just to refresh&gt;'!H404</f>
        <v>1534</v>
      </c>
      <c r="I401" s="8">
        <f>'Pivot - &lt;Just to refresh&gt;'!I404</f>
        <v>1300</v>
      </c>
      <c r="J401" s="8">
        <f>'Pivot - &lt;Just to refresh&gt;'!J404</f>
        <v>234</v>
      </c>
      <c r="K401" s="8">
        <f t="shared" si="30"/>
        <v>-1534</v>
      </c>
      <c r="L401" s="8">
        <f t="shared" si="31"/>
        <v>-1300</v>
      </c>
      <c r="M401" s="8">
        <f t="shared" si="32"/>
        <v>-234</v>
      </c>
      <c r="N401" s="8" t="str">
        <f t="shared" si="33"/>
        <v>27AABCZ4218R1ZP29/Nov/2020INV54624718</v>
      </c>
      <c r="O401" s="37" t="str">
        <f>IF(SUM(E401:J401)=0,"",IF('Pivot - &lt;Just to refresh&gt;'!A404="Match","Match - Full GSTN",IF('Pivot - &lt;Just to refresh&gt;'!A404="Match -Rounding off","Match - GSTN - Round",IF(M401=0,"Match - Invoice",IF(G401=0,"Not in Books",IF(J401=0,"Not in 2A",IF(ROUND(M401,0)=0,"Match - Invoice Round","In Both but Not Match")))))))</f>
        <v>Not in Books</v>
      </c>
      <c r="P401" s="7" t="str">
        <f t="shared" si="34"/>
        <v>Not in Books</v>
      </c>
    </row>
    <row r="402" spans="1:16" x14ac:dyDescent="0.3">
      <c r="A402" s="7" t="str">
        <f>'Pivot - &lt;Just to refresh&gt;'!B405</f>
        <v>06AACCG0527D1Z8</v>
      </c>
      <c r="B402" s="7">
        <f>'Pivot - &lt;Just to refresh&gt;'!N405</f>
        <v>0</v>
      </c>
      <c r="C402" s="7" t="str">
        <f>'Pivot - &lt;Just to refresh&gt;'!C405</f>
        <v>31/Aug/2020</v>
      </c>
      <c r="D402" s="36" t="str">
        <f>'Pivot - &lt;Just to refresh&gt;'!D405</f>
        <v>3783731997</v>
      </c>
      <c r="E402" s="8">
        <f>'Pivot - &lt;Just to refresh&gt;'!E405</f>
        <v>0</v>
      </c>
      <c r="F402" s="8">
        <f>'Pivot - &lt;Just to refresh&gt;'!F405</f>
        <v>0</v>
      </c>
      <c r="G402" s="8">
        <f>'Pivot - &lt;Just to refresh&gt;'!G405</f>
        <v>0</v>
      </c>
      <c r="H402" s="8">
        <f>'Pivot - &lt;Just to refresh&gt;'!H405</f>
        <v>10295.69</v>
      </c>
      <c r="I402" s="8">
        <f>'Pivot - &lt;Just to refresh&gt;'!I405</f>
        <v>8725.16</v>
      </c>
      <c r="J402" s="8">
        <f>'Pivot - &lt;Just to refresh&gt;'!J405</f>
        <v>1570.53</v>
      </c>
      <c r="K402" s="8">
        <f t="shared" si="30"/>
        <v>-10295.69</v>
      </c>
      <c r="L402" s="8">
        <f t="shared" si="31"/>
        <v>-8725.16</v>
      </c>
      <c r="M402" s="8">
        <f t="shared" si="32"/>
        <v>-1570.53</v>
      </c>
      <c r="N402" s="8" t="str">
        <f t="shared" si="33"/>
        <v>06AACCG0527D1Z831/Aug/20203783731997</v>
      </c>
      <c r="O402" s="37" t="str">
        <f>IF(SUM(E402:J402)=0,"",IF('Pivot - &lt;Just to refresh&gt;'!A405="Match","Match - Full GSTN",IF('Pivot - &lt;Just to refresh&gt;'!A405="Match -Rounding off","Match - GSTN - Round",IF(M402=0,"Match - Invoice",IF(G402=0,"Not in Books",IF(J402=0,"Not in 2A",IF(ROUND(M402,0)=0,"Match - Invoice Round","In Both but Not Match")))))))</f>
        <v>Not in Books</v>
      </c>
      <c r="P402" s="7" t="str">
        <f t="shared" si="34"/>
        <v>Not in Books</v>
      </c>
    </row>
    <row r="403" spans="1:16" x14ac:dyDescent="0.3">
      <c r="A403" s="7" t="str">
        <f>'Pivot - &lt;Just to refresh&gt;'!B406</f>
        <v>06AACCG0527D1Z8</v>
      </c>
      <c r="B403" s="7">
        <f>'Pivot - &lt;Just to refresh&gt;'!N406</f>
        <v>0</v>
      </c>
      <c r="C403" s="7" t="str">
        <f>'Pivot - &lt;Just to refresh&gt;'!C406</f>
        <v>30/Sep/2020</v>
      </c>
      <c r="D403" s="36" t="str">
        <f>'Pivot - &lt;Just to refresh&gt;'!D406</f>
        <v>3798337508</v>
      </c>
      <c r="E403" s="8">
        <f>'Pivot - &lt;Just to refresh&gt;'!E406</f>
        <v>0</v>
      </c>
      <c r="F403" s="8">
        <f>'Pivot - &lt;Just to refresh&gt;'!F406</f>
        <v>0</v>
      </c>
      <c r="G403" s="8">
        <f>'Pivot - &lt;Just to refresh&gt;'!G406</f>
        <v>0</v>
      </c>
      <c r="H403" s="8">
        <f>'Pivot - &lt;Just to refresh&gt;'!H406</f>
        <v>14025.48</v>
      </c>
      <c r="I403" s="8">
        <f>'Pivot - &lt;Just to refresh&gt;'!I406</f>
        <v>11886</v>
      </c>
      <c r="J403" s="8">
        <f>'Pivot - &lt;Just to refresh&gt;'!J406</f>
        <v>2139.48</v>
      </c>
      <c r="K403" s="8">
        <f t="shared" si="30"/>
        <v>-14025.48</v>
      </c>
      <c r="L403" s="8">
        <f t="shared" si="31"/>
        <v>-11886</v>
      </c>
      <c r="M403" s="8">
        <f t="shared" si="32"/>
        <v>-2139.48</v>
      </c>
      <c r="N403" s="8" t="str">
        <f t="shared" si="33"/>
        <v>06AACCG0527D1Z830/Sep/20203798337508</v>
      </c>
      <c r="O403" s="37" t="str">
        <f>IF(SUM(E403:J403)=0,"",IF('Pivot - &lt;Just to refresh&gt;'!A406="Match","Match - Full GSTN",IF('Pivot - &lt;Just to refresh&gt;'!A406="Match -Rounding off","Match - GSTN - Round",IF(M403=0,"Match - Invoice",IF(G403=0,"Not in Books",IF(J403=0,"Not in 2A",IF(ROUND(M403,0)=0,"Match - Invoice Round","In Both but Not Match")))))))</f>
        <v>Not in Books</v>
      </c>
      <c r="P403" s="7" t="str">
        <f t="shared" si="34"/>
        <v>Not in Books</v>
      </c>
    </row>
    <row r="404" spans="1:16" x14ac:dyDescent="0.3">
      <c r="A404" s="7" t="str">
        <f>'Pivot - &lt;Just to refresh&gt;'!B407</f>
        <v>06AACCG0527D1Z8</v>
      </c>
      <c r="B404" s="7">
        <f>'Pivot - &lt;Just to refresh&gt;'!N407</f>
        <v>0</v>
      </c>
      <c r="C404" s="7" t="str">
        <f>'Pivot - &lt;Just to refresh&gt;'!C407</f>
        <v>31/Oct/2020</v>
      </c>
      <c r="D404" s="36" t="str">
        <f>'Pivot - &lt;Just to refresh&gt;'!D407</f>
        <v>3813128188</v>
      </c>
      <c r="E404" s="8">
        <f>'Pivot - &lt;Just to refresh&gt;'!E407</f>
        <v>0</v>
      </c>
      <c r="F404" s="8">
        <f>'Pivot - &lt;Just to refresh&gt;'!F407</f>
        <v>0</v>
      </c>
      <c r="G404" s="8">
        <f>'Pivot - &lt;Just to refresh&gt;'!G407</f>
        <v>0</v>
      </c>
      <c r="H404" s="8">
        <f>'Pivot - &lt;Just to refresh&gt;'!H407</f>
        <v>13005.51</v>
      </c>
      <c r="I404" s="8">
        <f>'Pivot - &lt;Just to refresh&gt;'!I407</f>
        <v>11021.62</v>
      </c>
      <c r="J404" s="8">
        <f>'Pivot - &lt;Just to refresh&gt;'!J407</f>
        <v>1983.89</v>
      </c>
      <c r="K404" s="8">
        <f t="shared" si="30"/>
        <v>-13005.51</v>
      </c>
      <c r="L404" s="8">
        <f t="shared" si="31"/>
        <v>-11021.62</v>
      </c>
      <c r="M404" s="8">
        <f t="shared" si="32"/>
        <v>-1983.89</v>
      </c>
      <c r="N404" s="8" t="str">
        <f t="shared" si="33"/>
        <v>06AACCG0527D1Z831/Oct/20203813128188</v>
      </c>
      <c r="O404" s="37" t="str">
        <f>IF(SUM(E404:J404)=0,"",IF('Pivot - &lt;Just to refresh&gt;'!A407="Match","Match - Full GSTN",IF('Pivot - &lt;Just to refresh&gt;'!A407="Match -Rounding off","Match - GSTN - Round",IF(M404=0,"Match - Invoice",IF(G404=0,"Not in Books",IF(J404=0,"Not in 2A",IF(ROUND(M404,0)=0,"Match - Invoice Round","In Both but Not Match")))))))</f>
        <v>Not in Books</v>
      </c>
      <c r="P404" s="7" t="str">
        <f t="shared" si="34"/>
        <v>Not in Books</v>
      </c>
    </row>
    <row r="405" spans="1:16" x14ac:dyDescent="0.3">
      <c r="A405" s="7" t="str">
        <f>'Pivot - &lt;Just to refresh&gt;'!B408</f>
        <v>08AKDPR6716M1ZM</v>
      </c>
      <c r="B405" s="7">
        <f>'Pivot - &lt;Just to refresh&gt;'!N408</f>
        <v>0</v>
      </c>
      <c r="C405" s="7" t="str">
        <f>'Pivot - &lt;Just to refresh&gt;'!C408</f>
        <v>13/Jul/2020</v>
      </c>
      <c r="D405" s="36" t="str">
        <f>'Pivot - &lt;Just to refresh&gt;'!D408</f>
        <v>PR/20-21/133</v>
      </c>
      <c r="E405" s="8">
        <f>'Pivot - &lt;Just to refresh&gt;'!E408</f>
        <v>0</v>
      </c>
      <c r="F405" s="8">
        <f>'Pivot - &lt;Just to refresh&gt;'!F408</f>
        <v>0</v>
      </c>
      <c r="G405" s="8">
        <f>'Pivot - &lt;Just to refresh&gt;'!G408</f>
        <v>0</v>
      </c>
      <c r="H405" s="8">
        <f>'Pivot - &lt;Just to refresh&gt;'!H408</f>
        <v>1450</v>
      </c>
      <c r="I405" s="8">
        <f>'Pivot - &lt;Just to refresh&gt;'!I408</f>
        <v>1228.82</v>
      </c>
      <c r="J405" s="8">
        <f>'Pivot - &lt;Just to refresh&gt;'!J408</f>
        <v>221.18</v>
      </c>
      <c r="K405" s="8">
        <f t="shared" si="30"/>
        <v>-1450</v>
      </c>
      <c r="L405" s="8">
        <f t="shared" si="31"/>
        <v>-1228.82</v>
      </c>
      <c r="M405" s="8">
        <f t="shared" si="32"/>
        <v>-221.18</v>
      </c>
      <c r="N405" s="8" t="str">
        <f t="shared" si="33"/>
        <v>08AKDPR6716M1ZM13/Jul/2020PR/20-21/133</v>
      </c>
      <c r="O405" s="37" t="str">
        <f>IF(SUM(E405:J405)=0,"",IF('Pivot - &lt;Just to refresh&gt;'!A408="Match","Match - Full GSTN",IF('Pivot - &lt;Just to refresh&gt;'!A408="Match -Rounding off","Match - GSTN - Round",IF(M405=0,"Match - Invoice",IF(G405=0,"Not in Books",IF(J405=0,"Not in 2A",IF(ROUND(M405,0)=0,"Match - Invoice Round","In Both but Not Match")))))))</f>
        <v>Not in Books</v>
      </c>
      <c r="P405" s="7" t="str">
        <f t="shared" si="34"/>
        <v>Not in Books</v>
      </c>
    </row>
    <row r="406" spans="1:16" x14ac:dyDescent="0.3">
      <c r="A406" s="7" t="str">
        <f>'Pivot - &lt;Just to refresh&gt;'!B409</f>
        <v>08AXTPP5037E1Z3</v>
      </c>
      <c r="B406" s="7">
        <f>'Pivot - &lt;Just to refresh&gt;'!N409</f>
        <v>0</v>
      </c>
      <c r="C406" s="7" t="str">
        <f>'Pivot - &lt;Just to refresh&gt;'!C409</f>
        <v>24/Aug/2020</v>
      </c>
      <c r="D406" s="36" t="str">
        <f>'Pivot - &lt;Just to refresh&gt;'!D409</f>
        <v>161</v>
      </c>
      <c r="E406" s="8">
        <f>'Pivot - &lt;Just to refresh&gt;'!E409</f>
        <v>0</v>
      </c>
      <c r="F406" s="8">
        <f>'Pivot - &lt;Just to refresh&gt;'!F409</f>
        <v>0</v>
      </c>
      <c r="G406" s="8">
        <f>'Pivot - &lt;Just to refresh&gt;'!G409</f>
        <v>0</v>
      </c>
      <c r="H406" s="8">
        <f>'Pivot - &lt;Just to refresh&gt;'!H409</f>
        <v>900</v>
      </c>
      <c r="I406" s="8">
        <f>'Pivot - &lt;Just to refresh&gt;'!I409</f>
        <v>762.72</v>
      </c>
      <c r="J406" s="8">
        <f>'Pivot - &lt;Just to refresh&gt;'!J409</f>
        <v>137.28</v>
      </c>
      <c r="K406" s="8">
        <f t="shared" si="30"/>
        <v>-900</v>
      </c>
      <c r="L406" s="8">
        <f t="shared" si="31"/>
        <v>-762.72</v>
      </c>
      <c r="M406" s="8">
        <f t="shared" si="32"/>
        <v>-137.28</v>
      </c>
      <c r="N406" s="8" t="str">
        <f t="shared" si="33"/>
        <v>08AXTPP5037E1Z324/Aug/2020161</v>
      </c>
      <c r="O406" s="37" t="str">
        <f>IF(SUM(E406:J406)=0,"",IF('Pivot - &lt;Just to refresh&gt;'!A409="Match","Match - Full GSTN",IF('Pivot - &lt;Just to refresh&gt;'!A409="Match -Rounding off","Match - GSTN - Round",IF(M406=0,"Match - Invoice",IF(G406=0,"Not in Books",IF(J406=0,"Not in 2A",IF(ROUND(M406,0)=0,"Match - Invoice Round","In Both but Not Match")))))))</f>
        <v>Not in Books</v>
      </c>
      <c r="P406" s="7" t="str">
        <f t="shared" si="34"/>
        <v>Not in Books</v>
      </c>
    </row>
    <row r="407" spans="1:16" x14ac:dyDescent="0.3">
      <c r="A407" s="7" t="str">
        <f>'Pivot - &lt;Just to refresh&gt;'!B410</f>
        <v>08AOQPS4111Q1Z7</v>
      </c>
      <c r="B407" s="7">
        <f>'Pivot - &lt;Just to refresh&gt;'!N410</f>
        <v>0</v>
      </c>
      <c r="C407" s="7" t="str">
        <f>'Pivot - &lt;Just to refresh&gt;'!C410</f>
        <v>29/Sep/2020</v>
      </c>
      <c r="D407" s="36" t="str">
        <f>'Pivot - &lt;Just to refresh&gt;'!D410</f>
        <v>GCC/20-21/499</v>
      </c>
      <c r="E407" s="8">
        <f>'Pivot - &lt;Just to refresh&gt;'!E410</f>
        <v>0</v>
      </c>
      <c r="F407" s="8">
        <f>'Pivot - &lt;Just to refresh&gt;'!F410</f>
        <v>0</v>
      </c>
      <c r="G407" s="8">
        <f>'Pivot - &lt;Just to refresh&gt;'!G410</f>
        <v>0</v>
      </c>
      <c r="H407" s="8">
        <f>'Pivot - &lt;Just to refresh&gt;'!H410</f>
        <v>4835</v>
      </c>
      <c r="I407" s="8">
        <f>'Pivot - &lt;Just to refresh&gt;'!I410</f>
        <v>3777.2</v>
      </c>
      <c r="J407" s="8">
        <f>'Pivot - &lt;Just to refresh&gt;'!J410</f>
        <v>1057.6199999999999</v>
      </c>
      <c r="K407" s="8">
        <f t="shared" si="30"/>
        <v>-4835</v>
      </c>
      <c r="L407" s="8">
        <f t="shared" si="31"/>
        <v>-3777.2</v>
      </c>
      <c r="M407" s="8">
        <f t="shared" si="32"/>
        <v>-1057.6199999999999</v>
      </c>
      <c r="N407" s="8" t="str">
        <f t="shared" si="33"/>
        <v>08AOQPS4111Q1Z729/Sep/2020GCC/20-21/499</v>
      </c>
      <c r="O407" s="37" t="str">
        <f>IF(SUM(E407:J407)=0,"",IF('Pivot - &lt;Just to refresh&gt;'!A410="Match","Match - Full GSTN",IF('Pivot - &lt;Just to refresh&gt;'!A410="Match -Rounding off","Match - GSTN - Round",IF(M407=0,"Match - Invoice",IF(G407=0,"Not in Books",IF(J407=0,"Not in 2A",IF(ROUND(M407,0)=0,"Match - Invoice Round","In Both but Not Match")))))))</f>
        <v>Not in Books</v>
      </c>
      <c r="P407" s="7" t="str">
        <f t="shared" si="34"/>
        <v>Not in Books</v>
      </c>
    </row>
    <row r="408" spans="1:16" x14ac:dyDescent="0.3">
      <c r="A408" s="7" t="str">
        <f>'Pivot - &lt;Just to refresh&gt;'!B411</f>
        <v>07AAACI4227Q1ZA</v>
      </c>
      <c r="B408" s="7">
        <f>'Pivot - &lt;Just to refresh&gt;'!N411</f>
        <v>0</v>
      </c>
      <c r="C408" s="7" t="str">
        <f>'Pivot - &lt;Just to refresh&gt;'!C411</f>
        <v>07/Oct/2020</v>
      </c>
      <c r="D408" s="36" t="str">
        <f>'Pivot - &lt;Just to refresh&gt;'!D411</f>
        <v>7210036503</v>
      </c>
      <c r="E408" s="8">
        <f>'Pivot - &lt;Just to refresh&gt;'!E411</f>
        <v>0</v>
      </c>
      <c r="F408" s="8">
        <f>'Pivot - &lt;Just to refresh&gt;'!F411</f>
        <v>0</v>
      </c>
      <c r="G408" s="8">
        <f>'Pivot - &lt;Just to refresh&gt;'!G411</f>
        <v>0</v>
      </c>
      <c r="H408" s="8">
        <f>'Pivot - &lt;Just to refresh&gt;'!H411</f>
        <v>90051.49</v>
      </c>
      <c r="I408" s="8">
        <f>'Pivot - &lt;Just to refresh&gt;'!I411</f>
        <v>80075</v>
      </c>
      <c r="J408" s="8">
        <f>'Pivot - &lt;Just to refresh&gt;'!J411</f>
        <v>9909</v>
      </c>
      <c r="K408" s="8">
        <f t="shared" si="30"/>
        <v>-90051.49</v>
      </c>
      <c r="L408" s="8">
        <f t="shared" si="31"/>
        <v>-80075</v>
      </c>
      <c r="M408" s="8">
        <f t="shared" si="32"/>
        <v>-9909</v>
      </c>
      <c r="N408" s="8" t="str">
        <f t="shared" si="33"/>
        <v>07AAACI4227Q1ZA07/Oct/20207210036503</v>
      </c>
      <c r="O408" s="37" t="str">
        <f>IF(SUM(E408:J408)=0,"",IF('Pivot - &lt;Just to refresh&gt;'!A411="Match","Match - Full GSTN",IF('Pivot - &lt;Just to refresh&gt;'!A411="Match -Rounding off","Match - GSTN - Round",IF(M408=0,"Match - Invoice",IF(G408=0,"Not in Books",IF(J408=0,"Not in 2A",IF(ROUND(M408,0)=0,"Match - Invoice Round","In Both but Not Match")))))))</f>
        <v>Not in Books</v>
      </c>
      <c r="P408" s="7" t="str">
        <f t="shared" si="34"/>
        <v>Not in Books</v>
      </c>
    </row>
    <row r="409" spans="1:16" x14ac:dyDescent="0.3">
      <c r="A409" s="7" t="str">
        <f>'Pivot - &lt;Just to refresh&gt;'!B412</f>
        <v>07AAACI4227Q1ZA</v>
      </c>
      <c r="B409" s="7">
        <f>'Pivot - &lt;Just to refresh&gt;'!N412</f>
        <v>0</v>
      </c>
      <c r="C409" s="7" t="str">
        <f>'Pivot - &lt;Just to refresh&gt;'!C412</f>
        <v>10/Oct/2020</v>
      </c>
      <c r="D409" s="36" t="str">
        <f>'Pivot - &lt;Just to refresh&gt;'!D412</f>
        <v>7210036594</v>
      </c>
      <c r="E409" s="8">
        <f>'Pivot - &lt;Just to refresh&gt;'!E412</f>
        <v>0</v>
      </c>
      <c r="F409" s="8">
        <f>'Pivot - &lt;Just to refresh&gt;'!F412</f>
        <v>0</v>
      </c>
      <c r="G409" s="8">
        <f>'Pivot - &lt;Just to refresh&gt;'!G412</f>
        <v>0</v>
      </c>
      <c r="H409" s="8">
        <f>'Pivot - &lt;Just to refresh&gt;'!H412</f>
        <v>20019.82</v>
      </c>
      <c r="I409" s="8">
        <f>'Pivot - &lt;Just to refresh&gt;'!I412</f>
        <v>16949</v>
      </c>
      <c r="J409" s="8">
        <f>'Pivot - &lt;Just to refresh&gt;'!J412</f>
        <v>3050.82</v>
      </c>
      <c r="K409" s="8">
        <f t="shared" si="30"/>
        <v>-20019.82</v>
      </c>
      <c r="L409" s="8">
        <f t="shared" si="31"/>
        <v>-16949</v>
      </c>
      <c r="M409" s="8">
        <f t="shared" si="32"/>
        <v>-3050.82</v>
      </c>
      <c r="N409" s="8" t="str">
        <f t="shared" si="33"/>
        <v>07AAACI4227Q1ZA10/Oct/20207210036594</v>
      </c>
      <c r="O409" s="37" t="str">
        <f>IF(SUM(E409:J409)=0,"",IF('Pivot - &lt;Just to refresh&gt;'!A412="Match","Match - Full GSTN",IF('Pivot - &lt;Just to refresh&gt;'!A412="Match -Rounding off","Match - GSTN - Round",IF(M409=0,"Match - Invoice",IF(G409=0,"Not in Books",IF(J409=0,"Not in 2A",IF(ROUND(M409,0)=0,"Match - Invoice Round","In Both but Not Match")))))))</f>
        <v>Not in Books</v>
      </c>
      <c r="P409" s="7" t="str">
        <f t="shared" si="34"/>
        <v>Not in Books</v>
      </c>
    </row>
    <row r="410" spans="1:16" x14ac:dyDescent="0.3">
      <c r="A410" s="7" t="str">
        <f>'Pivot - &lt;Just to refresh&gt;'!B413</f>
        <v>29AACCT3705E1ZJ</v>
      </c>
      <c r="B410" s="7">
        <f>'Pivot - &lt;Just to refresh&gt;'!N413</f>
        <v>0</v>
      </c>
      <c r="C410" s="7" t="str">
        <f>'Pivot - &lt;Just to refresh&gt;'!C413</f>
        <v>07/Oct/2020</v>
      </c>
      <c r="D410" s="36" t="str">
        <f>'Pivot - &lt;Just to refresh&gt;'!D413</f>
        <v>I/O/110762/20-21</v>
      </c>
      <c r="E410" s="8">
        <f>'Pivot - &lt;Just to refresh&gt;'!E413</f>
        <v>0</v>
      </c>
      <c r="F410" s="8">
        <f>'Pivot - &lt;Just to refresh&gt;'!F413</f>
        <v>0</v>
      </c>
      <c r="G410" s="8">
        <f>'Pivot - &lt;Just to refresh&gt;'!G413</f>
        <v>0</v>
      </c>
      <c r="H410" s="8">
        <f>'Pivot - &lt;Just to refresh&gt;'!H413</f>
        <v>4248</v>
      </c>
      <c r="I410" s="8">
        <f>'Pivot - &lt;Just to refresh&gt;'!I413</f>
        <v>3600</v>
      </c>
      <c r="J410" s="8">
        <f>'Pivot - &lt;Just to refresh&gt;'!J413</f>
        <v>648</v>
      </c>
      <c r="K410" s="8">
        <f t="shared" si="30"/>
        <v>-4248</v>
      </c>
      <c r="L410" s="8">
        <f t="shared" si="31"/>
        <v>-3600</v>
      </c>
      <c r="M410" s="8">
        <f t="shared" si="32"/>
        <v>-648</v>
      </c>
      <c r="N410" s="8" t="str">
        <f t="shared" si="33"/>
        <v>29AACCT3705E1ZJ07/Oct/2020I/O/110762/20-21</v>
      </c>
      <c r="O410" s="37" t="str">
        <f>IF(SUM(E410:J410)=0,"",IF('Pivot - &lt;Just to refresh&gt;'!A413="Match","Match - Full GSTN",IF('Pivot - &lt;Just to refresh&gt;'!A413="Match -Rounding off","Match - GSTN - Round",IF(M410=0,"Match - Invoice",IF(G410=0,"Not in Books",IF(J410=0,"Not in 2A",IF(ROUND(M410,0)=0,"Match - Invoice Round","In Both but Not Match")))))))</f>
        <v>Not in Books</v>
      </c>
      <c r="P410" s="7" t="str">
        <f t="shared" si="34"/>
        <v>Not in Books</v>
      </c>
    </row>
    <row r="411" spans="1:16" x14ac:dyDescent="0.3">
      <c r="A411" s="7" t="str">
        <f>'Pivot - &lt;Just to refresh&gt;'!B414</f>
        <v>29AACCT3705E1ZJ</v>
      </c>
      <c r="B411" s="7">
        <f>'Pivot - &lt;Just to refresh&gt;'!N414</f>
        <v>0</v>
      </c>
      <c r="C411" s="7" t="str">
        <f>'Pivot - &lt;Just to refresh&gt;'!C414</f>
        <v>07/Oct/2020</v>
      </c>
      <c r="D411" s="36" t="str">
        <f>'Pivot - &lt;Just to refresh&gt;'!D414</f>
        <v>I/O/110769/20-21</v>
      </c>
      <c r="E411" s="8">
        <f>'Pivot - &lt;Just to refresh&gt;'!E414</f>
        <v>0</v>
      </c>
      <c r="F411" s="8">
        <f>'Pivot - &lt;Just to refresh&gt;'!F414</f>
        <v>0</v>
      </c>
      <c r="G411" s="8">
        <f>'Pivot - &lt;Just to refresh&gt;'!G414</f>
        <v>0</v>
      </c>
      <c r="H411" s="8">
        <f>'Pivot - &lt;Just to refresh&gt;'!H414</f>
        <v>4248</v>
      </c>
      <c r="I411" s="8">
        <f>'Pivot - &lt;Just to refresh&gt;'!I414</f>
        <v>3600</v>
      </c>
      <c r="J411" s="8">
        <f>'Pivot - &lt;Just to refresh&gt;'!J414</f>
        <v>648</v>
      </c>
      <c r="K411" s="8">
        <f t="shared" si="30"/>
        <v>-4248</v>
      </c>
      <c r="L411" s="8">
        <f t="shared" si="31"/>
        <v>-3600</v>
      </c>
      <c r="M411" s="8">
        <f t="shared" si="32"/>
        <v>-648</v>
      </c>
      <c r="N411" s="8" t="str">
        <f t="shared" si="33"/>
        <v>29AACCT3705E1ZJ07/Oct/2020I/O/110769/20-21</v>
      </c>
      <c r="O411" s="37" t="str">
        <f>IF(SUM(E411:J411)=0,"",IF('Pivot - &lt;Just to refresh&gt;'!A414="Match","Match - Full GSTN",IF('Pivot - &lt;Just to refresh&gt;'!A414="Match -Rounding off","Match - GSTN - Round",IF(M411=0,"Match - Invoice",IF(G411=0,"Not in Books",IF(J411=0,"Not in 2A",IF(ROUND(M411,0)=0,"Match - Invoice Round","In Both but Not Match")))))))</f>
        <v>Not in Books</v>
      </c>
      <c r="P411" s="7" t="str">
        <f t="shared" si="34"/>
        <v>Not in Books</v>
      </c>
    </row>
    <row r="412" spans="1:16" x14ac:dyDescent="0.3">
      <c r="A412" s="7">
        <f>'Pivot - &lt;Just to refresh&gt;'!B415</f>
        <v>0</v>
      </c>
      <c r="B412" s="7">
        <f>'Pivot - &lt;Just to refresh&gt;'!N415</f>
        <v>0</v>
      </c>
      <c r="C412" s="7">
        <f>'Pivot - &lt;Just to refresh&gt;'!C415</f>
        <v>0</v>
      </c>
      <c r="D412" s="36">
        <f>'Pivot - &lt;Just to refresh&gt;'!D415</f>
        <v>0</v>
      </c>
      <c r="E412" s="8">
        <f>'Pivot - &lt;Just to refresh&gt;'!E415</f>
        <v>0</v>
      </c>
      <c r="F412" s="8">
        <f>'Pivot - &lt;Just to refresh&gt;'!F415</f>
        <v>0</v>
      </c>
      <c r="G412" s="8">
        <f>'Pivot - &lt;Just to refresh&gt;'!G415</f>
        <v>0</v>
      </c>
      <c r="H412" s="8">
        <f>'Pivot - &lt;Just to refresh&gt;'!H415</f>
        <v>0</v>
      </c>
      <c r="I412" s="8">
        <f>'Pivot - &lt;Just to refresh&gt;'!I415</f>
        <v>0</v>
      </c>
      <c r="J412" s="8">
        <f>'Pivot - &lt;Just to refresh&gt;'!J415</f>
        <v>0</v>
      </c>
      <c r="K412" s="8">
        <f t="shared" si="30"/>
        <v>0</v>
      </c>
      <c r="L412" s="8">
        <f t="shared" si="31"/>
        <v>0</v>
      </c>
      <c r="M412" s="8">
        <f t="shared" si="32"/>
        <v>0</v>
      </c>
      <c r="N412" s="8" t="str">
        <f t="shared" si="33"/>
        <v>000</v>
      </c>
      <c r="O412" s="37" t="str">
        <f>IF(SUM(E412:J412)=0,"",IF('Pivot - &lt;Just to refresh&gt;'!A415="Match","Match - Full GSTN",IF('Pivot - &lt;Just to refresh&gt;'!A415="Match -Rounding off","Match - GSTN - Round",IF(M412=0,"Match - Invoice",IF(G412=0,"Not in Books",IF(J412=0,"Not in 2A",IF(ROUND(M412,0)=0,"Match - Invoice Round","In Both but Not Match")))))))</f>
        <v/>
      </c>
      <c r="P412" s="7" t="str">
        <f t="shared" si="34"/>
        <v/>
      </c>
    </row>
    <row r="413" spans="1:16" x14ac:dyDescent="0.3">
      <c r="A413" s="7">
        <f>'Pivot - &lt;Just to refresh&gt;'!B416</f>
        <v>0</v>
      </c>
      <c r="B413" s="7">
        <f>'Pivot - &lt;Just to refresh&gt;'!N416</f>
        <v>0</v>
      </c>
      <c r="C413" s="7">
        <f>'Pivot - &lt;Just to refresh&gt;'!C416</f>
        <v>0</v>
      </c>
      <c r="D413" s="36">
        <f>'Pivot - &lt;Just to refresh&gt;'!D416</f>
        <v>0</v>
      </c>
      <c r="E413" s="8">
        <f>'Pivot - &lt;Just to refresh&gt;'!E416</f>
        <v>0</v>
      </c>
      <c r="F413" s="8">
        <f>'Pivot - &lt;Just to refresh&gt;'!F416</f>
        <v>0</v>
      </c>
      <c r="G413" s="8">
        <f>'Pivot - &lt;Just to refresh&gt;'!G416</f>
        <v>0</v>
      </c>
      <c r="H413" s="8">
        <f>'Pivot - &lt;Just to refresh&gt;'!H416</f>
        <v>0</v>
      </c>
      <c r="I413" s="8">
        <f>'Pivot - &lt;Just to refresh&gt;'!I416</f>
        <v>0</v>
      </c>
      <c r="J413" s="8">
        <f>'Pivot - &lt;Just to refresh&gt;'!J416</f>
        <v>0</v>
      </c>
      <c r="K413" s="8">
        <f t="shared" si="30"/>
        <v>0</v>
      </c>
      <c r="L413" s="8">
        <f t="shared" si="31"/>
        <v>0</v>
      </c>
      <c r="M413" s="8">
        <f t="shared" si="32"/>
        <v>0</v>
      </c>
      <c r="N413" s="8" t="str">
        <f t="shared" si="33"/>
        <v>000</v>
      </c>
      <c r="O413" s="37" t="str">
        <f>IF(SUM(E413:J413)=0,"",IF('Pivot - &lt;Just to refresh&gt;'!A416="Match","Match - Full GSTN",IF('Pivot - &lt;Just to refresh&gt;'!A416="Match -Rounding off","Match - GSTN - Round",IF(M413=0,"Match - Invoice",IF(G413=0,"Not in Books",IF(J413=0,"Not in 2A",IF(ROUND(M413,0)=0,"Match - Invoice Round","In Both but Not Match")))))))</f>
        <v/>
      </c>
      <c r="P413" s="7" t="str">
        <f t="shared" si="34"/>
        <v/>
      </c>
    </row>
    <row r="414" spans="1:16" x14ac:dyDescent="0.3">
      <c r="A414" s="7">
        <f>'Pivot - &lt;Just to refresh&gt;'!B417</f>
        <v>0</v>
      </c>
      <c r="B414" s="7">
        <f>'Pivot - &lt;Just to refresh&gt;'!N417</f>
        <v>0</v>
      </c>
      <c r="C414" s="7">
        <f>'Pivot - &lt;Just to refresh&gt;'!C417</f>
        <v>0</v>
      </c>
      <c r="D414" s="36">
        <f>'Pivot - &lt;Just to refresh&gt;'!D417</f>
        <v>0</v>
      </c>
      <c r="E414" s="8">
        <f>'Pivot - &lt;Just to refresh&gt;'!E417</f>
        <v>0</v>
      </c>
      <c r="F414" s="8">
        <f>'Pivot - &lt;Just to refresh&gt;'!F417</f>
        <v>0</v>
      </c>
      <c r="G414" s="8">
        <f>'Pivot - &lt;Just to refresh&gt;'!G417</f>
        <v>0</v>
      </c>
      <c r="H414" s="8">
        <f>'Pivot - &lt;Just to refresh&gt;'!H417</f>
        <v>0</v>
      </c>
      <c r="I414" s="8">
        <f>'Pivot - &lt;Just to refresh&gt;'!I417</f>
        <v>0</v>
      </c>
      <c r="J414" s="8">
        <f>'Pivot - &lt;Just to refresh&gt;'!J417</f>
        <v>0</v>
      </c>
      <c r="K414" s="8">
        <f t="shared" si="30"/>
        <v>0</v>
      </c>
      <c r="L414" s="8">
        <f t="shared" si="31"/>
        <v>0</v>
      </c>
      <c r="M414" s="8">
        <f t="shared" si="32"/>
        <v>0</v>
      </c>
      <c r="N414" s="8" t="str">
        <f t="shared" si="33"/>
        <v>000</v>
      </c>
      <c r="O414" s="37" t="str">
        <f>IF(SUM(E414:J414)=0,"",IF('Pivot - &lt;Just to refresh&gt;'!A417="Match","Match - Full GSTN",IF('Pivot - &lt;Just to refresh&gt;'!A417="Match -Rounding off","Match - GSTN - Round",IF(M414=0,"Match - Invoice",IF(G414=0,"Not in Books",IF(J414=0,"Not in 2A",IF(ROUND(M414,0)=0,"Match - Invoice Round","In Both but Not Match")))))))</f>
        <v/>
      </c>
      <c r="P414" s="7" t="str">
        <f t="shared" si="34"/>
        <v/>
      </c>
    </row>
    <row r="415" spans="1:16" x14ac:dyDescent="0.3">
      <c r="A415" s="7">
        <f>'Pivot - &lt;Just to refresh&gt;'!B418</f>
        <v>0</v>
      </c>
      <c r="B415" s="7">
        <f>'Pivot - &lt;Just to refresh&gt;'!N418</f>
        <v>0</v>
      </c>
      <c r="C415" s="7">
        <f>'Pivot - &lt;Just to refresh&gt;'!C418</f>
        <v>0</v>
      </c>
      <c r="D415" s="36">
        <f>'Pivot - &lt;Just to refresh&gt;'!D418</f>
        <v>0</v>
      </c>
      <c r="E415" s="8">
        <f>'Pivot - &lt;Just to refresh&gt;'!E418</f>
        <v>0</v>
      </c>
      <c r="F415" s="8">
        <f>'Pivot - &lt;Just to refresh&gt;'!F418</f>
        <v>0</v>
      </c>
      <c r="G415" s="8">
        <f>'Pivot - &lt;Just to refresh&gt;'!G418</f>
        <v>0</v>
      </c>
      <c r="H415" s="8">
        <f>'Pivot - &lt;Just to refresh&gt;'!H418</f>
        <v>0</v>
      </c>
      <c r="I415" s="8">
        <f>'Pivot - &lt;Just to refresh&gt;'!I418</f>
        <v>0</v>
      </c>
      <c r="J415" s="8">
        <f>'Pivot - &lt;Just to refresh&gt;'!J418</f>
        <v>0</v>
      </c>
      <c r="K415" s="8">
        <f t="shared" si="30"/>
        <v>0</v>
      </c>
      <c r="L415" s="8">
        <f t="shared" si="31"/>
        <v>0</v>
      </c>
      <c r="M415" s="8">
        <f t="shared" si="32"/>
        <v>0</v>
      </c>
      <c r="N415" s="8" t="str">
        <f t="shared" si="33"/>
        <v>000</v>
      </c>
      <c r="O415" s="37" t="str">
        <f>IF(SUM(E415:J415)=0,"",IF('Pivot - &lt;Just to refresh&gt;'!A418="Match","Match - Full GSTN",IF('Pivot - &lt;Just to refresh&gt;'!A418="Match -Rounding off","Match - GSTN - Round",IF(M415=0,"Match - Invoice",IF(G415=0,"Not in Books",IF(J415=0,"Not in 2A",IF(ROUND(M415,0)=0,"Match - Invoice Round","In Both but Not Match")))))))</f>
        <v/>
      </c>
      <c r="P415" s="7" t="str">
        <f t="shared" si="34"/>
        <v/>
      </c>
    </row>
    <row r="416" spans="1:16" x14ac:dyDescent="0.3">
      <c r="A416" s="7">
        <f>'Pivot - &lt;Just to refresh&gt;'!B419</f>
        <v>0</v>
      </c>
      <c r="B416" s="7">
        <f>'Pivot - &lt;Just to refresh&gt;'!N419</f>
        <v>0</v>
      </c>
      <c r="C416" s="7">
        <f>'Pivot - &lt;Just to refresh&gt;'!C419</f>
        <v>0</v>
      </c>
      <c r="D416" s="36">
        <f>'Pivot - &lt;Just to refresh&gt;'!D419</f>
        <v>0</v>
      </c>
      <c r="E416" s="8">
        <f>'Pivot - &lt;Just to refresh&gt;'!E419</f>
        <v>0</v>
      </c>
      <c r="F416" s="8">
        <f>'Pivot - &lt;Just to refresh&gt;'!F419</f>
        <v>0</v>
      </c>
      <c r="G416" s="8">
        <f>'Pivot - &lt;Just to refresh&gt;'!G419</f>
        <v>0</v>
      </c>
      <c r="H416" s="8">
        <f>'Pivot - &lt;Just to refresh&gt;'!H419</f>
        <v>0</v>
      </c>
      <c r="I416" s="8">
        <f>'Pivot - &lt;Just to refresh&gt;'!I419</f>
        <v>0</v>
      </c>
      <c r="J416" s="8">
        <f>'Pivot - &lt;Just to refresh&gt;'!J419</f>
        <v>0</v>
      </c>
      <c r="K416" s="8">
        <f t="shared" si="30"/>
        <v>0</v>
      </c>
      <c r="L416" s="8">
        <f t="shared" si="31"/>
        <v>0</v>
      </c>
      <c r="M416" s="8">
        <f t="shared" si="32"/>
        <v>0</v>
      </c>
      <c r="N416" s="8" t="str">
        <f t="shared" si="33"/>
        <v>000</v>
      </c>
      <c r="O416" s="37" t="str">
        <f>IF(SUM(E416:J416)=0,"",IF('Pivot - &lt;Just to refresh&gt;'!A419="Match","Match - Full GSTN",IF('Pivot - &lt;Just to refresh&gt;'!A419="Match -Rounding off","Match - GSTN - Round",IF(M416=0,"Match - Invoice",IF(G416=0,"Not in Books",IF(J416=0,"Not in 2A",IF(ROUND(M416,0)=0,"Match - Invoice Round","In Both but Not Match")))))))</f>
        <v/>
      </c>
      <c r="P416" s="7" t="str">
        <f t="shared" si="34"/>
        <v/>
      </c>
    </row>
    <row r="417" spans="1:16" x14ac:dyDescent="0.3">
      <c r="A417" s="7">
        <f>'Pivot - &lt;Just to refresh&gt;'!B420</f>
        <v>0</v>
      </c>
      <c r="B417" s="7">
        <f>'Pivot - &lt;Just to refresh&gt;'!N420</f>
        <v>0</v>
      </c>
      <c r="C417" s="7">
        <f>'Pivot - &lt;Just to refresh&gt;'!C420</f>
        <v>0</v>
      </c>
      <c r="D417" s="36">
        <f>'Pivot - &lt;Just to refresh&gt;'!D420</f>
        <v>0</v>
      </c>
      <c r="E417" s="8">
        <f>'Pivot - &lt;Just to refresh&gt;'!E420</f>
        <v>0</v>
      </c>
      <c r="F417" s="8">
        <f>'Pivot - &lt;Just to refresh&gt;'!F420</f>
        <v>0</v>
      </c>
      <c r="G417" s="8">
        <f>'Pivot - &lt;Just to refresh&gt;'!G420</f>
        <v>0</v>
      </c>
      <c r="H417" s="8">
        <f>'Pivot - &lt;Just to refresh&gt;'!H420</f>
        <v>0</v>
      </c>
      <c r="I417" s="8">
        <f>'Pivot - &lt;Just to refresh&gt;'!I420</f>
        <v>0</v>
      </c>
      <c r="J417" s="8">
        <f>'Pivot - &lt;Just to refresh&gt;'!J420</f>
        <v>0</v>
      </c>
      <c r="K417" s="8">
        <f t="shared" si="30"/>
        <v>0</v>
      </c>
      <c r="L417" s="8">
        <f t="shared" si="31"/>
        <v>0</v>
      </c>
      <c r="M417" s="8">
        <f t="shared" si="32"/>
        <v>0</v>
      </c>
      <c r="N417" s="8" t="str">
        <f t="shared" si="33"/>
        <v>000</v>
      </c>
      <c r="O417" s="37" t="str">
        <f>IF(SUM(E417:J417)=0,"",IF('Pivot - &lt;Just to refresh&gt;'!A420="Match","Match - Full GSTN",IF('Pivot - &lt;Just to refresh&gt;'!A420="Match -Rounding off","Match - GSTN - Round",IF(M417=0,"Match - Invoice",IF(G417=0,"Not in Books",IF(J417=0,"Not in 2A",IF(ROUND(M417,0)=0,"Match - Invoice Round","In Both but Not Match")))))))</f>
        <v/>
      </c>
      <c r="P417" s="7" t="str">
        <f t="shared" si="34"/>
        <v/>
      </c>
    </row>
    <row r="418" spans="1:16" x14ac:dyDescent="0.3">
      <c r="A418" s="7">
        <f>'Pivot - &lt;Just to refresh&gt;'!B421</f>
        <v>0</v>
      </c>
      <c r="B418" s="7">
        <f>'Pivot - &lt;Just to refresh&gt;'!N421</f>
        <v>0</v>
      </c>
      <c r="C418" s="7">
        <f>'Pivot - &lt;Just to refresh&gt;'!C421</f>
        <v>0</v>
      </c>
      <c r="D418" s="36">
        <f>'Pivot - &lt;Just to refresh&gt;'!D421</f>
        <v>0</v>
      </c>
      <c r="E418" s="8">
        <f>'Pivot - &lt;Just to refresh&gt;'!E421</f>
        <v>0</v>
      </c>
      <c r="F418" s="8">
        <f>'Pivot - &lt;Just to refresh&gt;'!F421</f>
        <v>0</v>
      </c>
      <c r="G418" s="8">
        <f>'Pivot - &lt;Just to refresh&gt;'!G421</f>
        <v>0</v>
      </c>
      <c r="H418" s="8">
        <f>'Pivot - &lt;Just to refresh&gt;'!H421</f>
        <v>0</v>
      </c>
      <c r="I418" s="8">
        <f>'Pivot - &lt;Just to refresh&gt;'!I421</f>
        <v>0</v>
      </c>
      <c r="J418" s="8">
        <f>'Pivot - &lt;Just to refresh&gt;'!J421</f>
        <v>0</v>
      </c>
      <c r="K418" s="8">
        <f t="shared" si="30"/>
        <v>0</v>
      </c>
      <c r="L418" s="8">
        <f t="shared" si="31"/>
        <v>0</v>
      </c>
      <c r="M418" s="8">
        <f t="shared" si="32"/>
        <v>0</v>
      </c>
      <c r="N418" s="8" t="str">
        <f t="shared" si="33"/>
        <v>000</v>
      </c>
      <c r="O418" s="37" t="str">
        <f>IF(SUM(E418:J418)=0,"",IF('Pivot - &lt;Just to refresh&gt;'!A421="Match","Match - Full GSTN",IF('Pivot - &lt;Just to refresh&gt;'!A421="Match -Rounding off","Match - GSTN - Round",IF(M418=0,"Match - Invoice",IF(G418=0,"Not in Books",IF(J418=0,"Not in 2A",IF(ROUND(M418,0)=0,"Match - Invoice Round","In Both but Not Match")))))))</f>
        <v/>
      </c>
      <c r="P418" s="7" t="str">
        <f t="shared" si="34"/>
        <v/>
      </c>
    </row>
    <row r="419" spans="1:16" x14ac:dyDescent="0.3">
      <c r="A419" s="7">
        <f>'Pivot - &lt;Just to refresh&gt;'!B422</f>
        <v>0</v>
      </c>
      <c r="B419" s="7">
        <f>'Pivot - &lt;Just to refresh&gt;'!N422</f>
        <v>0</v>
      </c>
      <c r="C419" s="7">
        <f>'Pivot - &lt;Just to refresh&gt;'!C422</f>
        <v>0</v>
      </c>
      <c r="D419" s="36">
        <f>'Pivot - &lt;Just to refresh&gt;'!D422</f>
        <v>0</v>
      </c>
      <c r="E419" s="8">
        <f>'Pivot - &lt;Just to refresh&gt;'!E422</f>
        <v>0</v>
      </c>
      <c r="F419" s="8">
        <f>'Pivot - &lt;Just to refresh&gt;'!F422</f>
        <v>0</v>
      </c>
      <c r="G419" s="8">
        <f>'Pivot - &lt;Just to refresh&gt;'!G422</f>
        <v>0</v>
      </c>
      <c r="H419" s="8">
        <f>'Pivot - &lt;Just to refresh&gt;'!H422</f>
        <v>0</v>
      </c>
      <c r="I419" s="8">
        <f>'Pivot - &lt;Just to refresh&gt;'!I422</f>
        <v>0</v>
      </c>
      <c r="J419" s="8">
        <f>'Pivot - &lt;Just to refresh&gt;'!J422</f>
        <v>0</v>
      </c>
      <c r="K419" s="8">
        <f t="shared" si="30"/>
        <v>0</v>
      </c>
      <c r="L419" s="8">
        <f t="shared" si="31"/>
        <v>0</v>
      </c>
      <c r="M419" s="8">
        <f t="shared" si="32"/>
        <v>0</v>
      </c>
      <c r="N419" s="8" t="str">
        <f t="shared" si="33"/>
        <v>000</v>
      </c>
      <c r="O419" s="37" t="str">
        <f>IF(SUM(E419:J419)=0,"",IF('Pivot - &lt;Just to refresh&gt;'!A422="Match","Match - Full GSTN",IF('Pivot - &lt;Just to refresh&gt;'!A422="Match -Rounding off","Match - GSTN - Round",IF(M419=0,"Match - Invoice",IF(G419=0,"Not in Books",IF(J419=0,"Not in 2A",IF(ROUND(M419,0)=0,"Match - Invoice Round","In Both but Not Match")))))))</f>
        <v/>
      </c>
      <c r="P419" s="7" t="str">
        <f t="shared" si="34"/>
        <v/>
      </c>
    </row>
    <row r="420" spans="1:16" x14ac:dyDescent="0.3">
      <c r="A420" s="7">
        <f>'Pivot - &lt;Just to refresh&gt;'!B423</f>
        <v>0</v>
      </c>
      <c r="B420" s="7">
        <f>'Pivot - &lt;Just to refresh&gt;'!N423</f>
        <v>0</v>
      </c>
      <c r="C420" s="7">
        <f>'Pivot - &lt;Just to refresh&gt;'!C423</f>
        <v>0</v>
      </c>
      <c r="D420" s="36">
        <f>'Pivot - &lt;Just to refresh&gt;'!D423</f>
        <v>0</v>
      </c>
      <c r="E420" s="8">
        <f>'Pivot - &lt;Just to refresh&gt;'!E423</f>
        <v>0</v>
      </c>
      <c r="F420" s="8">
        <f>'Pivot - &lt;Just to refresh&gt;'!F423</f>
        <v>0</v>
      </c>
      <c r="G420" s="8">
        <f>'Pivot - &lt;Just to refresh&gt;'!G423</f>
        <v>0</v>
      </c>
      <c r="H420" s="8">
        <f>'Pivot - &lt;Just to refresh&gt;'!H423</f>
        <v>0</v>
      </c>
      <c r="I420" s="8">
        <f>'Pivot - &lt;Just to refresh&gt;'!I423</f>
        <v>0</v>
      </c>
      <c r="J420" s="8">
        <f>'Pivot - &lt;Just to refresh&gt;'!J423</f>
        <v>0</v>
      </c>
      <c r="K420" s="8">
        <f t="shared" si="30"/>
        <v>0</v>
      </c>
      <c r="L420" s="8">
        <f t="shared" si="31"/>
        <v>0</v>
      </c>
      <c r="M420" s="8">
        <f t="shared" si="32"/>
        <v>0</v>
      </c>
      <c r="N420" s="8" t="str">
        <f t="shared" si="33"/>
        <v>000</v>
      </c>
      <c r="O420" s="37" t="str">
        <f>IF(SUM(E420:J420)=0,"",IF('Pivot - &lt;Just to refresh&gt;'!A423="Match","Match - Full GSTN",IF('Pivot - &lt;Just to refresh&gt;'!A423="Match -Rounding off","Match - GSTN - Round",IF(M420=0,"Match - Invoice",IF(G420=0,"Not in Books",IF(J420=0,"Not in 2A",IF(ROUND(M420,0)=0,"Match - Invoice Round","In Both but Not Match")))))))</f>
        <v/>
      </c>
      <c r="P420" s="7" t="str">
        <f t="shared" si="34"/>
        <v/>
      </c>
    </row>
    <row r="421" spans="1:16" x14ac:dyDescent="0.3">
      <c r="A421" s="7">
        <f>'Pivot - &lt;Just to refresh&gt;'!B424</f>
        <v>0</v>
      </c>
      <c r="B421" s="7">
        <f>'Pivot - &lt;Just to refresh&gt;'!N424</f>
        <v>0</v>
      </c>
      <c r="C421" s="7">
        <f>'Pivot - &lt;Just to refresh&gt;'!C424</f>
        <v>0</v>
      </c>
      <c r="D421" s="36">
        <f>'Pivot - &lt;Just to refresh&gt;'!D424</f>
        <v>0</v>
      </c>
      <c r="E421" s="8">
        <f>'Pivot - &lt;Just to refresh&gt;'!E424</f>
        <v>0</v>
      </c>
      <c r="F421" s="8">
        <f>'Pivot - &lt;Just to refresh&gt;'!F424</f>
        <v>0</v>
      </c>
      <c r="G421" s="8">
        <f>'Pivot - &lt;Just to refresh&gt;'!G424</f>
        <v>0</v>
      </c>
      <c r="H421" s="8">
        <f>'Pivot - &lt;Just to refresh&gt;'!H424</f>
        <v>0</v>
      </c>
      <c r="I421" s="8">
        <f>'Pivot - &lt;Just to refresh&gt;'!I424</f>
        <v>0</v>
      </c>
      <c r="J421" s="8">
        <f>'Pivot - &lt;Just to refresh&gt;'!J424</f>
        <v>0</v>
      </c>
      <c r="K421" s="8">
        <f t="shared" si="30"/>
        <v>0</v>
      </c>
      <c r="L421" s="8">
        <f t="shared" si="31"/>
        <v>0</v>
      </c>
      <c r="M421" s="8">
        <f t="shared" si="32"/>
        <v>0</v>
      </c>
      <c r="N421" s="8" t="str">
        <f t="shared" si="33"/>
        <v>000</v>
      </c>
      <c r="O421" s="37" t="str">
        <f>IF(SUM(E421:J421)=0,"",IF('Pivot - &lt;Just to refresh&gt;'!A424="Match","Match - Full GSTN",IF('Pivot - &lt;Just to refresh&gt;'!A424="Match -Rounding off","Match - GSTN - Round",IF(M421=0,"Match - Invoice",IF(G421=0,"Not in Books",IF(J421=0,"Not in 2A",IF(ROUND(M421,0)=0,"Match - Invoice Round","In Both but Not Match")))))))</f>
        <v/>
      </c>
      <c r="P421" s="7" t="str">
        <f t="shared" si="34"/>
        <v/>
      </c>
    </row>
    <row r="422" spans="1:16" x14ac:dyDescent="0.3">
      <c r="A422" s="7">
        <f>'Pivot - &lt;Just to refresh&gt;'!B425</f>
        <v>0</v>
      </c>
      <c r="B422" s="7">
        <f>'Pivot - &lt;Just to refresh&gt;'!N425</f>
        <v>0</v>
      </c>
      <c r="C422" s="7">
        <f>'Pivot - &lt;Just to refresh&gt;'!C425</f>
        <v>0</v>
      </c>
      <c r="D422" s="36">
        <f>'Pivot - &lt;Just to refresh&gt;'!D425</f>
        <v>0</v>
      </c>
      <c r="E422" s="8">
        <f>'Pivot - &lt;Just to refresh&gt;'!E425</f>
        <v>0</v>
      </c>
      <c r="F422" s="8">
        <f>'Pivot - &lt;Just to refresh&gt;'!F425</f>
        <v>0</v>
      </c>
      <c r="G422" s="8">
        <f>'Pivot - &lt;Just to refresh&gt;'!G425</f>
        <v>0</v>
      </c>
      <c r="H422" s="8">
        <f>'Pivot - &lt;Just to refresh&gt;'!H425</f>
        <v>0</v>
      </c>
      <c r="I422" s="8">
        <f>'Pivot - &lt;Just to refresh&gt;'!I425</f>
        <v>0</v>
      </c>
      <c r="J422" s="8">
        <f>'Pivot - &lt;Just to refresh&gt;'!J425</f>
        <v>0</v>
      </c>
      <c r="K422" s="8">
        <f t="shared" si="30"/>
        <v>0</v>
      </c>
      <c r="L422" s="8">
        <f t="shared" si="31"/>
        <v>0</v>
      </c>
      <c r="M422" s="8">
        <f t="shared" si="32"/>
        <v>0</v>
      </c>
      <c r="N422" s="8" t="str">
        <f t="shared" si="33"/>
        <v>000</v>
      </c>
      <c r="O422" s="37" t="str">
        <f>IF(SUM(E422:J422)=0,"",IF('Pivot - &lt;Just to refresh&gt;'!A425="Match","Match - Full GSTN",IF('Pivot - &lt;Just to refresh&gt;'!A425="Match -Rounding off","Match - GSTN - Round",IF(M422=0,"Match - Invoice",IF(G422=0,"Not in Books",IF(J422=0,"Not in 2A",IF(ROUND(M422,0)=0,"Match - Invoice Round","In Both but Not Match")))))))</f>
        <v/>
      </c>
      <c r="P422" s="7" t="str">
        <f t="shared" si="34"/>
        <v/>
      </c>
    </row>
    <row r="423" spans="1:16" x14ac:dyDescent="0.3">
      <c r="A423" s="7">
        <f>'Pivot - &lt;Just to refresh&gt;'!B426</f>
        <v>0</v>
      </c>
      <c r="B423" s="7">
        <f>'Pivot - &lt;Just to refresh&gt;'!N426</f>
        <v>0</v>
      </c>
      <c r="C423" s="7">
        <f>'Pivot - &lt;Just to refresh&gt;'!C426</f>
        <v>0</v>
      </c>
      <c r="D423" s="36">
        <f>'Pivot - &lt;Just to refresh&gt;'!D426</f>
        <v>0</v>
      </c>
      <c r="E423" s="8">
        <f>'Pivot - &lt;Just to refresh&gt;'!E426</f>
        <v>0</v>
      </c>
      <c r="F423" s="8">
        <f>'Pivot - &lt;Just to refresh&gt;'!F426</f>
        <v>0</v>
      </c>
      <c r="G423" s="8">
        <f>'Pivot - &lt;Just to refresh&gt;'!G426</f>
        <v>0</v>
      </c>
      <c r="H423" s="8">
        <f>'Pivot - &lt;Just to refresh&gt;'!H426</f>
        <v>0</v>
      </c>
      <c r="I423" s="8">
        <f>'Pivot - &lt;Just to refresh&gt;'!I426</f>
        <v>0</v>
      </c>
      <c r="J423" s="8">
        <f>'Pivot - &lt;Just to refresh&gt;'!J426</f>
        <v>0</v>
      </c>
      <c r="K423" s="8">
        <f t="shared" si="30"/>
        <v>0</v>
      </c>
      <c r="L423" s="8">
        <f t="shared" si="31"/>
        <v>0</v>
      </c>
      <c r="M423" s="8">
        <f t="shared" si="32"/>
        <v>0</v>
      </c>
      <c r="N423" s="8" t="str">
        <f t="shared" si="33"/>
        <v>000</v>
      </c>
      <c r="O423" s="37" t="str">
        <f>IF(SUM(E423:J423)=0,"",IF('Pivot - &lt;Just to refresh&gt;'!A426="Match","Match - Full GSTN",IF('Pivot - &lt;Just to refresh&gt;'!A426="Match -Rounding off","Match - GSTN - Round",IF(M423=0,"Match - Invoice",IF(G423=0,"Not in Books",IF(J423=0,"Not in 2A",IF(ROUND(M423,0)=0,"Match - Invoice Round","In Both but Not Match")))))))</f>
        <v/>
      </c>
      <c r="P423" s="7" t="str">
        <f t="shared" si="34"/>
        <v/>
      </c>
    </row>
    <row r="424" spans="1:16" x14ac:dyDescent="0.3">
      <c r="A424" s="7">
        <f>'Pivot - &lt;Just to refresh&gt;'!B427</f>
        <v>0</v>
      </c>
      <c r="B424" s="7">
        <f>'Pivot - &lt;Just to refresh&gt;'!N427</f>
        <v>0</v>
      </c>
      <c r="C424" s="7">
        <f>'Pivot - &lt;Just to refresh&gt;'!C427</f>
        <v>0</v>
      </c>
      <c r="D424" s="36">
        <f>'Pivot - &lt;Just to refresh&gt;'!D427</f>
        <v>0</v>
      </c>
      <c r="E424" s="8">
        <f>'Pivot - &lt;Just to refresh&gt;'!E427</f>
        <v>0</v>
      </c>
      <c r="F424" s="8">
        <f>'Pivot - &lt;Just to refresh&gt;'!F427</f>
        <v>0</v>
      </c>
      <c r="G424" s="8">
        <f>'Pivot - &lt;Just to refresh&gt;'!G427</f>
        <v>0</v>
      </c>
      <c r="H424" s="8">
        <f>'Pivot - &lt;Just to refresh&gt;'!H427</f>
        <v>0</v>
      </c>
      <c r="I424" s="8">
        <f>'Pivot - &lt;Just to refresh&gt;'!I427</f>
        <v>0</v>
      </c>
      <c r="J424" s="8">
        <f>'Pivot - &lt;Just to refresh&gt;'!J427</f>
        <v>0</v>
      </c>
      <c r="K424" s="8">
        <f t="shared" si="30"/>
        <v>0</v>
      </c>
      <c r="L424" s="8">
        <f t="shared" si="31"/>
        <v>0</v>
      </c>
      <c r="M424" s="8">
        <f t="shared" si="32"/>
        <v>0</v>
      </c>
      <c r="N424" s="8" t="str">
        <f t="shared" si="33"/>
        <v>000</v>
      </c>
      <c r="O424" s="37" t="str">
        <f>IF(SUM(E424:J424)=0,"",IF('Pivot - &lt;Just to refresh&gt;'!A427="Match","Match - Full GSTN",IF('Pivot - &lt;Just to refresh&gt;'!A427="Match -Rounding off","Match - GSTN - Round",IF(M424=0,"Match - Invoice",IF(G424=0,"Not in Books",IF(J424=0,"Not in 2A",IF(ROUND(M424,0)=0,"Match - Invoice Round","In Both but Not Match")))))))</f>
        <v/>
      </c>
      <c r="P424" s="7" t="str">
        <f t="shared" si="34"/>
        <v/>
      </c>
    </row>
    <row r="425" spans="1:16" x14ac:dyDescent="0.3">
      <c r="A425" s="7">
        <f>'Pivot - &lt;Just to refresh&gt;'!B428</f>
        <v>0</v>
      </c>
      <c r="B425" s="7">
        <f>'Pivot - &lt;Just to refresh&gt;'!N428</f>
        <v>0</v>
      </c>
      <c r="C425" s="7">
        <f>'Pivot - &lt;Just to refresh&gt;'!C428</f>
        <v>0</v>
      </c>
      <c r="D425" s="36">
        <f>'Pivot - &lt;Just to refresh&gt;'!D428</f>
        <v>0</v>
      </c>
      <c r="E425" s="8">
        <f>'Pivot - &lt;Just to refresh&gt;'!E428</f>
        <v>0</v>
      </c>
      <c r="F425" s="8">
        <f>'Pivot - &lt;Just to refresh&gt;'!F428</f>
        <v>0</v>
      </c>
      <c r="G425" s="8">
        <f>'Pivot - &lt;Just to refresh&gt;'!G428</f>
        <v>0</v>
      </c>
      <c r="H425" s="8">
        <f>'Pivot - &lt;Just to refresh&gt;'!H428</f>
        <v>0</v>
      </c>
      <c r="I425" s="8">
        <f>'Pivot - &lt;Just to refresh&gt;'!I428</f>
        <v>0</v>
      </c>
      <c r="J425" s="8">
        <f>'Pivot - &lt;Just to refresh&gt;'!J428</f>
        <v>0</v>
      </c>
      <c r="K425" s="8">
        <f t="shared" si="30"/>
        <v>0</v>
      </c>
      <c r="L425" s="8">
        <f t="shared" si="31"/>
        <v>0</v>
      </c>
      <c r="M425" s="8">
        <f t="shared" si="32"/>
        <v>0</v>
      </c>
      <c r="N425" s="8" t="str">
        <f t="shared" si="33"/>
        <v>000</v>
      </c>
      <c r="O425" s="37" t="str">
        <f>IF(SUM(E425:J425)=0,"",IF('Pivot - &lt;Just to refresh&gt;'!A428="Match","Match - Full GSTN",IF('Pivot - &lt;Just to refresh&gt;'!A428="Match -Rounding off","Match - GSTN - Round",IF(M425=0,"Match - Invoice",IF(G425=0,"Not in Books",IF(J425=0,"Not in 2A",IF(ROUND(M425,0)=0,"Match - Invoice Round","In Both but Not Match")))))))</f>
        <v/>
      </c>
      <c r="P425" s="7" t="str">
        <f t="shared" si="34"/>
        <v/>
      </c>
    </row>
    <row r="426" spans="1:16" x14ac:dyDescent="0.3">
      <c r="A426" s="7">
        <f>'Pivot - &lt;Just to refresh&gt;'!B429</f>
        <v>0</v>
      </c>
      <c r="B426" s="7">
        <f>'Pivot - &lt;Just to refresh&gt;'!N429</f>
        <v>0</v>
      </c>
      <c r="C426" s="7">
        <f>'Pivot - &lt;Just to refresh&gt;'!C429</f>
        <v>0</v>
      </c>
      <c r="D426" s="36">
        <f>'Pivot - &lt;Just to refresh&gt;'!D429</f>
        <v>0</v>
      </c>
      <c r="E426" s="8">
        <f>'Pivot - &lt;Just to refresh&gt;'!E429</f>
        <v>0</v>
      </c>
      <c r="F426" s="8">
        <f>'Pivot - &lt;Just to refresh&gt;'!F429</f>
        <v>0</v>
      </c>
      <c r="G426" s="8">
        <f>'Pivot - &lt;Just to refresh&gt;'!G429</f>
        <v>0</v>
      </c>
      <c r="H426" s="8">
        <f>'Pivot - &lt;Just to refresh&gt;'!H429</f>
        <v>0</v>
      </c>
      <c r="I426" s="8">
        <f>'Pivot - &lt;Just to refresh&gt;'!I429</f>
        <v>0</v>
      </c>
      <c r="J426" s="8">
        <f>'Pivot - &lt;Just to refresh&gt;'!J429</f>
        <v>0</v>
      </c>
      <c r="K426" s="8">
        <f t="shared" si="30"/>
        <v>0</v>
      </c>
      <c r="L426" s="8">
        <f t="shared" si="31"/>
        <v>0</v>
      </c>
      <c r="M426" s="8">
        <f t="shared" si="32"/>
        <v>0</v>
      </c>
      <c r="N426" s="8" t="str">
        <f t="shared" si="33"/>
        <v>000</v>
      </c>
      <c r="O426" s="37" t="str">
        <f>IF(SUM(E426:J426)=0,"",IF('Pivot - &lt;Just to refresh&gt;'!A429="Match","Match - Full GSTN",IF('Pivot - &lt;Just to refresh&gt;'!A429="Match -Rounding off","Match - GSTN - Round",IF(M426=0,"Match - Invoice",IF(G426=0,"Not in Books",IF(J426=0,"Not in 2A",IF(ROUND(M426,0)=0,"Match - Invoice Round","In Both but Not Match")))))))</f>
        <v/>
      </c>
      <c r="P426" s="7" t="str">
        <f t="shared" si="34"/>
        <v/>
      </c>
    </row>
    <row r="427" spans="1:16" x14ac:dyDescent="0.3">
      <c r="A427" s="7">
        <f>'Pivot - &lt;Just to refresh&gt;'!B430</f>
        <v>0</v>
      </c>
      <c r="B427" s="7">
        <f>'Pivot - &lt;Just to refresh&gt;'!N430</f>
        <v>0</v>
      </c>
      <c r="C427" s="7">
        <f>'Pivot - &lt;Just to refresh&gt;'!C430</f>
        <v>0</v>
      </c>
      <c r="D427" s="36">
        <f>'Pivot - &lt;Just to refresh&gt;'!D430</f>
        <v>0</v>
      </c>
      <c r="E427" s="8">
        <f>'Pivot - &lt;Just to refresh&gt;'!E430</f>
        <v>0</v>
      </c>
      <c r="F427" s="8">
        <f>'Pivot - &lt;Just to refresh&gt;'!F430</f>
        <v>0</v>
      </c>
      <c r="G427" s="8">
        <f>'Pivot - &lt;Just to refresh&gt;'!G430</f>
        <v>0</v>
      </c>
      <c r="H427" s="8">
        <f>'Pivot - &lt;Just to refresh&gt;'!H430</f>
        <v>0</v>
      </c>
      <c r="I427" s="8">
        <f>'Pivot - &lt;Just to refresh&gt;'!I430</f>
        <v>0</v>
      </c>
      <c r="J427" s="8">
        <f>'Pivot - &lt;Just to refresh&gt;'!J430</f>
        <v>0</v>
      </c>
      <c r="K427" s="8">
        <f t="shared" si="30"/>
        <v>0</v>
      </c>
      <c r="L427" s="8">
        <f t="shared" si="31"/>
        <v>0</v>
      </c>
      <c r="M427" s="8">
        <f t="shared" si="32"/>
        <v>0</v>
      </c>
      <c r="N427" s="8" t="str">
        <f t="shared" si="33"/>
        <v>000</v>
      </c>
      <c r="O427" s="37" t="str">
        <f>IF(SUM(E427:J427)=0,"",IF('Pivot - &lt;Just to refresh&gt;'!A430="Match","Match - Full GSTN",IF('Pivot - &lt;Just to refresh&gt;'!A430="Match -Rounding off","Match - GSTN - Round",IF(M427=0,"Match - Invoice",IF(G427=0,"Not in Books",IF(J427=0,"Not in 2A",IF(ROUND(M427,0)=0,"Match - Invoice Round","In Both but Not Match")))))))</f>
        <v/>
      </c>
      <c r="P427" s="7" t="str">
        <f t="shared" si="34"/>
        <v/>
      </c>
    </row>
    <row r="428" spans="1:16" x14ac:dyDescent="0.3">
      <c r="A428" s="7">
        <f>'Pivot - &lt;Just to refresh&gt;'!B431</f>
        <v>0</v>
      </c>
      <c r="B428" s="7">
        <f>'Pivot - &lt;Just to refresh&gt;'!N431</f>
        <v>0</v>
      </c>
      <c r="C428" s="7">
        <f>'Pivot - &lt;Just to refresh&gt;'!C431</f>
        <v>0</v>
      </c>
      <c r="D428" s="36">
        <f>'Pivot - &lt;Just to refresh&gt;'!D431</f>
        <v>0</v>
      </c>
      <c r="E428" s="8">
        <f>'Pivot - &lt;Just to refresh&gt;'!E431</f>
        <v>0</v>
      </c>
      <c r="F428" s="8">
        <f>'Pivot - &lt;Just to refresh&gt;'!F431</f>
        <v>0</v>
      </c>
      <c r="G428" s="8">
        <f>'Pivot - &lt;Just to refresh&gt;'!G431</f>
        <v>0</v>
      </c>
      <c r="H428" s="8">
        <f>'Pivot - &lt;Just to refresh&gt;'!H431</f>
        <v>0</v>
      </c>
      <c r="I428" s="8">
        <f>'Pivot - &lt;Just to refresh&gt;'!I431</f>
        <v>0</v>
      </c>
      <c r="J428" s="8">
        <f>'Pivot - &lt;Just to refresh&gt;'!J431</f>
        <v>0</v>
      </c>
      <c r="K428" s="8">
        <f t="shared" si="30"/>
        <v>0</v>
      </c>
      <c r="L428" s="8">
        <f t="shared" si="31"/>
        <v>0</v>
      </c>
      <c r="M428" s="8">
        <f t="shared" si="32"/>
        <v>0</v>
      </c>
      <c r="N428" s="8" t="str">
        <f t="shared" si="33"/>
        <v>000</v>
      </c>
      <c r="O428" s="37" t="str">
        <f>IF(SUM(E428:J428)=0,"",IF('Pivot - &lt;Just to refresh&gt;'!A431="Match","Match - Full GSTN",IF('Pivot - &lt;Just to refresh&gt;'!A431="Match -Rounding off","Match - GSTN - Round",IF(M428=0,"Match - Invoice",IF(G428=0,"Not in Books",IF(J428=0,"Not in 2A",IF(ROUND(M428,0)=0,"Match - Invoice Round","In Both but Not Match")))))))</f>
        <v/>
      </c>
      <c r="P428" s="7" t="str">
        <f t="shared" si="34"/>
        <v/>
      </c>
    </row>
    <row r="429" spans="1:16" x14ac:dyDescent="0.3">
      <c r="A429" s="7">
        <f>'Pivot - &lt;Just to refresh&gt;'!B432</f>
        <v>0</v>
      </c>
      <c r="B429" s="7">
        <f>'Pivot - &lt;Just to refresh&gt;'!N432</f>
        <v>0</v>
      </c>
      <c r="C429" s="7">
        <f>'Pivot - &lt;Just to refresh&gt;'!C432</f>
        <v>0</v>
      </c>
      <c r="D429" s="36">
        <f>'Pivot - &lt;Just to refresh&gt;'!D432</f>
        <v>0</v>
      </c>
      <c r="E429" s="8">
        <f>'Pivot - &lt;Just to refresh&gt;'!E432</f>
        <v>0</v>
      </c>
      <c r="F429" s="8">
        <f>'Pivot - &lt;Just to refresh&gt;'!F432</f>
        <v>0</v>
      </c>
      <c r="G429" s="8">
        <f>'Pivot - &lt;Just to refresh&gt;'!G432</f>
        <v>0</v>
      </c>
      <c r="H429" s="8">
        <f>'Pivot - &lt;Just to refresh&gt;'!H432</f>
        <v>0</v>
      </c>
      <c r="I429" s="8">
        <f>'Pivot - &lt;Just to refresh&gt;'!I432</f>
        <v>0</v>
      </c>
      <c r="J429" s="8">
        <f>'Pivot - &lt;Just to refresh&gt;'!J432</f>
        <v>0</v>
      </c>
      <c r="K429" s="8">
        <f t="shared" si="30"/>
        <v>0</v>
      </c>
      <c r="L429" s="8">
        <f t="shared" si="31"/>
        <v>0</v>
      </c>
      <c r="M429" s="8">
        <f t="shared" si="32"/>
        <v>0</v>
      </c>
      <c r="N429" s="8" t="str">
        <f t="shared" si="33"/>
        <v>000</v>
      </c>
      <c r="O429" s="37" t="str">
        <f>IF(SUM(E429:J429)=0,"",IF('Pivot - &lt;Just to refresh&gt;'!A432="Match","Match - Full GSTN",IF('Pivot - &lt;Just to refresh&gt;'!A432="Match -Rounding off","Match - GSTN - Round",IF(M429=0,"Match - Invoice",IF(G429=0,"Not in Books",IF(J429=0,"Not in 2A",IF(ROUND(M429,0)=0,"Match - Invoice Round","In Both but Not Match")))))))</f>
        <v/>
      </c>
      <c r="P429" s="7" t="str">
        <f t="shared" si="34"/>
        <v/>
      </c>
    </row>
    <row r="430" spans="1:16" x14ac:dyDescent="0.3">
      <c r="A430" s="7">
        <f>'Pivot - &lt;Just to refresh&gt;'!B433</f>
        <v>0</v>
      </c>
      <c r="B430" s="7">
        <f>'Pivot - &lt;Just to refresh&gt;'!N433</f>
        <v>0</v>
      </c>
      <c r="C430" s="7">
        <f>'Pivot - &lt;Just to refresh&gt;'!C433</f>
        <v>0</v>
      </c>
      <c r="D430" s="36">
        <f>'Pivot - &lt;Just to refresh&gt;'!D433</f>
        <v>0</v>
      </c>
      <c r="E430" s="8">
        <f>'Pivot - &lt;Just to refresh&gt;'!E433</f>
        <v>0</v>
      </c>
      <c r="F430" s="8">
        <f>'Pivot - &lt;Just to refresh&gt;'!F433</f>
        <v>0</v>
      </c>
      <c r="G430" s="8">
        <f>'Pivot - &lt;Just to refresh&gt;'!G433</f>
        <v>0</v>
      </c>
      <c r="H430" s="8">
        <f>'Pivot - &lt;Just to refresh&gt;'!H433</f>
        <v>0</v>
      </c>
      <c r="I430" s="8">
        <f>'Pivot - &lt;Just to refresh&gt;'!I433</f>
        <v>0</v>
      </c>
      <c r="J430" s="8">
        <f>'Pivot - &lt;Just to refresh&gt;'!J433</f>
        <v>0</v>
      </c>
      <c r="K430" s="8">
        <f t="shared" si="30"/>
        <v>0</v>
      </c>
      <c r="L430" s="8">
        <f t="shared" si="31"/>
        <v>0</v>
      </c>
      <c r="M430" s="8">
        <f t="shared" si="32"/>
        <v>0</v>
      </c>
      <c r="N430" s="8" t="str">
        <f t="shared" si="33"/>
        <v>000</v>
      </c>
      <c r="O430" s="37" t="str">
        <f>IF(SUM(E430:J430)=0,"",IF('Pivot - &lt;Just to refresh&gt;'!A433="Match","Match - Full GSTN",IF('Pivot - &lt;Just to refresh&gt;'!A433="Match -Rounding off","Match - GSTN - Round",IF(M430=0,"Match - Invoice",IF(G430=0,"Not in Books",IF(J430=0,"Not in 2A",IF(ROUND(M430,0)=0,"Match - Invoice Round","In Both but Not Match")))))))</f>
        <v/>
      </c>
      <c r="P430" s="7" t="str">
        <f t="shared" si="34"/>
        <v/>
      </c>
    </row>
    <row r="431" spans="1:16" x14ac:dyDescent="0.3">
      <c r="A431" s="7">
        <f>'Pivot - &lt;Just to refresh&gt;'!B434</f>
        <v>0</v>
      </c>
      <c r="B431" s="7">
        <f>'Pivot - &lt;Just to refresh&gt;'!N434</f>
        <v>0</v>
      </c>
      <c r="C431" s="7">
        <f>'Pivot - &lt;Just to refresh&gt;'!C434</f>
        <v>0</v>
      </c>
      <c r="D431" s="36">
        <f>'Pivot - &lt;Just to refresh&gt;'!D434</f>
        <v>0</v>
      </c>
      <c r="E431" s="8">
        <f>'Pivot - &lt;Just to refresh&gt;'!E434</f>
        <v>0</v>
      </c>
      <c r="F431" s="8">
        <f>'Pivot - &lt;Just to refresh&gt;'!F434</f>
        <v>0</v>
      </c>
      <c r="G431" s="8">
        <f>'Pivot - &lt;Just to refresh&gt;'!G434</f>
        <v>0</v>
      </c>
      <c r="H431" s="8">
        <f>'Pivot - &lt;Just to refresh&gt;'!H434</f>
        <v>0</v>
      </c>
      <c r="I431" s="8">
        <f>'Pivot - &lt;Just to refresh&gt;'!I434</f>
        <v>0</v>
      </c>
      <c r="J431" s="8">
        <f>'Pivot - &lt;Just to refresh&gt;'!J434</f>
        <v>0</v>
      </c>
      <c r="K431" s="8">
        <f t="shared" si="30"/>
        <v>0</v>
      </c>
      <c r="L431" s="8">
        <f t="shared" si="31"/>
        <v>0</v>
      </c>
      <c r="M431" s="8">
        <f t="shared" si="32"/>
        <v>0</v>
      </c>
      <c r="N431" s="8" t="str">
        <f t="shared" si="33"/>
        <v>000</v>
      </c>
      <c r="O431" s="37" t="str">
        <f>IF(SUM(E431:J431)=0,"",IF('Pivot - &lt;Just to refresh&gt;'!A434="Match","Match - Full GSTN",IF('Pivot - &lt;Just to refresh&gt;'!A434="Match -Rounding off","Match - GSTN - Round",IF(M431=0,"Match - Invoice",IF(G431=0,"Not in Books",IF(J431=0,"Not in 2A",IF(ROUND(M431,0)=0,"Match - Invoice Round","In Both but Not Match")))))))</f>
        <v/>
      </c>
      <c r="P431" s="7" t="str">
        <f t="shared" si="34"/>
        <v/>
      </c>
    </row>
    <row r="432" spans="1:16" x14ac:dyDescent="0.3">
      <c r="A432" s="7">
        <f>'Pivot - &lt;Just to refresh&gt;'!B435</f>
        <v>0</v>
      </c>
      <c r="B432" s="7">
        <f>'Pivot - &lt;Just to refresh&gt;'!N435</f>
        <v>0</v>
      </c>
      <c r="C432" s="7">
        <f>'Pivot - &lt;Just to refresh&gt;'!C435</f>
        <v>0</v>
      </c>
      <c r="D432" s="36">
        <f>'Pivot - &lt;Just to refresh&gt;'!D435</f>
        <v>0</v>
      </c>
      <c r="E432" s="8">
        <f>'Pivot - &lt;Just to refresh&gt;'!E435</f>
        <v>0</v>
      </c>
      <c r="F432" s="8">
        <f>'Pivot - &lt;Just to refresh&gt;'!F435</f>
        <v>0</v>
      </c>
      <c r="G432" s="8">
        <f>'Pivot - &lt;Just to refresh&gt;'!G435</f>
        <v>0</v>
      </c>
      <c r="H432" s="8">
        <f>'Pivot - &lt;Just to refresh&gt;'!H435</f>
        <v>0</v>
      </c>
      <c r="I432" s="8">
        <f>'Pivot - &lt;Just to refresh&gt;'!I435</f>
        <v>0</v>
      </c>
      <c r="J432" s="8">
        <f>'Pivot - &lt;Just to refresh&gt;'!J435</f>
        <v>0</v>
      </c>
      <c r="K432" s="8">
        <f t="shared" si="30"/>
        <v>0</v>
      </c>
      <c r="L432" s="8">
        <f t="shared" si="31"/>
        <v>0</v>
      </c>
      <c r="M432" s="8">
        <f t="shared" si="32"/>
        <v>0</v>
      </c>
      <c r="N432" s="8" t="str">
        <f t="shared" si="33"/>
        <v>000</v>
      </c>
      <c r="O432" s="37" t="str">
        <f>IF(SUM(E432:J432)=0,"",IF('Pivot - &lt;Just to refresh&gt;'!A435="Match","Match - Full GSTN",IF('Pivot - &lt;Just to refresh&gt;'!A435="Match -Rounding off","Match - GSTN - Round",IF(M432=0,"Match - Invoice",IF(G432=0,"Not in Books",IF(J432=0,"Not in 2A",IF(ROUND(M432,0)=0,"Match - Invoice Round","In Both but Not Match")))))))</f>
        <v/>
      </c>
      <c r="P432" s="7" t="str">
        <f t="shared" si="34"/>
        <v/>
      </c>
    </row>
    <row r="433" spans="1:16" x14ac:dyDescent="0.3">
      <c r="A433" s="7">
        <f>'Pivot - &lt;Just to refresh&gt;'!B436</f>
        <v>0</v>
      </c>
      <c r="B433" s="7">
        <f>'Pivot - &lt;Just to refresh&gt;'!N436</f>
        <v>0</v>
      </c>
      <c r="C433" s="7">
        <f>'Pivot - &lt;Just to refresh&gt;'!C436</f>
        <v>0</v>
      </c>
      <c r="D433" s="36">
        <f>'Pivot - &lt;Just to refresh&gt;'!D436</f>
        <v>0</v>
      </c>
      <c r="E433" s="8">
        <f>'Pivot - &lt;Just to refresh&gt;'!E436</f>
        <v>0</v>
      </c>
      <c r="F433" s="8">
        <f>'Pivot - &lt;Just to refresh&gt;'!F436</f>
        <v>0</v>
      </c>
      <c r="G433" s="8">
        <f>'Pivot - &lt;Just to refresh&gt;'!G436</f>
        <v>0</v>
      </c>
      <c r="H433" s="8">
        <f>'Pivot - &lt;Just to refresh&gt;'!H436</f>
        <v>0</v>
      </c>
      <c r="I433" s="8">
        <f>'Pivot - &lt;Just to refresh&gt;'!I436</f>
        <v>0</v>
      </c>
      <c r="J433" s="8">
        <f>'Pivot - &lt;Just to refresh&gt;'!J436</f>
        <v>0</v>
      </c>
      <c r="K433" s="8">
        <f t="shared" si="30"/>
        <v>0</v>
      </c>
      <c r="L433" s="8">
        <f t="shared" si="31"/>
        <v>0</v>
      </c>
      <c r="M433" s="8">
        <f t="shared" si="32"/>
        <v>0</v>
      </c>
      <c r="N433" s="8" t="str">
        <f t="shared" si="33"/>
        <v>000</v>
      </c>
      <c r="O433" s="37" t="str">
        <f>IF(SUM(E433:J433)=0,"",IF('Pivot - &lt;Just to refresh&gt;'!A436="Match","Match - Full GSTN",IF('Pivot - &lt;Just to refresh&gt;'!A436="Match -Rounding off","Match - GSTN - Round",IF(M433=0,"Match - Invoice",IF(G433=0,"Not in Books",IF(J433=0,"Not in 2A",IF(ROUND(M433,0)=0,"Match - Invoice Round","In Both but Not Match")))))))</f>
        <v/>
      </c>
      <c r="P433" s="7" t="str">
        <f t="shared" si="34"/>
        <v/>
      </c>
    </row>
    <row r="434" spans="1:16" x14ac:dyDescent="0.3">
      <c r="A434" s="7">
        <f>'Pivot - &lt;Just to refresh&gt;'!B437</f>
        <v>0</v>
      </c>
      <c r="B434" s="7">
        <f>'Pivot - &lt;Just to refresh&gt;'!N437</f>
        <v>0</v>
      </c>
      <c r="C434" s="7">
        <f>'Pivot - &lt;Just to refresh&gt;'!C437</f>
        <v>0</v>
      </c>
      <c r="D434" s="36">
        <f>'Pivot - &lt;Just to refresh&gt;'!D437</f>
        <v>0</v>
      </c>
      <c r="E434" s="8">
        <f>'Pivot - &lt;Just to refresh&gt;'!E437</f>
        <v>0</v>
      </c>
      <c r="F434" s="8">
        <f>'Pivot - &lt;Just to refresh&gt;'!F437</f>
        <v>0</v>
      </c>
      <c r="G434" s="8">
        <f>'Pivot - &lt;Just to refresh&gt;'!G437</f>
        <v>0</v>
      </c>
      <c r="H434" s="8">
        <f>'Pivot - &lt;Just to refresh&gt;'!H437</f>
        <v>0</v>
      </c>
      <c r="I434" s="8">
        <f>'Pivot - &lt;Just to refresh&gt;'!I437</f>
        <v>0</v>
      </c>
      <c r="J434" s="8">
        <f>'Pivot - &lt;Just to refresh&gt;'!J437</f>
        <v>0</v>
      </c>
      <c r="K434" s="8">
        <f t="shared" si="30"/>
        <v>0</v>
      </c>
      <c r="L434" s="8">
        <f t="shared" si="31"/>
        <v>0</v>
      </c>
      <c r="M434" s="8">
        <f t="shared" si="32"/>
        <v>0</v>
      </c>
      <c r="N434" s="8" t="str">
        <f t="shared" si="33"/>
        <v>000</v>
      </c>
      <c r="O434" s="37" t="str">
        <f>IF(SUM(E434:J434)=0,"",IF('Pivot - &lt;Just to refresh&gt;'!A437="Match","Match - Full GSTN",IF('Pivot - &lt;Just to refresh&gt;'!A437="Match -Rounding off","Match - GSTN - Round",IF(M434=0,"Match - Invoice",IF(G434=0,"Not in Books",IF(J434=0,"Not in 2A",IF(ROUND(M434,0)=0,"Match - Invoice Round","In Both but Not Match")))))))</f>
        <v/>
      </c>
      <c r="P434" s="7" t="str">
        <f t="shared" si="34"/>
        <v/>
      </c>
    </row>
    <row r="435" spans="1:16" x14ac:dyDescent="0.3">
      <c r="A435" s="7">
        <f>'Pivot - &lt;Just to refresh&gt;'!B438</f>
        <v>0</v>
      </c>
      <c r="B435" s="7">
        <f>'Pivot - &lt;Just to refresh&gt;'!N438</f>
        <v>0</v>
      </c>
      <c r="C435" s="7">
        <f>'Pivot - &lt;Just to refresh&gt;'!C438</f>
        <v>0</v>
      </c>
      <c r="D435" s="36">
        <f>'Pivot - &lt;Just to refresh&gt;'!D438</f>
        <v>0</v>
      </c>
      <c r="E435" s="8">
        <f>'Pivot - &lt;Just to refresh&gt;'!E438</f>
        <v>0</v>
      </c>
      <c r="F435" s="8">
        <f>'Pivot - &lt;Just to refresh&gt;'!F438</f>
        <v>0</v>
      </c>
      <c r="G435" s="8">
        <f>'Pivot - &lt;Just to refresh&gt;'!G438</f>
        <v>0</v>
      </c>
      <c r="H435" s="8">
        <f>'Pivot - &lt;Just to refresh&gt;'!H438</f>
        <v>0</v>
      </c>
      <c r="I435" s="8">
        <f>'Pivot - &lt;Just to refresh&gt;'!I438</f>
        <v>0</v>
      </c>
      <c r="J435" s="8">
        <f>'Pivot - &lt;Just to refresh&gt;'!J438</f>
        <v>0</v>
      </c>
      <c r="K435" s="8">
        <f t="shared" si="30"/>
        <v>0</v>
      </c>
      <c r="L435" s="8">
        <f t="shared" si="31"/>
        <v>0</v>
      </c>
      <c r="M435" s="8">
        <f t="shared" si="32"/>
        <v>0</v>
      </c>
      <c r="N435" s="8" t="str">
        <f t="shared" si="33"/>
        <v>000</v>
      </c>
      <c r="O435" s="37" t="str">
        <f>IF(SUM(E435:J435)=0,"",IF('Pivot - &lt;Just to refresh&gt;'!A438="Match","Match - Full GSTN",IF('Pivot - &lt;Just to refresh&gt;'!A438="Match -Rounding off","Match - GSTN - Round",IF(M435=0,"Match - Invoice",IF(G435=0,"Not in Books",IF(J435=0,"Not in 2A",IF(ROUND(M435,0)=0,"Match - Invoice Round","In Both but Not Match")))))))</f>
        <v/>
      </c>
      <c r="P435" s="7" t="str">
        <f t="shared" si="34"/>
        <v/>
      </c>
    </row>
    <row r="436" spans="1:16" x14ac:dyDescent="0.3">
      <c r="A436" s="7">
        <f>'Pivot - &lt;Just to refresh&gt;'!B439</f>
        <v>0</v>
      </c>
      <c r="B436" s="7">
        <f>'Pivot - &lt;Just to refresh&gt;'!N439</f>
        <v>0</v>
      </c>
      <c r="C436" s="7">
        <f>'Pivot - &lt;Just to refresh&gt;'!C439</f>
        <v>0</v>
      </c>
      <c r="D436" s="36">
        <f>'Pivot - &lt;Just to refresh&gt;'!D439</f>
        <v>0</v>
      </c>
      <c r="E436" s="8">
        <f>'Pivot - &lt;Just to refresh&gt;'!E439</f>
        <v>0</v>
      </c>
      <c r="F436" s="8">
        <f>'Pivot - &lt;Just to refresh&gt;'!F439</f>
        <v>0</v>
      </c>
      <c r="G436" s="8">
        <f>'Pivot - &lt;Just to refresh&gt;'!G439</f>
        <v>0</v>
      </c>
      <c r="H436" s="8">
        <f>'Pivot - &lt;Just to refresh&gt;'!H439</f>
        <v>0</v>
      </c>
      <c r="I436" s="8">
        <f>'Pivot - &lt;Just to refresh&gt;'!I439</f>
        <v>0</v>
      </c>
      <c r="J436" s="8">
        <f>'Pivot - &lt;Just to refresh&gt;'!J439</f>
        <v>0</v>
      </c>
      <c r="K436" s="8">
        <f t="shared" si="30"/>
        <v>0</v>
      </c>
      <c r="L436" s="8">
        <f t="shared" si="31"/>
        <v>0</v>
      </c>
      <c r="M436" s="8">
        <f t="shared" si="32"/>
        <v>0</v>
      </c>
      <c r="N436" s="8" t="str">
        <f t="shared" si="33"/>
        <v>000</v>
      </c>
      <c r="O436" s="37" t="str">
        <f>IF(SUM(E436:J436)=0,"",IF('Pivot - &lt;Just to refresh&gt;'!A439="Match","Match - Full GSTN",IF('Pivot - &lt;Just to refresh&gt;'!A439="Match -Rounding off","Match - GSTN - Round",IF(M436=0,"Match - Invoice",IF(G436=0,"Not in Books",IF(J436=0,"Not in 2A",IF(ROUND(M436,0)=0,"Match - Invoice Round","In Both but Not Match")))))))</f>
        <v/>
      </c>
      <c r="P436" s="7" t="str">
        <f t="shared" si="34"/>
        <v/>
      </c>
    </row>
    <row r="437" spans="1:16" x14ac:dyDescent="0.3">
      <c r="A437" s="7">
        <f>'Pivot - &lt;Just to refresh&gt;'!B440</f>
        <v>0</v>
      </c>
      <c r="B437" s="7">
        <f>'Pivot - &lt;Just to refresh&gt;'!N440</f>
        <v>0</v>
      </c>
      <c r="C437" s="7">
        <f>'Pivot - &lt;Just to refresh&gt;'!C440</f>
        <v>0</v>
      </c>
      <c r="D437" s="36">
        <f>'Pivot - &lt;Just to refresh&gt;'!D440</f>
        <v>0</v>
      </c>
      <c r="E437" s="8">
        <f>'Pivot - &lt;Just to refresh&gt;'!E440</f>
        <v>0</v>
      </c>
      <c r="F437" s="8">
        <f>'Pivot - &lt;Just to refresh&gt;'!F440</f>
        <v>0</v>
      </c>
      <c r="G437" s="8">
        <f>'Pivot - &lt;Just to refresh&gt;'!G440</f>
        <v>0</v>
      </c>
      <c r="H437" s="8">
        <f>'Pivot - &lt;Just to refresh&gt;'!H440</f>
        <v>0</v>
      </c>
      <c r="I437" s="8">
        <f>'Pivot - &lt;Just to refresh&gt;'!I440</f>
        <v>0</v>
      </c>
      <c r="J437" s="8">
        <f>'Pivot - &lt;Just to refresh&gt;'!J440</f>
        <v>0</v>
      </c>
      <c r="K437" s="8">
        <f t="shared" si="30"/>
        <v>0</v>
      </c>
      <c r="L437" s="8">
        <f t="shared" si="31"/>
        <v>0</v>
      </c>
      <c r="M437" s="8">
        <f t="shared" si="32"/>
        <v>0</v>
      </c>
      <c r="N437" s="8" t="str">
        <f t="shared" si="33"/>
        <v>000</v>
      </c>
      <c r="O437" s="37" t="str">
        <f>IF(SUM(E437:J437)=0,"",IF('Pivot - &lt;Just to refresh&gt;'!A440="Match","Match - Full GSTN",IF('Pivot - &lt;Just to refresh&gt;'!A440="Match -Rounding off","Match - GSTN - Round",IF(M437=0,"Match - Invoice",IF(G437=0,"Not in Books",IF(J437=0,"Not in 2A",IF(ROUND(M437,0)=0,"Match - Invoice Round","In Both but Not Match")))))))</f>
        <v/>
      </c>
      <c r="P437" s="7" t="str">
        <f t="shared" si="34"/>
        <v/>
      </c>
    </row>
    <row r="438" spans="1:16" x14ac:dyDescent="0.3">
      <c r="A438" s="7">
        <f>'Pivot - &lt;Just to refresh&gt;'!B441</f>
        <v>0</v>
      </c>
      <c r="B438" s="7">
        <f>'Pivot - &lt;Just to refresh&gt;'!N441</f>
        <v>0</v>
      </c>
      <c r="C438" s="7">
        <f>'Pivot - &lt;Just to refresh&gt;'!C441</f>
        <v>0</v>
      </c>
      <c r="D438" s="36">
        <f>'Pivot - &lt;Just to refresh&gt;'!D441</f>
        <v>0</v>
      </c>
      <c r="E438" s="8">
        <f>'Pivot - &lt;Just to refresh&gt;'!E441</f>
        <v>0</v>
      </c>
      <c r="F438" s="8">
        <f>'Pivot - &lt;Just to refresh&gt;'!F441</f>
        <v>0</v>
      </c>
      <c r="G438" s="8">
        <f>'Pivot - &lt;Just to refresh&gt;'!G441</f>
        <v>0</v>
      </c>
      <c r="H438" s="8">
        <f>'Pivot - &lt;Just to refresh&gt;'!H441</f>
        <v>0</v>
      </c>
      <c r="I438" s="8">
        <f>'Pivot - &lt;Just to refresh&gt;'!I441</f>
        <v>0</v>
      </c>
      <c r="J438" s="8">
        <f>'Pivot - &lt;Just to refresh&gt;'!J441</f>
        <v>0</v>
      </c>
      <c r="K438" s="8">
        <f t="shared" si="30"/>
        <v>0</v>
      </c>
      <c r="L438" s="8">
        <f t="shared" si="31"/>
        <v>0</v>
      </c>
      <c r="M438" s="8">
        <f t="shared" si="32"/>
        <v>0</v>
      </c>
      <c r="N438" s="8" t="str">
        <f t="shared" si="33"/>
        <v>000</v>
      </c>
      <c r="O438" s="37" t="str">
        <f>IF(SUM(E438:J438)=0,"",IF('Pivot - &lt;Just to refresh&gt;'!A441="Match","Match - Full GSTN",IF('Pivot - &lt;Just to refresh&gt;'!A441="Match -Rounding off","Match - GSTN - Round",IF(M438=0,"Match - Invoice",IF(G438=0,"Not in Books",IF(J438=0,"Not in 2A",IF(ROUND(M438,0)=0,"Match - Invoice Round","In Both but Not Match")))))))</f>
        <v/>
      </c>
      <c r="P438" s="7" t="str">
        <f t="shared" si="34"/>
        <v/>
      </c>
    </row>
    <row r="439" spans="1:16" x14ac:dyDescent="0.3">
      <c r="A439" s="7">
        <f>'Pivot - &lt;Just to refresh&gt;'!B442</f>
        <v>0</v>
      </c>
      <c r="B439" s="7">
        <f>'Pivot - &lt;Just to refresh&gt;'!N442</f>
        <v>0</v>
      </c>
      <c r="C439" s="7">
        <f>'Pivot - &lt;Just to refresh&gt;'!C442</f>
        <v>0</v>
      </c>
      <c r="D439" s="36">
        <f>'Pivot - &lt;Just to refresh&gt;'!D442</f>
        <v>0</v>
      </c>
      <c r="E439" s="8">
        <f>'Pivot - &lt;Just to refresh&gt;'!E442</f>
        <v>0</v>
      </c>
      <c r="F439" s="8">
        <f>'Pivot - &lt;Just to refresh&gt;'!F442</f>
        <v>0</v>
      </c>
      <c r="G439" s="8">
        <f>'Pivot - &lt;Just to refresh&gt;'!G442</f>
        <v>0</v>
      </c>
      <c r="H439" s="8">
        <f>'Pivot - &lt;Just to refresh&gt;'!H442</f>
        <v>0</v>
      </c>
      <c r="I439" s="8">
        <f>'Pivot - &lt;Just to refresh&gt;'!I442</f>
        <v>0</v>
      </c>
      <c r="J439" s="8">
        <f>'Pivot - &lt;Just to refresh&gt;'!J442</f>
        <v>0</v>
      </c>
      <c r="K439" s="8">
        <f t="shared" si="30"/>
        <v>0</v>
      </c>
      <c r="L439" s="8">
        <f t="shared" si="31"/>
        <v>0</v>
      </c>
      <c r="M439" s="8">
        <f t="shared" si="32"/>
        <v>0</v>
      </c>
      <c r="N439" s="8" t="str">
        <f t="shared" si="33"/>
        <v>000</v>
      </c>
      <c r="O439" s="37" t="str">
        <f>IF(SUM(E439:J439)=0,"",IF('Pivot - &lt;Just to refresh&gt;'!A442="Match","Match - Full GSTN",IF('Pivot - &lt;Just to refresh&gt;'!A442="Match -Rounding off","Match - GSTN - Round",IF(M439=0,"Match - Invoice",IF(G439=0,"Not in Books",IF(J439=0,"Not in 2A",IF(ROUND(M439,0)=0,"Match - Invoice Round","In Both but Not Match")))))))</f>
        <v/>
      </c>
      <c r="P439" s="7" t="str">
        <f t="shared" si="34"/>
        <v/>
      </c>
    </row>
    <row r="440" spans="1:16" x14ac:dyDescent="0.3">
      <c r="A440" s="7">
        <f>'Pivot - &lt;Just to refresh&gt;'!B443</f>
        <v>0</v>
      </c>
      <c r="B440" s="7">
        <f>'Pivot - &lt;Just to refresh&gt;'!N443</f>
        <v>0</v>
      </c>
      <c r="C440" s="7">
        <f>'Pivot - &lt;Just to refresh&gt;'!C443</f>
        <v>0</v>
      </c>
      <c r="D440" s="36">
        <f>'Pivot - &lt;Just to refresh&gt;'!D443</f>
        <v>0</v>
      </c>
      <c r="E440" s="8">
        <f>'Pivot - &lt;Just to refresh&gt;'!E443</f>
        <v>0</v>
      </c>
      <c r="F440" s="8">
        <f>'Pivot - &lt;Just to refresh&gt;'!F443</f>
        <v>0</v>
      </c>
      <c r="G440" s="8">
        <f>'Pivot - &lt;Just to refresh&gt;'!G443</f>
        <v>0</v>
      </c>
      <c r="H440" s="8">
        <f>'Pivot - &lt;Just to refresh&gt;'!H443</f>
        <v>0</v>
      </c>
      <c r="I440" s="8">
        <f>'Pivot - &lt;Just to refresh&gt;'!I443</f>
        <v>0</v>
      </c>
      <c r="J440" s="8">
        <f>'Pivot - &lt;Just to refresh&gt;'!J443</f>
        <v>0</v>
      </c>
      <c r="K440" s="8">
        <f t="shared" si="30"/>
        <v>0</v>
      </c>
      <c r="L440" s="8">
        <f t="shared" si="31"/>
        <v>0</v>
      </c>
      <c r="M440" s="8">
        <f t="shared" si="32"/>
        <v>0</v>
      </c>
      <c r="N440" s="8" t="str">
        <f t="shared" si="33"/>
        <v>000</v>
      </c>
      <c r="O440" s="37" t="str">
        <f>IF(SUM(E440:J440)=0,"",IF('Pivot - &lt;Just to refresh&gt;'!A443="Match","Match - Full GSTN",IF('Pivot - &lt;Just to refresh&gt;'!A443="Match -Rounding off","Match - GSTN - Round",IF(M440=0,"Match - Invoice",IF(G440=0,"Not in Books",IF(J440=0,"Not in 2A",IF(ROUND(M440,0)=0,"Match - Invoice Round","In Both but Not Match")))))))</f>
        <v/>
      </c>
      <c r="P440" s="7" t="str">
        <f t="shared" si="34"/>
        <v/>
      </c>
    </row>
    <row r="441" spans="1:16" x14ac:dyDescent="0.3">
      <c r="A441" s="7">
        <f>'Pivot - &lt;Just to refresh&gt;'!B444</f>
        <v>0</v>
      </c>
      <c r="B441" s="7">
        <f>'Pivot - &lt;Just to refresh&gt;'!N444</f>
        <v>0</v>
      </c>
      <c r="C441" s="7">
        <f>'Pivot - &lt;Just to refresh&gt;'!C444</f>
        <v>0</v>
      </c>
      <c r="D441" s="36">
        <f>'Pivot - &lt;Just to refresh&gt;'!D444</f>
        <v>0</v>
      </c>
      <c r="E441" s="8">
        <f>'Pivot - &lt;Just to refresh&gt;'!E444</f>
        <v>0</v>
      </c>
      <c r="F441" s="8">
        <f>'Pivot - &lt;Just to refresh&gt;'!F444</f>
        <v>0</v>
      </c>
      <c r="G441" s="8">
        <f>'Pivot - &lt;Just to refresh&gt;'!G444</f>
        <v>0</v>
      </c>
      <c r="H441" s="8">
        <f>'Pivot - &lt;Just to refresh&gt;'!H444</f>
        <v>0</v>
      </c>
      <c r="I441" s="8">
        <f>'Pivot - &lt;Just to refresh&gt;'!I444</f>
        <v>0</v>
      </c>
      <c r="J441" s="8">
        <f>'Pivot - &lt;Just to refresh&gt;'!J444</f>
        <v>0</v>
      </c>
      <c r="K441" s="8">
        <f t="shared" si="30"/>
        <v>0</v>
      </c>
      <c r="L441" s="8">
        <f t="shared" si="31"/>
        <v>0</v>
      </c>
      <c r="M441" s="8">
        <f t="shared" si="32"/>
        <v>0</v>
      </c>
      <c r="N441" s="8" t="str">
        <f t="shared" si="33"/>
        <v>000</v>
      </c>
      <c r="O441" s="37" t="str">
        <f>IF(SUM(E441:J441)=0,"",IF('Pivot - &lt;Just to refresh&gt;'!A444="Match","Match - Full GSTN",IF('Pivot - &lt;Just to refresh&gt;'!A444="Match -Rounding off","Match - GSTN - Round",IF(M441=0,"Match - Invoice",IF(G441=0,"Not in Books",IF(J441=0,"Not in 2A",IF(ROUND(M441,0)=0,"Match - Invoice Round","In Both but Not Match")))))))</f>
        <v/>
      </c>
      <c r="P441" s="7" t="str">
        <f t="shared" si="34"/>
        <v/>
      </c>
    </row>
    <row r="442" spans="1:16" x14ac:dyDescent="0.3">
      <c r="A442" s="7">
        <f>'Pivot - &lt;Just to refresh&gt;'!B445</f>
        <v>0</v>
      </c>
      <c r="B442" s="7">
        <f>'Pivot - &lt;Just to refresh&gt;'!N445</f>
        <v>0</v>
      </c>
      <c r="C442" s="7">
        <f>'Pivot - &lt;Just to refresh&gt;'!C445</f>
        <v>0</v>
      </c>
      <c r="D442" s="36">
        <f>'Pivot - &lt;Just to refresh&gt;'!D445</f>
        <v>0</v>
      </c>
      <c r="E442" s="8">
        <f>'Pivot - &lt;Just to refresh&gt;'!E445</f>
        <v>0</v>
      </c>
      <c r="F442" s="8">
        <f>'Pivot - &lt;Just to refresh&gt;'!F445</f>
        <v>0</v>
      </c>
      <c r="G442" s="8">
        <f>'Pivot - &lt;Just to refresh&gt;'!G445</f>
        <v>0</v>
      </c>
      <c r="H442" s="8">
        <f>'Pivot - &lt;Just to refresh&gt;'!H445</f>
        <v>0</v>
      </c>
      <c r="I442" s="8">
        <f>'Pivot - &lt;Just to refresh&gt;'!I445</f>
        <v>0</v>
      </c>
      <c r="J442" s="8">
        <f>'Pivot - &lt;Just to refresh&gt;'!J445</f>
        <v>0</v>
      </c>
      <c r="K442" s="8">
        <f t="shared" si="30"/>
        <v>0</v>
      </c>
      <c r="L442" s="8">
        <f t="shared" si="31"/>
        <v>0</v>
      </c>
      <c r="M442" s="8">
        <f t="shared" si="32"/>
        <v>0</v>
      </c>
      <c r="N442" s="8" t="str">
        <f t="shared" si="33"/>
        <v>000</v>
      </c>
      <c r="O442" s="37" t="str">
        <f>IF(SUM(E442:J442)=0,"",IF('Pivot - &lt;Just to refresh&gt;'!A445="Match","Match - Full GSTN",IF('Pivot - &lt;Just to refresh&gt;'!A445="Match -Rounding off","Match - GSTN - Round",IF(M442=0,"Match - Invoice",IF(G442=0,"Not in Books",IF(J442=0,"Not in 2A",IF(ROUND(M442,0)=0,"Match - Invoice Round","In Both but Not Match")))))))</f>
        <v/>
      </c>
      <c r="P442" s="7" t="str">
        <f t="shared" si="34"/>
        <v/>
      </c>
    </row>
    <row r="443" spans="1:16" x14ac:dyDescent="0.3">
      <c r="A443" s="7">
        <f>'Pivot - &lt;Just to refresh&gt;'!B446</f>
        <v>0</v>
      </c>
      <c r="B443" s="7">
        <f>'Pivot - &lt;Just to refresh&gt;'!N446</f>
        <v>0</v>
      </c>
      <c r="C443" s="7">
        <f>'Pivot - &lt;Just to refresh&gt;'!C446</f>
        <v>0</v>
      </c>
      <c r="D443" s="36">
        <f>'Pivot - &lt;Just to refresh&gt;'!D446</f>
        <v>0</v>
      </c>
      <c r="E443" s="8">
        <f>'Pivot - &lt;Just to refresh&gt;'!E446</f>
        <v>0</v>
      </c>
      <c r="F443" s="8">
        <f>'Pivot - &lt;Just to refresh&gt;'!F446</f>
        <v>0</v>
      </c>
      <c r="G443" s="8">
        <f>'Pivot - &lt;Just to refresh&gt;'!G446</f>
        <v>0</v>
      </c>
      <c r="H443" s="8">
        <f>'Pivot - &lt;Just to refresh&gt;'!H446</f>
        <v>0</v>
      </c>
      <c r="I443" s="8">
        <f>'Pivot - &lt;Just to refresh&gt;'!I446</f>
        <v>0</v>
      </c>
      <c r="J443" s="8">
        <f>'Pivot - &lt;Just to refresh&gt;'!J446</f>
        <v>0</v>
      </c>
      <c r="K443" s="8">
        <f t="shared" si="30"/>
        <v>0</v>
      </c>
      <c r="L443" s="8">
        <f t="shared" si="31"/>
        <v>0</v>
      </c>
      <c r="M443" s="8">
        <f t="shared" si="32"/>
        <v>0</v>
      </c>
      <c r="N443" s="8" t="str">
        <f t="shared" si="33"/>
        <v>000</v>
      </c>
      <c r="O443" s="37" t="str">
        <f>IF(SUM(E443:J443)=0,"",IF('Pivot - &lt;Just to refresh&gt;'!A446="Match","Match - Full GSTN",IF('Pivot - &lt;Just to refresh&gt;'!A446="Match -Rounding off","Match - GSTN - Round",IF(M443=0,"Match - Invoice",IF(G443=0,"Not in Books",IF(J443=0,"Not in 2A",IF(ROUND(M443,0)=0,"Match - Invoice Round","In Both but Not Match")))))))</f>
        <v/>
      </c>
      <c r="P443" s="7" t="str">
        <f t="shared" si="34"/>
        <v/>
      </c>
    </row>
    <row r="444" spans="1:16" x14ac:dyDescent="0.3">
      <c r="A444" s="7">
        <f>'Pivot - &lt;Just to refresh&gt;'!B447</f>
        <v>0</v>
      </c>
      <c r="B444" s="7">
        <f>'Pivot - &lt;Just to refresh&gt;'!N447</f>
        <v>0</v>
      </c>
      <c r="C444" s="7">
        <f>'Pivot - &lt;Just to refresh&gt;'!C447</f>
        <v>0</v>
      </c>
      <c r="D444" s="36">
        <f>'Pivot - &lt;Just to refresh&gt;'!D447</f>
        <v>0</v>
      </c>
      <c r="E444" s="8">
        <f>'Pivot - &lt;Just to refresh&gt;'!E447</f>
        <v>0</v>
      </c>
      <c r="F444" s="8">
        <f>'Pivot - &lt;Just to refresh&gt;'!F447</f>
        <v>0</v>
      </c>
      <c r="G444" s="8">
        <f>'Pivot - &lt;Just to refresh&gt;'!G447</f>
        <v>0</v>
      </c>
      <c r="H444" s="8">
        <f>'Pivot - &lt;Just to refresh&gt;'!H447</f>
        <v>0</v>
      </c>
      <c r="I444" s="8">
        <f>'Pivot - &lt;Just to refresh&gt;'!I447</f>
        <v>0</v>
      </c>
      <c r="J444" s="8">
        <f>'Pivot - &lt;Just to refresh&gt;'!J447</f>
        <v>0</v>
      </c>
      <c r="K444" s="8">
        <f t="shared" si="30"/>
        <v>0</v>
      </c>
      <c r="L444" s="8">
        <f t="shared" si="31"/>
        <v>0</v>
      </c>
      <c r="M444" s="8">
        <f t="shared" si="32"/>
        <v>0</v>
      </c>
      <c r="N444" s="8" t="str">
        <f t="shared" si="33"/>
        <v>000</v>
      </c>
      <c r="O444" s="37" t="str">
        <f>IF(SUM(E444:J444)=0,"",IF('Pivot - &lt;Just to refresh&gt;'!A447="Match","Match - Full GSTN",IF('Pivot - &lt;Just to refresh&gt;'!A447="Match -Rounding off","Match - GSTN - Round",IF(M444=0,"Match - Invoice",IF(G444=0,"Not in Books",IF(J444=0,"Not in 2A",IF(ROUND(M444,0)=0,"Match - Invoice Round","In Both but Not Match")))))))</f>
        <v/>
      </c>
      <c r="P444" s="7" t="str">
        <f t="shared" si="34"/>
        <v/>
      </c>
    </row>
    <row r="445" spans="1:16" x14ac:dyDescent="0.3">
      <c r="A445" s="7">
        <f>'Pivot - &lt;Just to refresh&gt;'!B448</f>
        <v>0</v>
      </c>
      <c r="B445" s="7">
        <f>'Pivot - &lt;Just to refresh&gt;'!N448</f>
        <v>0</v>
      </c>
      <c r="C445" s="7">
        <f>'Pivot - &lt;Just to refresh&gt;'!C448</f>
        <v>0</v>
      </c>
      <c r="D445" s="36">
        <f>'Pivot - &lt;Just to refresh&gt;'!D448</f>
        <v>0</v>
      </c>
      <c r="E445" s="8">
        <f>'Pivot - &lt;Just to refresh&gt;'!E448</f>
        <v>0</v>
      </c>
      <c r="F445" s="8">
        <f>'Pivot - &lt;Just to refresh&gt;'!F448</f>
        <v>0</v>
      </c>
      <c r="G445" s="8">
        <f>'Pivot - &lt;Just to refresh&gt;'!G448</f>
        <v>0</v>
      </c>
      <c r="H445" s="8">
        <f>'Pivot - &lt;Just to refresh&gt;'!H448</f>
        <v>0</v>
      </c>
      <c r="I445" s="8">
        <f>'Pivot - &lt;Just to refresh&gt;'!I448</f>
        <v>0</v>
      </c>
      <c r="J445" s="8">
        <f>'Pivot - &lt;Just to refresh&gt;'!J448</f>
        <v>0</v>
      </c>
      <c r="K445" s="8">
        <f t="shared" si="30"/>
        <v>0</v>
      </c>
      <c r="L445" s="8">
        <f t="shared" si="31"/>
        <v>0</v>
      </c>
      <c r="M445" s="8">
        <f t="shared" si="32"/>
        <v>0</v>
      </c>
      <c r="N445" s="8" t="str">
        <f t="shared" si="33"/>
        <v>000</v>
      </c>
      <c r="O445" s="37" t="str">
        <f>IF(SUM(E445:J445)=0,"",IF('Pivot - &lt;Just to refresh&gt;'!A448="Match","Match - Full GSTN",IF('Pivot - &lt;Just to refresh&gt;'!A448="Match -Rounding off","Match - GSTN - Round",IF(M445=0,"Match - Invoice",IF(G445=0,"Not in Books",IF(J445=0,"Not in 2A",IF(ROUND(M445,0)=0,"Match - Invoice Round","In Both but Not Match")))))))</f>
        <v/>
      </c>
      <c r="P445" s="7" t="str">
        <f t="shared" si="34"/>
        <v/>
      </c>
    </row>
    <row r="446" spans="1:16" x14ac:dyDescent="0.3">
      <c r="A446" s="7">
        <f>'Pivot - &lt;Just to refresh&gt;'!B449</f>
        <v>0</v>
      </c>
      <c r="B446" s="7">
        <f>'Pivot - &lt;Just to refresh&gt;'!N449</f>
        <v>0</v>
      </c>
      <c r="C446" s="7">
        <f>'Pivot - &lt;Just to refresh&gt;'!C449</f>
        <v>0</v>
      </c>
      <c r="D446" s="36">
        <f>'Pivot - &lt;Just to refresh&gt;'!D449</f>
        <v>0</v>
      </c>
      <c r="E446" s="8">
        <f>'Pivot - &lt;Just to refresh&gt;'!E449</f>
        <v>0</v>
      </c>
      <c r="F446" s="8">
        <f>'Pivot - &lt;Just to refresh&gt;'!F449</f>
        <v>0</v>
      </c>
      <c r="G446" s="8">
        <f>'Pivot - &lt;Just to refresh&gt;'!G449</f>
        <v>0</v>
      </c>
      <c r="H446" s="8">
        <f>'Pivot - &lt;Just to refresh&gt;'!H449</f>
        <v>0</v>
      </c>
      <c r="I446" s="8">
        <f>'Pivot - &lt;Just to refresh&gt;'!I449</f>
        <v>0</v>
      </c>
      <c r="J446" s="8">
        <f>'Pivot - &lt;Just to refresh&gt;'!J449</f>
        <v>0</v>
      </c>
      <c r="K446" s="8">
        <f t="shared" ref="K446:K509" si="35">E446-H446</f>
        <v>0</v>
      </c>
      <c r="L446" s="8">
        <f t="shared" ref="L446:L509" si="36">F446-I446</f>
        <v>0</v>
      </c>
      <c r="M446" s="8">
        <f t="shared" ref="M446:M509" si="37">G446-J446</f>
        <v>0</v>
      </c>
      <c r="N446" s="8" t="str">
        <f t="shared" ref="N446:N509" si="38">A446&amp;C446&amp;D446</f>
        <v>000</v>
      </c>
      <c r="O446" s="37" t="str">
        <f>IF(SUM(E446:J446)=0,"",IF('Pivot - &lt;Just to refresh&gt;'!A449="Match","Match - Full GSTN",IF('Pivot - &lt;Just to refresh&gt;'!A449="Match -Rounding off","Match - GSTN - Round",IF(M446=0,"Match - Invoice",IF(G446=0,"Not in Books",IF(J446=0,"Not in 2A",IF(ROUND(M446,0)=0,"Match - Invoice Round","In Both but Not Match")))))))</f>
        <v/>
      </c>
      <c r="P446" s="7" t="str">
        <f t="shared" si="34"/>
        <v/>
      </c>
    </row>
    <row r="447" spans="1:16" x14ac:dyDescent="0.3">
      <c r="A447" s="7">
        <f>'Pivot - &lt;Just to refresh&gt;'!B450</f>
        <v>0</v>
      </c>
      <c r="B447" s="7">
        <f>'Pivot - &lt;Just to refresh&gt;'!N450</f>
        <v>0</v>
      </c>
      <c r="C447" s="7">
        <f>'Pivot - &lt;Just to refresh&gt;'!C450</f>
        <v>0</v>
      </c>
      <c r="D447" s="36">
        <f>'Pivot - &lt;Just to refresh&gt;'!D450</f>
        <v>0</v>
      </c>
      <c r="E447" s="8">
        <f>'Pivot - &lt;Just to refresh&gt;'!E450</f>
        <v>0</v>
      </c>
      <c r="F447" s="8">
        <f>'Pivot - &lt;Just to refresh&gt;'!F450</f>
        <v>0</v>
      </c>
      <c r="G447" s="8">
        <f>'Pivot - &lt;Just to refresh&gt;'!G450</f>
        <v>0</v>
      </c>
      <c r="H447" s="8">
        <f>'Pivot - &lt;Just to refresh&gt;'!H450</f>
        <v>0</v>
      </c>
      <c r="I447" s="8">
        <f>'Pivot - &lt;Just to refresh&gt;'!I450</f>
        <v>0</v>
      </c>
      <c r="J447" s="8">
        <f>'Pivot - &lt;Just to refresh&gt;'!J450</f>
        <v>0</v>
      </c>
      <c r="K447" s="8">
        <f t="shared" si="35"/>
        <v>0</v>
      </c>
      <c r="L447" s="8">
        <f t="shared" si="36"/>
        <v>0</v>
      </c>
      <c r="M447" s="8">
        <f t="shared" si="37"/>
        <v>0</v>
      </c>
      <c r="N447" s="8" t="str">
        <f t="shared" si="38"/>
        <v>000</v>
      </c>
      <c r="O447" s="37" t="str">
        <f>IF(SUM(E447:J447)=0,"",IF('Pivot - &lt;Just to refresh&gt;'!A450="Match","Match - Full GSTN",IF('Pivot - &lt;Just to refresh&gt;'!A450="Match -Rounding off","Match - GSTN - Round",IF(M447=0,"Match - Invoice",IF(G447=0,"Not in Books",IF(J447=0,"Not in 2A",IF(ROUND(M447,0)=0,"Match - Invoice Round","In Both but Not Match")))))))</f>
        <v/>
      </c>
      <c r="P447" s="7" t="str">
        <f t="shared" si="34"/>
        <v/>
      </c>
    </row>
    <row r="448" spans="1:16" x14ac:dyDescent="0.3">
      <c r="A448" s="7">
        <f>'Pivot - &lt;Just to refresh&gt;'!B451</f>
        <v>0</v>
      </c>
      <c r="B448" s="7">
        <f>'Pivot - &lt;Just to refresh&gt;'!N451</f>
        <v>0</v>
      </c>
      <c r="C448" s="7">
        <f>'Pivot - &lt;Just to refresh&gt;'!C451</f>
        <v>0</v>
      </c>
      <c r="D448" s="36">
        <f>'Pivot - &lt;Just to refresh&gt;'!D451</f>
        <v>0</v>
      </c>
      <c r="E448" s="8">
        <f>'Pivot - &lt;Just to refresh&gt;'!E451</f>
        <v>0</v>
      </c>
      <c r="F448" s="8">
        <f>'Pivot - &lt;Just to refresh&gt;'!F451</f>
        <v>0</v>
      </c>
      <c r="G448" s="8">
        <f>'Pivot - &lt;Just to refresh&gt;'!G451</f>
        <v>0</v>
      </c>
      <c r="H448" s="8">
        <f>'Pivot - &lt;Just to refresh&gt;'!H451</f>
        <v>0</v>
      </c>
      <c r="I448" s="8">
        <f>'Pivot - &lt;Just to refresh&gt;'!I451</f>
        <v>0</v>
      </c>
      <c r="J448" s="8">
        <f>'Pivot - &lt;Just to refresh&gt;'!J451</f>
        <v>0</v>
      </c>
      <c r="K448" s="8">
        <f t="shared" si="35"/>
        <v>0</v>
      </c>
      <c r="L448" s="8">
        <f t="shared" si="36"/>
        <v>0</v>
      </c>
      <c r="M448" s="8">
        <f t="shared" si="37"/>
        <v>0</v>
      </c>
      <c r="N448" s="8" t="str">
        <f t="shared" si="38"/>
        <v>000</v>
      </c>
      <c r="O448" s="37" t="str">
        <f>IF(SUM(E448:J448)=0,"",IF('Pivot - &lt;Just to refresh&gt;'!A451="Match","Match - Full GSTN",IF('Pivot - &lt;Just to refresh&gt;'!A451="Match -Rounding off","Match - GSTN - Round",IF(M448=0,"Match - Invoice",IF(G448=0,"Not in Books",IF(J448=0,"Not in 2A",IF(ROUND(M448,0)=0,"Match - Invoice Round","In Both but Not Match")))))))</f>
        <v/>
      </c>
      <c r="P448" s="7" t="str">
        <f t="shared" si="34"/>
        <v/>
      </c>
    </row>
    <row r="449" spans="1:16" x14ac:dyDescent="0.3">
      <c r="A449" s="7">
        <f>'Pivot - &lt;Just to refresh&gt;'!B452</f>
        <v>0</v>
      </c>
      <c r="B449" s="7">
        <f>'Pivot - &lt;Just to refresh&gt;'!N452</f>
        <v>0</v>
      </c>
      <c r="C449" s="7">
        <f>'Pivot - &lt;Just to refresh&gt;'!C452</f>
        <v>0</v>
      </c>
      <c r="D449" s="36">
        <f>'Pivot - &lt;Just to refresh&gt;'!D452</f>
        <v>0</v>
      </c>
      <c r="E449" s="8">
        <f>'Pivot - &lt;Just to refresh&gt;'!E452</f>
        <v>0</v>
      </c>
      <c r="F449" s="8">
        <f>'Pivot - &lt;Just to refresh&gt;'!F452</f>
        <v>0</v>
      </c>
      <c r="G449" s="8">
        <f>'Pivot - &lt;Just to refresh&gt;'!G452</f>
        <v>0</v>
      </c>
      <c r="H449" s="8">
        <f>'Pivot - &lt;Just to refresh&gt;'!H452</f>
        <v>0</v>
      </c>
      <c r="I449" s="8">
        <f>'Pivot - &lt;Just to refresh&gt;'!I452</f>
        <v>0</v>
      </c>
      <c r="J449" s="8">
        <f>'Pivot - &lt;Just to refresh&gt;'!J452</f>
        <v>0</v>
      </c>
      <c r="K449" s="8">
        <f t="shared" si="35"/>
        <v>0</v>
      </c>
      <c r="L449" s="8">
        <f t="shared" si="36"/>
        <v>0</v>
      </c>
      <c r="M449" s="8">
        <f t="shared" si="37"/>
        <v>0</v>
      </c>
      <c r="N449" s="8" t="str">
        <f t="shared" si="38"/>
        <v>000</v>
      </c>
      <c r="O449" s="37" t="str">
        <f>IF(SUM(E449:J449)=0,"",IF('Pivot - &lt;Just to refresh&gt;'!A452="Match","Match - Full GSTN",IF('Pivot - &lt;Just to refresh&gt;'!A452="Match -Rounding off","Match - GSTN - Round",IF(M449=0,"Match - Invoice",IF(G449=0,"Not in Books",IF(J449=0,"Not in 2A",IF(ROUND(M449,0)=0,"Match - Invoice Round","In Both but Not Match")))))))</f>
        <v/>
      </c>
      <c r="P449" s="7" t="str">
        <f t="shared" si="34"/>
        <v/>
      </c>
    </row>
    <row r="450" spans="1:16" x14ac:dyDescent="0.3">
      <c r="A450" s="7">
        <f>'Pivot - &lt;Just to refresh&gt;'!B453</f>
        <v>0</v>
      </c>
      <c r="B450" s="7">
        <f>'Pivot - &lt;Just to refresh&gt;'!N453</f>
        <v>0</v>
      </c>
      <c r="C450" s="7">
        <f>'Pivot - &lt;Just to refresh&gt;'!C453</f>
        <v>0</v>
      </c>
      <c r="D450" s="36">
        <f>'Pivot - &lt;Just to refresh&gt;'!D453</f>
        <v>0</v>
      </c>
      <c r="E450" s="8">
        <f>'Pivot - &lt;Just to refresh&gt;'!E453</f>
        <v>0</v>
      </c>
      <c r="F450" s="8">
        <f>'Pivot - &lt;Just to refresh&gt;'!F453</f>
        <v>0</v>
      </c>
      <c r="G450" s="8">
        <f>'Pivot - &lt;Just to refresh&gt;'!G453</f>
        <v>0</v>
      </c>
      <c r="H450" s="8">
        <f>'Pivot - &lt;Just to refresh&gt;'!H453</f>
        <v>0</v>
      </c>
      <c r="I450" s="8">
        <f>'Pivot - &lt;Just to refresh&gt;'!I453</f>
        <v>0</v>
      </c>
      <c r="J450" s="8">
        <f>'Pivot - &lt;Just to refresh&gt;'!J453</f>
        <v>0</v>
      </c>
      <c r="K450" s="8">
        <f t="shared" si="35"/>
        <v>0</v>
      </c>
      <c r="L450" s="8">
        <f t="shared" si="36"/>
        <v>0</v>
      </c>
      <c r="M450" s="8">
        <f t="shared" si="37"/>
        <v>0</v>
      </c>
      <c r="N450" s="8" t="str">
        <f t="shared" si="38"/>
        <v>000</v>
      </c>
      <c r="O450" s="37" t="str">
        <f>IF(SUM(E450:J450)=0,"",IF('Pivot - &lt;Just to refresh&gt;'!A453="Match","Match - Full GSTN",IF('Pivot - &lt;Just to refresh&gt;'!A453="Match -Rounding off","Match - GSTN - Round",IF(M450=0,"Match - Invoice",IF(G450=0,"Not in Books",IF(J450=0,"Not in 2A",IF(ROUND(M450,0)=0,"Match - Invoice Round","In Both but Not Match")))))))</f>
        <v/>
      </c>
      <c r="P450" s="7" t="str">
        <f t="shared" si="34"/>
        <v/>
      </c>
    </row>
    <row r="451" spans="1:16" x14ac:dyDescent="0.3">
      <c r="A451" s="7">
        <f>'Pivot - &lt;Just to refresh&gt;'!B454</f>
        <v>0</v>
      </c>
      <c r="B451" s="7">
        <f>'Pivot - &lt;Just to refresh&gt;'!N454</f>
        <v>0</v>
      </c>
      <c r="C451" s="7">
        <f>'Pivot - &lt;Just to refresh&gt;'!C454</f>
        <v>0</v>
      </c>
      <c r="D451" s="36">
        <f>'Pivot - &lt;Just to refresh&gt;'!D454</f>
        <v>0</v>
      </c>
      <c r="E451" s="8">
        <f>'Pivot - &lt;Just to refresh&gt;'!E454</f>
        <v>0</v>
      </c>
      <c r="F451" s="8">
        <f>'Pivot - &lt;Just to refresh&gt;'!F454</f>
        <v>0</v>
      </c>
      <c r="G451" s="8">
        <f>'Pivot - &lt;Just to refresh&gt;'!G454</f>
        <v>0</v>
      </c>
      <c r="H451" s="8">
        <f>'Pivot - &lt;Just to refresh&gt;'!H454</f>
        <v>0</v>
      </c>
      <c r="I451" s="8">
        <f>'Pivot - &lt;Just to refresh&gt;'!I454</f>
        <v>0</v>
      </c>
      <c r="J451" s="8">
        <f>'Pivot - &lt;Just to refresh&gt;'!J454</f>
        <v>0</v>
      </c>
      <c r="K451" s="8">
        <f t="shared" si="35"/>
        <v>0</v>
      </c>
      <c r="L451" s="8">
        <f t="shared" si="36"/>
        <v>0</v>
      </c>
      <c r="M451" s="8">
        <f t="shared" si="37"/>
        <v>0</v>
      </c>
      <c r="N451" s="8" t="str">
        <f t="shared" si="38"/>
        <v>000</v>
      </c>
      <c r="O451" s="37" t="str">
        <f>IF(SUM(E451:J451)=0,"",IF('Pivot - &lt;Just to refresh&gt;'!A454="Match","Match - Full GSTN",IF('Pivot - &lt;Just to refresh&gt;'!A454="Match -Rounding off","Match - GSTN - Round",IF(M451=0,"Match - Invoice",IF(G451=0,"Not in Books",IF(J451=0,"Not in 2A",IF(ROUND(M451,0)=0,"Match - Invoice Round","In Both but Not Match")))))))</f>
        <v/>
      </c>
      <c r="P451" s="7" t="str">
        <f t="shared" si="34"/>
        <v/>
      </c>
    </row>
    <row r="452" spans="1:16" x14ac:dyDescent="0.3">
      <c r="A452" s="7">
        <f>'Pivot - &lt;Just to refresh&gt;'!B455</f>
        <v>0</v>
      </c>
      <c r="B452" s="7">
        <f>'Pivot - &lt;Just to refresh&gt;'!N455</f>
        <v>0</v>
      </c>
      <c r="C452" s="7">
        <f>'Pivot - &lt;Just to refresh&gt;'!C455</f>
        <v>0</v>
      </c>
      <c r="D452" s="36">
        <f>'Pivot - &lt;Just to refresh&gt;'!D455</f>
        <v>0</v>
      </c>
      <c r="E452" s="8">
        <f>'Pivot - &lt;Just to refresh&gt;'!E455</f>
        <v>0</v>
      </c>
      <c r="F452" s="8">
        <f>'Pivot - &lt;Just to refresh&gt;'!F455</f>
        <v>0</v>
      </c>
      <c r="G452" s="8">
        <f>'Pivot - &lt;Just to refresh&gt;'!G455</f>
        <v>0</v>
      </c>
      <c r="H452" s="8">
        <f>'Pivot - &lt;Just to refresh&gt;'!H455</f>
        <v>0</v>
      </c>
      <c r="I452" s="8">
        <f>'Pivot - &lt;Just to refresh&gt;'!I455</f>
        <v>0</v>
      </c>
      <c r="J452" s="8">
        <f>'Pivot - &lt;Just to refresh&gt;'!J455</f>
        <v>0</v>
      </c>
      <c r="K452" s="8">
        <f t="shared" si="35"/>
        <v>0</v>
      </c>
      <c r="L452" s="8">
        <f t="shared" si="36"/>
        <v>0</v>
      </c>
      <c r="M452" s="8">
        <f t="shared" si="37"/>
        <v>0</v>
      </c>
      <c r="N452" s="8" t="str">
        <f t="shared" si="38"/>
        <v>000</v>
      </c>
      <c r="O452" s="37" t="str">
        <f>IF(SUM(E452:J452)=0,"",IF('Pivot - &lt;Just to refresh&gt;'!A455="Match","Match - Full GSTN",IF('Pivot - &lt;Just to refresh&gt;'!A455="Match -Rounding off","Match - GSTN - Round",IF(M452=0,"Match - Invoice",IF(G452=0,"Not in Books",IF(J452=0,"Not in 2A",IF(ROUND(M452,0)=0,"Match - Invoice Round","In Both but Not Match")))))))</f>
        <v/>
      </c>
      <c r="P452" s="7" t="str">
        <f t="shared" ref="P452:P515" si="39">IFERROR(VLOOKUP(O452,$BC$3:$BD$9,2,0),"")</f>
        <v/>
      </c>
    </row>
    <row r="453" spans="1:16" x14ac:dyDescent="0.3">
      <c r="A453" s="7">
        <f>'Pivot - &lt;Just to refresh&gt;'!B456</f>
        <v>0</v>
      </c>
      <c r="B453" s="7">
        <f>'Pivot - &lt;Just to refresh&gt;'!N456</f>
        <v>0</v>
      </c>
      <c r="C453" s="7">
        <f>'Pivot - &lt;Just to refresh&gt;'!C456</f>
        <v>0</v>
      </c>
      <c r="D453" s="36">
        <f>'Pivot - &lt;Just to refresh&gt;'!D456</f>
        <v>0</v>
      </c>
      <c r="E453" s="8">
        <f>'Pivot - &lt;Just to refresh&gt;'!E456</f>
        <v>0</v>
      </c>
      <c r="F453" s="8">
        <f>'Pivot - &lt;Just to refresh&gt;'!F456</f>
        <v>0</v>
      </c>
      <c r="G453" s="8">
        <f>'Pivot - &lt;Just to refresh&gt;'!G456</f>
        <v>0</v>
      </c>
      <c r="H453" s="8">
        <f>'Pivot - &lt;Just to refresh&gt;'!H456</f>
        <v>0</v>
      </c>
      <c r="I453" s="8">
        <f>'Pivot - &lt;Just to refresh&gt;'!I456</f>
        <v>0</v>
      </c>
      <c r="J453" s="8">
        <f>'Pivot - &lt;Just to refresh&gt;'!J456</f>
        <v>0</v>
      </c>
      <c r="K453" s="8">
        <f t="shared" si="35"/>
        <v>0</v>
      </c>
      <c r="L453" s="8">
        <f t="shared" si="36"/>
        <v>0</v>
      </c>
      <c r="M453" s="8">
        <f t="shared" si="37"/>
        <v>0</v>
      </c>
      <c r="N453" s="8" t="str">
        <f t="shared" si="38"/>
        <v>000</v>
      </c>
      <c r="O453" s="37" t="str">
        <f>IF(SUM(E453:J453)=0,"",IF('Pivot - &lt;Just to refresh&gt;'!A456="Match","Match - Full GSTN",IF('Pivot - &lt;Just to refresh&gt;'!A456="Match -Rounding off","Match - GSTN - Round",IF(M453=0,"Match - Invoice",IF(G453=0,"Not in Books",IF(J453=0,"Not in 2A",IF(ROUND(M453,0)=0,"Match - Invoice Round","In Both but Not Match")))))))</f>
        <v/>
      </c>
      <c r="P453" s="7" t="str">
        <f t="shared" si="39"/>
        <v/>
      </c>
    </row>
    <row r="454" spans="1:16" x14ac:dyDescent="0.3">
      <c r="A454" s="7">
        <f>'Pivot - &lt;Just to refresh&gt;'!B457</f>
        <v>0</v>
      </c>
      <c r="B454" s="7">
        <f>'Pivot - &lt;Just to refresh&gt;'!N457</f>
        <v>0</v>
      </c>
      <c r="C454" s="7">
        <f>'Pivot - &lt;Just to refresh&gt;'!C457</f>
        <v>0</v>
      </c>
      <c r="D454" s="36">
        <f>'Pivot - &lt;Just to refresh&gt;'!D457</f>
        <v>0</v>
      </c>
      <c r="E454" s="8">
        <f>'Pivot - &lt;Just to refresh&gt;'!E457</f>
        <v>0</v>
      </c>
      <c r="F454" s="8">
        <f>'Pivot - &lt;Just to refresh&gt;'!F457</f>
        <v>0</v>
      </c>
      <c r="G454" s="8">
        <f>'Pivot - &lt;Just to refresh&gt;'!G457</f>
        <v>0</v>
      </c>
      <c r="H454" s="8">
        <f>'Pivot - &lt;Just to refresh&gt;'!H457</f>
        <v>0</v>
      </c>
      <c r="I454" s="8">
        <f>'Pivot - &lt;Just to refresh&gt;'!I457</f>
        <v>0</v>
      </c>
      <c r="J454" s="8">
        <f>'Pivot - &lt;Just to refresh&gt;'!J457</f>
        <v>0</v>
      </c>
      <c r="K454" s="8">
        <f t="shared" si="35"/>
        <v>0</v>
      </c>
      <c r="L454" s="8">
        <f t="shared" si="36"/>
        <v>0</v>
      </c>
      <c r="M454" s="8">
        <f t="shared" si="37"/>
        <v>0</v>
      </c>
      <c r="N454" s="8" t="str">
        <f t="shared" si="38"/>
        <v>000</v>
      </c>
      <c r="O454" s="37" t="str">
        <f>IF(SUM(E454:J454)=0,"",IF('Pivot - &lt;Just to refresh&gt;'!A457="Match","Match - Full GSTN",IF('Pivot - &lt;Just to refresh&gt;'!A457="Match -Rounding off","Match - GSTN - Round",IF(M454=0,"Match - Invoice",IF(G454=0,"Not in Books",IF(J454=0,"Not in 2A",IF(ROUND(M454,0)=0,"Match - Invoice Round","In Both but Not Match")))))))</f>
        <v/>
      </c>
      <c r="P454" s="7" t="str">
        <f t="shared" si="39"/>
        <v/>
      </c>
    </row>
    <row r="455" spans="1:16" x14ac:dyDescent="0.3">
      <c r="A455" s="7">
        <f>'Pivot - &lt;Just to refresh&gt;'!B458</f>
        <v>0</v>
      </c>
      <c r="B455" s="7">
        <f>'Pivot - &lt;Just to refresh&gt;'!N458</f>
        <v>0</v>
      </c>
      <c r="C455" s="7">
        <f>'Pivot - &lt;Just to refresh&gt;'!C458</f>
        <v>0</v>
      </c>
      <c r="D455" s="36">
        <f>'Pivot - &lt;Just to refresh&gt;'!D458</f>
        <v>0</v>
      </c>
      <c r="E455" s="8">
        <f>'Pivot - &lt;Just to refresh&gt;'!E458</f>
        <v>0</v>
      </c>
      <c r="F455" s="8">
        <f>'Pivot - &lt;Just to refresh&gt;'!F458</f>
        <v>0</v>
      </c>
      <c r="G455" s="8">
        <f>'Pivot - &lt;Just to refresh&gt;'!G458</f>
        <v>0</v>
      </c>
      <c r="H455" s="8">
        <f>'Pivot - &lt;Just to refresh&gt;'!H458</f>
        <v>0</v>
      </c>
      <c r="I455" s="8">
        <f>'Pivot - &lt;Just to refresh&gt;'!I458</f>
        <v>0</v>
      </c>
      <c r="J455" s="8">
        <f>'Pivot - &lt;Just to refresh&gt;'!J458</f>
        <v>0</v>
      </c>
      <c r="K455" s="8">
        <f t="shared" si="35"/>
        <v>0</v>
      </c>
      <c r="L455" s="8">
        <f t="shared" si="36"/>
        <v>0</v>
      </c>
      <c r="M455" s="8">
        <f t="shared" si="37"/>
        <v>0</v>
      </c>
      <c r="N455" s="8" t="str">
        <f t="shared" si="38"/>
        <v>000</v>
      </c>
      <c r="O455" s="37" t="str">
        <f>IF(SUM(E455:J455)=0,"",IF('Pivot - &lt;Just to refresh&gt;'!A458="Match","Match - Full GSTN",IF('Pivot - &lt;Just to refresh&gt;'!A458="Match -Rounding off","Match - GSTN - Round",IF(M455=0,"Match - Invoice",IF(G455=0,"Not in Books",IF(J455=0,"Not in 2A",IF(ROUND(M455,0)=0,"Match - Invoice Round","In Both but Not Match")))))))</f>
        <v/>
      </c>
      <c r="P455" s="7" t="str">
        <f t="shared" si="39"/>
        <v/>
      </c>
    </row>
    <row r="456" spans="1:16" x14ac:dyDescent="0.3">
      <c r="A456" s="7">
        <f>'Pivot - &lt;Just to refresh&gt;'!B459</f>
        <v>0</v>
      </c>
      <c r="B456" s="7">
        <f>'Pivot - &lt;Just to refresh&gt;'!N459</f>
        <v>0</v>
      </c>
      <c r="C456" s="7">
        <f>'Pivot - &lt;Just to refresh&gt;'!C459</f>
        <v>0</v>
      </c>
      <c r="D456" s="36">
        <f>'Pivot - &lt;Just to refresh&gt;'!D459</f>
        <v>0</v>
      </c>
      <c r="E456" s="8">
        <f>'Pivot - &lt;Just to refresh&gt;'!E459</f>
        <v>0</v>
      </c>
      <c r="F456" s="8">
        <f>'Pivot - &lt;Just to refresh&gt;'!F459</f>
        <v>0</v>
      </c>
      <c r="G456" s="8">
        <f>'Pivot - &lt;Just to refresh&gt;'!G459</f>
        <v>0</v>
      </c>
      <c r="H456" s="8">
        <f>'Pivot - &lt;Just to refresh&gt;'!H459</f>
        <v>0</v>
      </c>
      <c r="I456" s="8">
        <f>'Pivot - &lt;Just to refresh&gt;'!I459</f>
        <v>0</v>
      </c>
      <c r="J456" s="8">
        <f>'Pivot - &lt;Just to refresh&gt;'!J459</f>
        <v>0</v>
      </c>
      <c r="K456" s="8">
        <f t="shared" si="35"/>
        <v>0</v>
      </c>
      <c r="L456" s="8">
        <f t="shared" si="36"/>
        <v>0</v>
      </c>
      <c r="M456" s="8">
        <f t="shared" si="37"/>
        <v>0</v>
      </c>
      <c r="N456" s="8" t="str">
        <f t="shared" si="38"/>
        <v>000</v>
      </c>
      <c r="O456" s="37" t="str">
        <f>IF(SUM(E456:J456)=0,"",IF('Pivot - &lt;Just to refresh&gt;'!A459="Match","Match - Full GSTN",IF('Pivot - &lt;Just to refresh&gt;'!A459="Match -Rounding off","Match - GSTN - Round",IF(M456=0,"Match - Invoice",IF(G456=0,"Not in Books",IF(J456=0,"Not in 2A",IF(ROUND(M456,0)=0,"Match - Invoice Round","In Both but Not Match")))))))</f>
        <v/>
      </c>
      <c r="P456" s="7" t="str">
        <f t="shared" si="39"/>
        <v/>
      </c>
    </row>
    <row r="457" spans="1:16" x14ac:dyDescent="0.3">
      <c r="A457" s="7">
        <f>'Pivot - &lt;Just to refresh&gt;'!B460</f>
        <v>0</v>
      </c>
      <c r="B457" s="7">
        <f>'Pivot - &lt;Just to refresh&gt;'!N460</f>
        <v>0</v>
      </c>
      <c r="C457" s="7">
        <f>'Pivot - &lt;Just to refresh&gt;'!C460</f>
        <v>0</v>
      </c>
      <c r="D457" s="36">
        <f>'Pivot - &lt;Just to refresh&gt;'!D460</f>
        <v>0</v>
      </c>
      <c r="E457" s="8">
        <f>'Pivot - &lt;Just to refresh&gt;'!E460</f>
        <v>0</v>
      </c>
      <c r="F457" s="8">
        <f>'Pivot - &lt;Just to refresh&gt;'!F460</f>
        <v>0</v>
      </c>
      <c r="G457" s="8">
        <f>'Pivot - &lt;Just to refresh&gt;'!G460</f>
        <v>0</v>
      </c>
      <c r="H457" s="8">
        <f>'Pivot - &lt;Just to refresh&gt;'!H460</f>
        <v>0</v>
      </c>
      <c r="I457" s="8">
        <f>'Pivot - &lt;Just to refresh&gt;'!I460</f>
        <v>0</v>
      </c>
      <c r="J457" s="8">
        <f>'Pivot - &lt;Just to refresh&gt;'!J460</f>
        <v>0</v>
      </c>
      <c r="K457" s="8">
        <f t="shared" si="35"/>
        <v>0</v>
      </c>
      <c r="L457" s="8">
        <f t="shared" si="36"/>
        <v>0</v>
      </c>
      <c r="M457" s="8">
        <f t="shared" si="37"/>
        <v>0</v>
      </c>
      <c r="N457" s="8" t="str">
        <f t="shared" si="38"/>
        <v>000</v>
      </c>
      <c r="O457" s="37" t="str">
        <f>IF(SUM(E457:J457)=0,"",IF('Pivot - &lt;Just to refresh&gt;'!A460="Match","Match - Full GSTN",IF('Pivot - &lt;Just to refresh&gt;'!A460="Match -Rounding off","Match - GSTN - Round",IF(M457=0,"Match - Invoice",IF(G457=0,"Not in Books",IF(J457=0,"Not in 2A",IF(ROUND(M457,0)=0,"Match - Invoice Round","In Both but Not Match")))))))</f>
        <v/>
      </c>
      <c r="P457" s="7" t="str">
        <f t="shared" si="39"/>
        <v/>
      </c>
    </row>
    <row r="458" spans="1:16" x14ac:dyDescent="0.3">
      <c r="A458" s="7">
        <f>'Pivot - &lt;Just to refresh&gt;'!B461</f>
        <v>0</v>
      </c>
      <c r="B458" s="7">
        <f>'Pivot - &lt;Just to refresh&gt;'!N461</f>
        <v>0</v>
      </c>
      <c r="C458" s="7">
        <f>'Pivot - &lt;Just to refresh&gt;'!C461</f>
        <v>0</v>
      </c>
      <c r="D458" s="36">
        <f>'Pivot - &lt;Just to refresh&gt;'!D461</f>
        <v>0</v>
      </c>
      <c r="E458" s="8">
        <f>'Pivot - &lt;Just to refresh&gt;'!E461</f>
        <v>0</v>
      </c>
      <c r="F458" s="8">
        <f>'Pivot - &lt;Just to refresh&gt;'!F461</f>
        <v>0</v>
      </c>
      <c r="G458" s="8">
        <f>'Pivot - &lt;Just to refresh&gt;'!G461</f>
        <v>0</v>
      </c>
      <c r="H458" s="8">
        <f>'Pivot - &lt;Just to refresh&gt;'!H461</f>
        <v>0</v>
      </c>
      <c r="I458" s="8">
        <f>'Pivot - &lt;Just to refresh&gt;'!I461</f>
        <v>0</v>
      </c>
      <c r="J458" s="8">
        <f>'Pivot - &lt;Just to refresh&gt;'!J461</f>
        <v>0</v>
      </c>
      <c r="K458" s="8">
        <f t="shared" si="35"/>
        <v>0</v>
      </c>
      <c r="L458" s="8">
        <f t="shared" si="36"/>
        <v>0</v>
      </c>
      <c r="M458" s="8">
        <f t="shared" si="37"/>
        <v>0</v>
      </c>
      <c r="N458" s="8" t="str">
        <f t="shared" si="38"/>
        <v>000</v>
      </c>
      <c r="O458" s="37" t="str">
        <f>IF(SUM(E458:J458)=0,"",IF('Pivot - &lt;Just to refresh&gt;'!A461="Match","Match - Full GSTN",IF('Pivot - &lt;Just to refresh&gt;'!A461="Match -Rounding off","Match - GSTN - Round",IF(M458=0,"Match - Invoice",IF(G458=0,"Not in Books",IF(J458=0,"Not in 2A",IF(ROUND(M458,0)=0,"Match - Invoice Round","In Both but Not Match")))))))</f>
        <v/>
      </c>
      <c r="P458" s="7" t="str">
        <f t="shared" si="39"/>
        <v/>
      </c>
    </row>
    <row r="459" spans="1:16" x14ac:dyDescent="0.3">
      <c r="A459" s="7">
        <f>'Pivot - &lt;Just to refresh&gt;'!B462</f>
        <v>0</v>
      </c>
      <c r="B459" s="7">
        <f>'Pivot - &lt;Just to refresh&gt;'!N462</f>
        <v>0</v>
      </c>
      <c r="C459" s="7">
        <f>'Pivot - &lt;Just to refresh&gt;'!C462</f>
        <v>0</v>
      </c>
      <c r="D459" s="36">
        <f>'Pivot - &lt;Just to refresh&gt;'!D462</f>
        <v>0</v>
      </c>
      <c r="E459" s="8">
        <f>'Pivot - &lt;Just to refresh&gt;'!E462</f>
        <v>0</v>
      </c>
      <c r="F459" s="8">
        <f>'Pivot - &lt;Just to refresh&gt;'!F462</f>
        <v>0</v>
      </c>
      <c r="G459" s="8">
        <f>'Pivot - &lt;Just to refresh&gt;'!G462</f>
        <v>0</v>
      </c>
      <c r="H459" s="8">
        <f>'Pivot - &lt;Just to refresh&gt;'!H462</f>
        <v>0</v>
      </c>
      <c r="I459" s="8">
        <f>'Pivot - &lt;Just to refresh&gt;'!I462</f>
        <v>0</v>
      </c>
      <c r="J459" s="8">
        <f>'Pivot - &lt;Just to refresh&gt;'!J462</f>
        <v>0</v>
      </c>
      <c r="K459" s="8">
        <f t="shared" si="35"/>
        <v>0</v>
      </c>
      <c r="L459" s="8">
        <f t="shared" si="36"/>
        <v>0</v>
      </c>
      <c r="M459" s="8">
        <f t="shared" si="37"/>
        <v>0</v>
      </c>
      <c r="N459" s="8" t="str">
        <f t="shared" si="38"/>
        <v>000</v>
      </c>
      <c r="O459" s="37" t="str">
        <f>IF(SUM(E459:J459)=0,"",IF('Pivot - &lt;Just to refresh&gt;'!A462="Match","Match - Full GSTN",IF('Pivot - &lt;Just to refresh&gt;'!A462="Match -Rounding off","Match - GSTN - Round",IF(M459=0,"Match - Invoice",IF(G459=0,"Not in Books",IF(J459=0,"Not in 2A",IF(ROUND(M459,0)=0,"Match - Invoice Round","In Both but Not Match")))))))</f>
        <v/>
      </c>
      <c r="P459" s="7" t="str">
        <f t="shared" si="39"/>
        <v/>
      </c>
    </row>
    <row r="460" spans="1:16" x14ac:dyDescent="0.3">
      <c r="A460" s="7">
        <f>'Pivot - &lt;Just to refresh&gt;'!B463</f>
        <v>0</v>
      </c>
      <c r="B460" s="7">
        <f>'Pivot - &lt;Just to refresh&gt;'!N463</f>
        <v>0</v>
      </c>
      <c r="C460" s="7">
        <f>'Pivot - &lt;Just to refresh&gt;'!C463</f>
        <v>0</v>
      </c>
      <c r="D460" s="36">
        <f>'Pivot - &lt;Just to refresh&gt;'!D463</f>
        <v>0</v>
      </c>
      <c r="E460" s="8">
        <f>'Pivot - &lt;Just to refresh&gt;'!E463</f>
        <v>0</v>
      </c>
      <c r="F460" s="8">
        <f>'Pivot - &lt;Just to refresh&gt;'!F463</f>
        <v>0</v>
      </c>
      <c r="G460" s="8">
        <f>'Pivot - &lt;Just to refresh&gt;'!G463</f>
        <v>0</v>
      </c>
      <c r="H460" s="8">
        <f>'Pivot - &lt;Just to refresh&gt;'!H463</f>
        <v>0</v>
      </c>
      <c r="I460" s="8">
        <f>'Pivot - &lt;Just to refresh&gt;'!I463</f>
        <v>0</v>
      </c>
      <c r="J460" s="8">
        <f>'Pivot - &lt;Just to refresh&gt;'!J463</f>
        <v>0</v>
      </c>
      <c r="K460" s="8">
        <f t="shared" si="35"/>
        <v>0</v>
      </c>
      <c r="L460" s="8">
        <f t="shared" si="36"/>
        <v>0</v>
      </c>
      <c r="M460" s="8">
        <f t="shared" si="37"/>
        <v>0</v>
      </c>
      <c r="N460" s="8" t="str">
        <f t="shared" si="38"/>
        <v>000</v>
      </c>
      <c r="O460" s="37" t="str">
        <f>IF(SUM(E460:J460)=0,"",IF('Pivot - &lt;Just to refresh&gt;'!A463="Match","Match - Full GSTN",IF('Pivot - &lt;Just to refresh&gt;'!A463="Match -Rounding off","Match - GSTN - Round",IF(M460=0,"Match - Invoice",IF(G460=0,"Not in Books",IF(J460=0,"Not in 2A",IF(ROUND(M460,0)=0,"Match - Invoice Round","In Both but Not Match")))))))</f>
        <v/>
      </c>
      <c r="P460" s="7" t="str">
        <f t="shared" si="39"/>
        <v/>
      </c>
    </row>
    <row r="461" spans="1:16" x14ac:dyDescent="0.3">
      <c r="A461" s="7">
        <f>'Pivot - &lt;Just to refresh&gt;'!B464</f>
        <v>0</v>
      </c>
      <c r="B461" s="7">
        <f>'Pivot - &lt;Just to refresh&gt;'!N464</f>
        <v>0</v>
      </c>
      <c r="C461" s="7">
        <f>'Pivot - &lt;Just to refresh&gt;'!C464</f>
        <v>0</v>
      </c>
      <c r="D461" s="36">
        <f>'Pivot - &lt;Just to refresh&gt;'!D464</f>
        <v>0</v>
      </c>
      <c r="E461" s="8">
        <f>'Pivot - &lt;Just to refresh&gt;'!E464</f>
        <v>0</v>
      </c>
      <c r="F461" s="8">
        <f>'Pivot - &lt;Just to refresh&gt;'!F464</f>
        <v>0</v>
      </c>
      <c r="G461" s="8">
        <f>'Pivot - &lt;Just to refresh&gt;'!G464</f>
        <v>0</v>
      </c>
      <c r="H461" s="8">
        <f>'Pivot - &lt;Just to refresh&gt;'!H464</f>
        <v>0</v>
      </c>
      <c r="I461" s="8">
        <f>'Pivot - &lt;Just to refresh&gt;'!I464</f>
        <v>0</v>
      </c>
      <c r="J461" s="8">
        <f>'Pivot - &lt;Just to refresh&gt;'!J464</f>
        <v>0</v>
      </c>
      <c r="K461" s="8">
        <f t="shared" si="35"/>
        <v>0</v>
      </c>
      <c r="L461" s="8">
        <f t="shared" si="36"/>
        <v>0</v>
      </c>
      <c r="M461" s="8">
        <f t="shared" si="37"/>
        <v>0</v>
      </c>
      <c r="N461" s="8" t="str">
        <f t="shared" si="38"/>
        <v>000</v>
      </c>
      <c r="O461" s="37" t="str">
        <f>IF(SUM(E461:J461)=0,"",IF('Pivot - &lt;Just to refresh&gt;'!A464="Match","Match - Full GSTN",IF('Pivot - &lt;Just to refresh&gt;'!A464="Match -Rounding off","Match - GSTN - Round",IF(M461=0,"Match - Invoice",IF(G461=0,"Not in Books",IF(J461=0,"Not in 2A",IF(ROUND(M461,0)=0,"Match - Invoice Round","In Both but Not Match")))))))</f>
        <v/>
      </c>
      <c r="P461" s="7" t="str">
        <f t="shared" si="39"/>
        <v/>
      </c>
    </row>
    <row r="462" spans="1:16" x14ac:dyDescent="0.3">
      <c r="A462" s="7">
        <f>'Pivot - &lt;Just to refresh&gt;'!B465</f>
        <v>0</v>
      </c>
      <c r="B462" s="7">
        <f>'Pivot - &lt;Just to refresh&gt;'!N465</f>
        <v>0</v>
      </c>
      <c r="C462" s="7">
        <f>'Pivot - &lt;Just to refresh&gt;'!C465</f>
        <v>0</v>
      </c>
      <c r="D462" s="36">
        <f>'Pivot - &lt;Just to refresh&gt;'!D465</f>
        <v>0</v>
      </c>
      <c r="E462" s="8">
        <f>'Pivot - &lt;Just to refresh&gt;'!E465</f>
        <v>0</v>
      </c>
      <c r="F462" s="8">
        <f>'Pivot - &lt;Just to refresh&gt;'!F465</f>
        <v>0</v>
      </c>
      <c r="G462" s="8">
        <f>'Pivot - &lt;Just to refresh&gt;'!G465</f>
        <v>0</v>
      </c>
      <c r="H462" s="8">
        <f>'Pivot - &lt;Just to refresh&gt;'!H465</f>
        <v>0</v>
      </c>
      <c r="I462" s="8">
        <f>'Pivot - &lt;Just to refresh&gt;'!I465</f>
        <v>0</v>
      </c>
      <c r="J462" s="8">
        <f>'Pivot - &lt;Just to refresh&gt;'!J465</f>
        <v>0</v>
      </c>
      <c r="K462" s="8">
        <f t="shared" si="35"/>
        <v>0</v>
      </c>
      <c r="L462" s="8">
        <f t="shared" si="36"/>
        <v>0</v>
      </c>
      <c r="M462" s="8">
        <f t="shared" si="37"/>
        <v>0</v>
      </c>
      <c r="N462" s="8" t="str">
        <f t="shared" si="38"/>
        <v>000</v>
      </c>
      <c r="O462" s="37" t="str">
        <f>IF(SUM(E462:J462)=0,"",IF('Pivot - &lt;Just to refresh&gt;'!A465="Match","Match - Full GSTN",IF('Pivot - &lt;Just to refresh&gt;'!A465="Match -Rounding off","Match - GSTN - Round",IF(M462=0,"Match - Invoice",IF(G462=0,"Not in Books",IF(J462=0,"Not in 2A",IF(ROUND(M462,0)=0,"Match - Invoice Round","In Both but Not Match")))))))</f>
        <v/>
      </c>
      <c r="P462" s="7" t="str">
        <f t="shared" si="39"/>
        <v/>
      </c>
    </row>
    <row r="463" spans="1:16" x14ac:dyDescent="0.3">
      <c r="A463" s="7">
        <f>'Pivot - &lt;Just to refresh&gt;'!B466</f>
        <v>0</v>
      </c>
      <c r="B463" s="7">
        <f>'Pivot - &lt;Just to refresh&gt;'!N466</f>
        <v>0</v>
      </c>
      <c r="C463" s="7">
        <f>'Pivot - &lt;Just to refresh&gt;'!C466</f>
        <v>0</v>
      </c>
      <c r="D463" s="36">
        <f>'Pivot - &lt;Just to refresh&gt;'!D466</f>
        <v>0</v>
      </c>
      <c r="E463" s="8">
        <f>'Pivot - &lt;Just to refresh&gt;'!E466</f>
        <v>0</v>
      </c>
      <c r="F463" s="8">
        <f>'Pivot - &lt;Just to refresh&gt;'!F466</f>
        <v>0</v>
      </c>
      <c r="G463" s="8">
        <f>'Pivot - &lt;Just to refresh&gt;'!G466</f>
        <v>0</v>
      </c>
      <c r="H463" s="8">
        <f>'Pivot - &lt;Just to refresh&gt;'!H466</f>
        <v>0</v>
      </c>
      <c r="I463" s="8">
        <f>'Pivot - &lt;Just to refresh&gt;'!I466</f>
        <v>0</v>
      </c>
      <c r="J463" s="8">
        <f>'Pivot - &lt;Just to refresh&gt;'!J466</f>
        <v>0</v>
      </c>
      <c r="K463" s="8">
        <f t="shared" si="35"/>
        <v>0</v>
      </c>
      <c r="L463" s="8">
        <f t="shared" si="36"/>
        <v>0</v>
      </c>
      <c r="M463" s="8">
        <f t="shared" si="37"/>
        <v>0</v>
      </c>
      <c r="N463" s="8" t="str">
        <f t="shared" si="38"/>
        <v>000</v>
      </c>
      <c r="O463" s="37" t="str">
        <f>IF(SUM(E463:J463)=0,"",IF('Pivot - &lt;Just to refresh&gt;'!A466="Match","Match - Full GSTN",IF('Pivot - &lt;Just to refresh&gt;'!A466="Match -Rounding off","Match - GSTN - Round",IF(M463=0,"Match - Invoice",IF(G463=0,"Not in Books",IF(J463=0,"Not in 2A",IF(ROUND(M463,0)=0,"Match - Invoice Round","In Both but Not Match")))))))</f>
        <v/>
      </c>
      <c r="P463" s="7" t="str">
        <f t="shared" si="39"/>
        <v/>
      </c>
    </row>
    <row r="464" spans="1:16" x14ac:dyDescent="0.3">
      <c r="A464" s="7">
        <f>'Pivot - &lt;Just to refresh&gt;'!B467</f>
        <v>0</v>
      </c>
      <c r="B464" s="7">
        <f>'Pivot - &lt;Just to refresh&gt;'!N467</f>
        <v>0</v>
      </c>
      <c r="C464" s="7">
        <f>'Pivot - &lt;Just to refresh&gt;'!C467</f>
        <v>0</v>
      </c>
      <c r="D464" s="36">
        <f>'Pivot - &lt;Just to refresh&gt;'!D467</f>
        <v>0</v>
      </c>
      <c r="E464" s="8">
        <f>'Pivot - &lt;Just to refresh&gt;'!E467</f>
        <v>0</v>
      </c>
      <c r="F464" s="8">
        <f>'Pivot - &lt;Just to refresh&gt;'!F467</f>
        <v>0</v>
      </c>
      <c r="G464" s="8">
        <f>'Pivot - &lt;Just to refresh&gt;'!G467</f>
        <v>0</v>
      </c>
      <c r="H464" s="8">
        <f>'Pivot - &lt;Just to refresh&gt;'!H467</f>
        <v>0</v>
      </c>
      <c r="I464" s="8">
        <f>'Pivot - &lt;Just to refresh&gt;'!I467</f>
        <v>0</v>
      </c>
      <c r="J464" s="8">
        <f>'Pivot - &lt;Just to refresh&gt;'!J467</f>
        <v>0</v>
      </c>
      <c r="K464" s="8">
        <f t="shared" si="35"/>
        <v>0</v>
      </c>
      <c r="L464" s="8">
        <f t="shared" si="36"/>
        <v>0</v>
      </c>
      <c r="M464" s="8">
        <f t="shared" si="37"/>
        <v>0</v>
      </c>
      <c r="N464" s="8" t="str">
        <f t="shared" si="38"/>
        <v>000</v>
      </c>
      <c r="O464" s="37" t="str">
        <f>IF(SUM(E464:J464)=0,"",IF('Pivot - &lt;Just to refresh&gt;'!A467="Match","Match - Full GSTN",IF('Pivot - &lt;Just to refresh&gt;'!A467="Match -Rounding off","Match - GSTN - Round",IF(M464=0,"Match - Invoice",IF(G464=0,"Not in Books",IF(J464=0,"Not in 2A",IF(ROUND(M464,0)=0,"Match - Invoice Round","In Both but Not Match")))))))</f>
        <v/>
      </c>
      <c r="P464" s="7" t="str">
        <f t="shared" si="39"/>
        <v/>
      </c>
    </row>
    <row r="465" spans="1:16" x14ac:dyDescent="0.3">
      <c r="A465" s="7">
        <f>'Pivot - &lt;Just to refresh&gt;'!B468</f>
        <v>0</v>
      </c>
      <c r="B465" s="7">
        <f>'Pivot - &lt;Just to refresh&gt;'!N468</f>
        <v>0</v>
      </c>
      <c r="C465" s="7">
        <f>'Pivot - &lt;Just to refresh&gt;'!C468</f>
        <v>0</v>
      </c>
      <c r="D465" s="36">
        <f>'Pivot - &lt;Just to refresh&gt;'!D468</f>
        <v>0</v>
      </c>
      <c r="E465" s="8">
        <f>'Pivot - &lt;Just to refresh&gt;'!E468</f>
        <v>0</v>
      </c>
      <c r="F465" s="8">
        <f>'Pivot - &lt;Just to refresh&gt;'!F468</f>
        <v>0</v>
      </c>
      <c r="G465" s="8">
        <f>'Pivot - &lt;Just to refresh&gt;'!G468</f>
        <v>0</v>
      </c>
      <c r="H465" s="8">
        <f>'Pivot - &lt;Just to refresh&gt;'!H468</f>
        <v>0</v>
      </c>
      <c r="I465" s="8">
        <f>'Pivot - &lt;Just to refresh&gt;'!I468</f>
        <v>0</v>
      </c>
      <c r="J465" s="8">
        <f>'Pivot - &lt;Just to refresh&gt;'!J468</f>
        <v>0</v>
      </c>
      <c r="K465" s="8">
        <f t="shared" si="35"/>
        <v>0</v>
      </c>
      <c r="L465" s="8">
        <f t="shared" si="36"/>
        <v>0</v>
      </c>
      <c r="M465" s="8">
        <f t="shared" si="37"/>
        <v>0</v>
      </c>
      <c r="N465" s="8" t="str">
        <f t="shared" si="38"/>
        <v>000</v>
      </c>
      <c r="O465" s="37" t="str">
        <f>IF(SUM(E465:J465)=0,"",IF('Pivot - &lt;Just to refresh&gt;'!A468="Match","Match - Full GSTN",IF('Pivot - &lt;Just to refresh&gt;'!A468="Match -Rounding off","Match - GSTN - Round",IF(M465=0,"Match - Invoice",IF(G465=0,"Not in Books",IF(J465=0,"Not in 2A",IF(ROUND(M465,0)=0,"Match - Invoice Round","In Both but Not Match")))))))</f>
        <v/>
      </c>
      <c r="P465" s="7" t="str">
        <f t="shared" si="39"/>
        <v/>
      </c>
    </row>
    <row r="466" spans="1:16" x14ac:dyDescent="0.3">
      <c r="A466" s="7">
        <f>'Pivot - &lt;Just to refresh&gt;'!B469</f>
        <v>0</v>
      </c>
      <c r="B466" s="7">
        <f>'Pivot - &lt;Just to refresh&gt;'!N469</f>
        <v>0</v>
      </c>
      <c r="C466" s="7">
        <f>'Pivot - &lt;Just to refresh&gt;'!C469</f>
        <v>0</v>
      </c>
      <c r="D466" s="36">
        <f>'Pivot - &lt;Just to refresh&gt;'!D469</f>
        <v>0</v>
      </c>
      <c r="E466" s="8">
        <f>'Pivot - &lt;Just to refresh&gt;'!E469</f>
        <v>0</v>
      </c>
      <c r="F466" s="8">
        <f>'Pivot - &lt;Just to refresh&gt;'!F469</f>
        <v>0</v>
      </c>
      <c r="G466" s="8">
        <f>'Pivot - &lt;Just to refresh&gt;'!G469</f>
        <v>0</v>
      </c>
      <c r="H466" s="8">
        <f>'Pivot - &lt;Just to refresh&gt;'!H469</f>
        <v>0</v>
      </c>
      <c r="I466" s="8">
        <f>'Pivot - &lt;Just to refresh&gt;'!I469</f>
        <v>0</v>
      </c>
      <c r="J466" s="8">
        <f>'Pivot - &lt;Just to refresh&gt;'!J469</f>
        <v>0</v>
      </c>
      <c r="K466" s="8">
        <f t="shared" si="35"/>
        <v>0</v>
      </c>
      <c r="L466" s="8">
        <f t="shared" si="36"/>
        <v>0</v>
      </c>
      <c r="M466" s="8">
        <f t="shared" si="37"/>
        <v>0</v>
      </c>
      <c r="N466" s="8" t="str">
        <f t="shared" si="38"/>
        <v>000</v>
      </c>
      <c r="O466" s="37" t="str">
        <f>IF(SUM(E466:J466)=0,"",IF('Pivot - &lt;Just to refresh&gt;'!A469="Match","Match - Full GSTN",IF('Pivot - &lt;Just to refresh&gt;'!A469="Match -Rounding off","Match - GSTN - Round",IF(M466=0,"Match - Invoice",IF(G466=0,"Not in Books",IF(J466=0,"Not in 2A",IF(ROUND(M466,0)=0,"Match - Invoice Round","In Both but Not Match")))))))</f>
        <v/>
      </c>
      <c r="P466" s="7" t="str">
        <f t="shared" si="39"/>
        <v/>
      </c>
    </row>
    <row r="467" spans="1:16" x14ac:dyDescent="0.3">
      <c r="A467" s="7">
        <f>'Pivot - &lt;Just to refresh&gt;'!B470</f>
        <v>0</v>
      </c>
      <c r="B467" s="7">
        <f>'Pivot - &lt;Just to refresh&gt;'!N470</f>
        <v>0</v>
      </c>
      <c r="C467" s="7">
        <f>'Pivot - &lt;Just to refresh&gt;'!C470</f>
        <v>0</v>
      </c>
      <c r="D467" s="36">
        <f>'Pivot - &lt;Just to refresh&gt;'!D470</f>
        <v>0</v>
      </c>
      <c r="E467" s="8">
        <f>'Pivot - &lt;Just to refresh&gt;'!E470</f>
        <v>0</v>
      </c>
      <c r="F467" s="8">
        <f>'Pivot - &lt;Just to refresh&gt;'!F470</f>
        <v>0</v>
      </c>
      <c r="G467" s="8">
        <f>'Pivot - &lt;Just to refresh&gt;'!G470</f>
        <v>0</v>
      </c>
      <c r="H467" s="8">
        <f>'Pivot - &lt;Just to refresh&gt;'!H470</f>
        <v>0</v>
      </c>
      <c r="I467" s="8">
        <f>'Pivot - &lt;Just to refresh&gt;'!I470</f>
        <v>0</v>
      </c>
      <c r="J467" s="8">
        <f>'Pivot - &lt;Just to refresh&gt;'!J470</f>
        <v>0</v>
      </c>
      <c r="K467" s="8">
        <f t="shared" si="35"/>
        <v>0</v>
      </c>
      <c r="L467" s="8">
        <f t="shared" si="36"/>
        <v>0</v>
      </c>
      <c r="M467" s="8">
        <f t="shared" si="37"/>
        <v>0</v>
      </c>
      <c r="N467" s="8" t="str">
        <f t="shared" si="38"/>
        <v>000</v>
      </c>
      <c r="O467" s="37" t="str">
        <f>IF(SUM(E467:J467)=0,"",IF('Pivot - &lt;Just to refresh&gt;'!A470="Match","Match - Full GSTN",IF('Pivot - &lt;Just to refresh&gt;'!A470="Match -Rounding off","Match - GSTN - Round",IF(M467=0,"Match - Invoice",IF(G467=0,"Not in Books",IF(J467=0,"Not in 2A",IF(ROUND(M467,0)=0,"Match - Invoice Round","In Both but Not Match")))))))</f>
        <v/>
      </c>
      <c r="P467" s="7" t="str">
        <f t="shared" si="39"/>
        <v/>
      </c>
    </row>
    <row r="468" spans="1:16" x14ac:dyDescent="0.3">
      <c r="A468" s="7">
        <f>'Pivot - &lt;Just to refresh&gt;'!B471</f>
        <v>0</v>
      </c>
      <c r="B468" s="7">
        <f>'Pivot - &lt;Just to refresh&gt;'!N471</f>
        <v>0</v>
      </c>
      <c r="C468" s="7">
        <f>'Pivot - &lt;Just to refresh&gt;'!C471</f>
        <v>0</v>
      </c>
      <c r="D468" s="36">
        <f>'Pivot - &lt;Just to refresh&gt;'!D471</f>
        <v>0</v>
      </c>
      <c r="E468" s="8">
        <f>'Pivot - &lt;Just to refresh&gt;'!E471</f>
        <v>0</v>
      </c>
      <c r="F468" s="8">
        <f>'Pivot - &lt;Just to refresh&gt;'!F471</f>
        <v>0</v>
      </c>
      <c r="G468" s="8">
        <f>'Pivot - &lt;Just to refresh&gt;'!G471</f>
        <v>0</v>
      </c>
      <c r="H468" s="8">
        <f>'Pivot - &lt;Just to refresh&gt;'!H471</f>
        <v>0</v>
      </c>
      <c r="I468" s="8">
        <f>'Pivot - &lt;Just to refresh&gt;'!I471</f>
        <v>0</v>
      </c>
      <c r="J468" s="8">
        <f>'Pivot - &lt;Just to refresh&gt;'!J471</f>
        <v>0</v>
      </c>
      <c r="K468" s="8">
        <f t="shared" si="35"/>
        <v>0</v>
      </c>
      <c r="L468" s="8">
        <f t="shared" si="36"/>
        <v>0</v>
      </c>
      <c r="M468" s="8">
        <f t="shared" si="37"/>
        <v>0</v>
      </c>
      <c r="N468" s="8" t="str">
        <f t="shared" si="38"/>
        <v>000</v>
      </c>
      <c r="O468" s="37" t="str">
        <f>IF(SUM(E468:J468)=0,"",IF('Pivot - &lt;Just to refresh&gt;'!A471="Match","Match - Full GSTN",IF('Pivot - &lt;Just to refresh&gt;'!A471="Match -Rounding off","Match - GSTN - Round",IF(M468=0,"Match - Invoice",IF(G468=0,"Not in Books",IF(J468=0,"Not in 2A",IF(ROUND(M468,0)=0,"Match - Invoice Round","In Both but Not Match")))))))</f>
        <v/>
      </c>
      <c r="P468" s="7" t="str">
        <f t="shared" si="39"/>
        <v/>
      </c>
    </row>
    <row r="469" spans="1:16" x14ac:dyDescent="0.3">
      <c r="A469" s="7">
        <f>'Pivot - &lt;Just to refresh&gt;'!B472</f>
        <v>0</v>
      </c>
      <c r="B469" s="7">
        <f>'Pivot - &lt;Just to refresh&gt;'!N472</f>
        <v>0</v>
      </c>
      <c r="C469" s="7">
        <f>'Pivot - &lt;Just to refresh&gt;'!C472</f>
        <v>0</v>
      </c>
      <c r="D469" s="36">
        <f>'Pivot - &lt;Just to refresh&gt;'!D472</f>
        <v>0</v>
      </c>
      <c r="E469" s="8">
        <f>'Pivot - &lt;Just to refresh&gt;'!E472</f>
        <v>0</v>
      </c>
      <c r="F469" s="8">
        <f>'Pivot - &lt;Just to refresh&gt;'!F472</f>
        <v>0</v>
      </c>
      <c r="G469" s="8">
        <f>'Pivot - &lt;Just to refresh&gt;'!G472</f>
        <v>0</v>
      </c>
      <c r="H469" s="8">
        <f>'Pivot - &lt;Just to refresh&gt;'!H472</f>
        <v>0</v>
      </c>
      <c r="I469" s="8">
        <f>'Pivot - &lt;Just to refresh&gt;'!I472</f>
        <v>0</v>
      </c>
      <c r="J469" s="8">
        <f>'Pivot - &lt;Just to refresh&gt;'!J472</f>
        <v>0</v>
      </c>
      <c r="K469" s="8">
        <f t="shared" si="35"/>
        <v>0</v>
      </c>
      <c r="L469" s="8">
        <f t="shared" si="36"/>
        <v>0</v>
      </c>
      <c r="M469" s="8">
        <f t="shared" si="37"/>
        <v>0</v>
      </c>
      <c r="N469" s="8" t="str">
        <f t="shared" si="38"/>
        <v>000</v>
      </c>
      <c r="O469" s="37" t="str">
        <f>IF(SUM(E469:J469)=0,"",IF('Pivot - &lt;Just to refresh&gt;'!A472="Match","Match - Full GSTN",IF('Pivot - &lt;Just to refresh&gt;'!A472="Match -Rounding off","Match - GSTN - Round",IF(M469=0,"Match - Invoice",IF(G469=0,"Not in Books",IF(J469=0,"Not in 2A",IF(ROUND(M469,0)=0,"Match - Invoice Round","In Both but Not Match")))))))</f>
        <v/>
      </c>
      <c r="P469" s="7" t="str">
        <f t="shared" si="39"/>
        <v/>
      </c>
    </row>
    <row r="470" spans="1:16" x14ac:dyDescent="0.3">
      <c r="A470" s="7">
        <f>'Pivot - &lt;Just to refresh&gt;'!B473</f>
        <v>0</v>
      </c>
      <c r="B470" s="7">
        <f>'Pivot - &lt;Just to refresh&gt;'!N473</f>
        <v>0</v>
      </c>
      <c r="C470" s="7">
        <f>'Pivot - &lt;Just to refresh&gt;'!C473</f>
        <v>0</v>
      </c>
      <c r="D470" s="36">
        <f>'Pivot - &lt;Just to refresh&gt;'!D473</f>
        <v>0</v>
      </c>
      <c r="E470" s="8">
        <f>'Pivot - &lt;Just to refresh&gt;'!E473</f>
        <v>0</v>
      </c>
      <c r="F470" s="8">
        <f>'Pivot - &lt;Just to refresh&gt;'!F473</f>
        <v>0</v>
      </c>
      <c r="G470" s="8">
        <f>'Pivot - &lt;Just to refresh&gt;'!G473</f>
        <v>0</v>
      </c>
      <c r="H470" s="8">
        <f>'Pivot - &lt;Just to refresh&gt;'!H473</f>
        <v>0</v>
      </c>
      <c r="I470" s="8">
        <f>'Pivot - &lt;Just to refresh&gt;'!I473</f>
        <v>0</v>
      </c>
      <c r="J470" s="8">
        <f>'Pivot - &lt;Just to refresh&gt;'!J473</f>
        <v>0</v>
      </c>
      <c r="K470" s="8">
        <f t="shared" si="35"/>
        <v>0</v>
      </c>
      <c r="L470" s="8">
        <f t="shared" si="36"/>
        <v>0</v>
      </c>
      <c r="M470" s="8">
        <f t="shared" si="37"/>
        <v>0</v>
      </c>
      <c r="N470" s="8" t="str">
        <f t="shared" si="38"/>
        <v>000</v>
      </c>
      <c r="O470" s="37" t="str">
        <f>IF(SUM(E470:J470)=0,"",IF('Pivot - &lt;Just to refresh&gt;'!A473="Match","Match - Full GSTN",IF('Pivot - &lt;Just to refresh&gt;'!A473="Match -Rounding off","Match - GSTN - Round",IF(M470=0,"Match - Invoice",IF(G470=0,"Not in Books",IF(J470=0,"Not in 2A",IF(ROUND(M470,0)=0,"Match - Invoice Round","In Both but Not Match")))))))</f>
        <v/>
      </c>
      <c r="P470" s="7" t="str">
        <f t="shared" si="39"/>
        <v/>
      </c>
    </row>
    <row r="471" spans="1:16" x14ac:dyDescent="0.3">
      <c r="A471" s="7">
        <f>'Pivot - &lt;Just to refresh&gt;'!B474</f>
        <v>0</v>
      </c>
      <c r="B471" s="7">
        <f>'Pivot - &lt;Just to refresh&gt;'!N474</f>
        <v>0</v>
      </c>
      <c r="C471" s="7">
        <f>'Pivot - &lt;Just to refresh&gt;'!C474</f>
        <v>0</v>
      </c>
      <c r="D471" s="36">
        <f>'Pivot - &lt;Just to refresh&gt;'!D474</f>
        <v>0</v>
      </c>
      <c r="E471" s="8">
        <f>'Pivot - &lt;Just to refresh&gt;'!E474</f>
        <v>0</v>
      </c>
      <c r="F471" s="8">
        <f>'Pivot - &lt;Just to refresh&gt;'!F474</f>
        <v>0</v>
      </c>
      <c r="G471" s="8">
        <f>'Pivot - &lt;Just to refresh&gt;'!G474</f>
        <v>0</v>
      </c>
      <c r="H471" s="8">
        <f>'Pivot - &lt;Just to refresh&gt;'!H474</f>
        <v>0</v>
      </c>
      <c r="I471" s="8">
        <f>'Pivot - &lt;Just to refresh&gt;'!I474</f>
        <v>0</v>
      </c>
      <c r="J471" s="8">
        <f>'Pivot - &lt;Just to refresh&gt;'!J474</f>
        <v>0</v>
      </c>
      <c r="K471" s="8">
        <f t="shared" si="35"/>
        <v>0</v>
      </c>
      <c r="L471" s="8">
        <f t="shared" si="36"/>
        <v>0</v>
      </c>
      <c r="M471" s="8">
        <f t="shared" si="37"/>
        <v>0</v>
      </c>
      <c r="N471" s="8" t="str">
        <f t="shared" si="38"/>
        <v>000</v>
      </c>
      <c r="O471" s="37" t="str">
        <f>IF(SUM(E471:J471)=0,"",IF('Pivot - &lt;Just to refresh&gt;'!A474="Match","Match - Full GSTN",IF('Pivot - &lt;Just to refresh&gt;'!A474="Match -Rounding off","Match - GSTN - Round",IF(M471=0,"Match - Invoice",IF(G471=0,"Not in Books",IF(J471=0,"Not in 2A",IF(ROUND(M471,0)=0,"Match - Invoice Round","In Both but Not Match")))))))</f>
        <v/>
      </c>
      <c r="P471" s="7" t="str">
        <f t="shared" si="39"/>
        <v/>
      </c>
    </row>
    <row r="472" spans="1:16" x14ac:dyDescent="0.3">
      <c r="A472" s="7">
        <f>'Pivot - &lt;Just to refresh&gt;'!B475</f>
        <v>0</v>
      </c>
      <c r="B472" s="7">
        <f>'Pivot - &lt;Just to refresh&gt;'!N475</f>
        <v>0</v>
      </c>
      <c r="C472" s="7">
        <f>'Pivot - &lt;Just to refresh&gt;'!C475</f>
        <v>0</v>
      </c>
      <c r="D472" s="36">
        <f>'Pivot - &lt;Just to refresh&gt;'!D475</f>
        <v>0</v>
      </c>
      <c r="E472" s="8">
        <f>'Pivot - &lt;Just to refresh&gt;'!E475</f>
        <v>0</v>
      </c>
      <c r="F472" s="8">
        <f>'Pivot - &lt;Just to refresh&gt;'!F475</f>
        <v>0</v>
      </c>
      <c r="G472" s="8">
        <f>'Pivot - &lt;Just to refresh&gt;'!G475</f>
        <v>0</v>
      </c>
      <c r="H472" s="8">
        <f>'Pivot - &lt;Just to refresh&gt;'!H475</f>
        <v>0</v>
      </c>
      <c r="I472" s="8">
        <f>'Pivot - &lt;Just to refresh&gt;'!I475</f>
        <v>0</v>
      </c>
      <c r="J472" s="8">
        <f>'Pivot - &lt;Just to refresh&gt;'!J475</f>
        <v>0</v>
      </c>
      <c r="K472" s="8">
        <f t="shared" si="35"/>
        <v>0</v>
      </c>
      <c r="L472" s="8">
        <f t="shared" si="36"/>
        <v>0</v>
      </c>
      <c r="M472" s="8">
        <f t="shared" si="37"/>
        <v>0</v>
      </c>
      <c r="N472" s="8" t="str">
        <f t="shared" si="38"/>
        <v>000</v>
      </c>
      <c r="O472" s="37" t="str">
        <f>IF(SUM(E472:J472)=0,"",IF('Pivot - &lt;Just to refresh&gt;'!A475="Match","Match - Full GSTN",IF('Pivot - &lt;Just to refresh&gt;'!A475="Match -Rounding off","Match - GSTN - Round",IF(M472=0,"Match - Invoice",IF(G472=0,"Not in Books",IF(J472=0,"Not in 2A",IF(ROUND(M472,0)=0,"Match - Invoice Round","In Both but Not Match")))))))</f>
        <v/>
      </c>
      <c r="P472" s="7" t="str">
        <f t="shared" si="39"/>
        <v/>
      </c>
    </row>
    <row r="473" spans="1:16" x14ac:dyDescent="0.3">
      <c r="A473" s="7">
        <f>'Pivot - &lt;Just to refresh&gt;'!B476</f>
        <v>0</v>
      </c>
      <c r="B473" s="7">
        <f>'Pivot - &lt;Just to refresh&gt;'!N476</f>
        <v>0</v>
      </c>
      <c r="C473" s="7">
        <f>'Pivot - &lt;Just to refresh&gt;'!C476</f>
        <v>0</v>
      </c>
      <c r="D473" s="36">
        <f>'Pivot - &lt;Just to refresh&gt;'!D476</f>
        <v>0</v>
      </c>
      <c r="E473" s="8">
        <f>'Pivot - &lt;Just to refresh&gt;'!E476</f>
        <v>0</v>
      </c>
      <c r="F473" s="8">
        <f>'Pivot - &lt;Just to refresh&gt;'!F476</f>
        <v>0</v>
      </c>
      <c r="G473" s="8">
        <f>'Pivot - &lt;Just to refresh&gt;'!G476</f>
        <v>0</v>
      </c>
      <c r="H473" s="8">
        <f>'Pivot - &lt;Just to refresh&gt;'!H476</f>
        <v>0</v>
      </c>
      <c r="I473" s="8">
        <f>'Pivot - &lt;Just to refresh&gt;'!I476</f>
        <v>0</v>
      </c>
      <c r="J473" s="8">
        <f>'Pivot - &lt;Just to refresh&gt;'!J476</f>
        <v>0</v>
      </c>
      <c r="K473" s="8">
        <f t="shared" si="35"/>
        <v>0</v>
      </c>
      <c r="L473" s="8">
        <f t="shared" si="36"/>
        <v>0</v>
      </c>
      <c r="M473" s="8">
        <f t="shared" si="37"/>
        <v>0</v>
      </c>
      <c r="N473" s="8" t="str">
        <f t="shared" si="38"/>
        <v>000</v>
      </c>
      <c r="O473" s="37" t="str">
        <f>IF(SUM(E473:J473)=0,"",IF('Pivot - &lt;Just to refresh&gt;'!A476="Match","Match - Full GSTN",IF('Pivot - &lt;Just to refresh&gt;'!A476="Match -Rounding off","Match - GSTN - Round",IF(M473=0,"Match - Invoice",IF(G473=0,"Not in Books",IF(J473=0,"Not in 2A",IF(ROUND(M473,0)=0,"Match - Invoice Round","In Both but Not Match")))))))</f>
        <v/>
      </c>
      <c r="P473" s="7" t="str">
        <f t="shared" si="39"/>
        <v/>
      </c>
    </row>
    <row r="474" spans="1:16" x14ac:dyDescent="0.3">
      <c r="A474" s="7">
        <f>'Pivot - &lt;Just to refresh&gt;'!B477</f>
        <v>0</v>
      </c>
      <c r="B474" s="7">
        <f>'Pivot - &lt;Just to refresh&gt;'!N477</f>
        <v>0</v>
      </c>
      <c r="C474" s="7">
        <f>'Pivot - &lt;Just to refresh&gt;'!C477</f>
        <v>0</v>
      </c>
      <c r="D474" s="36">
        <f>'Pivot - &lt;Just to refresh&gt;'!D477</f>
        <v>0</v>
      </c>
      <c r="E474" s="8">
        <f>'Pivot - &lt;Just to refresh&gt;'!E477</f>
        <v>0</v>
      </c>
      <c r="F474" s="8">
        <f>'Pivot - &lt;Just to refresh&gt;'!F477</f>
        <v>0</v>
      </c>
      <c r="G474" s="8">
        <f>'Pivot - &lt;Just to refresh&gt;'!G477</f>
        <v>0</v>
      </c>
      <c r="H474" s="8">
        <f>'Pivot - &lt;Just to refresh&gt;'!H477</f>
        <v>0</v>
      </c>
      <c r="I474" s="8">
        <f>'Pivot - &lt;Just to refresh&gt;'!I477</f>
        <v>0</v>
      </c>
      <c r="J474" s="8">
        <f>'Pivot - &lt;Just to refresh&gt;'!J477</f>
        <v>0</v>
      </c>
      <c r="K474" s="8">
        <f t="shared" si="35"/>
        <v>0</v>
      </c>
      <c r="L474" s="8">
        <f t="shared" si="36"/>
        <v>0</v>
      </c>
      <c r="M474" s="8">
        <f t="shared" si="37"/>
        <v>0</v>
      </c>
      <c r="N474" s="8" t="str">
        <f t="shared" si="38"/>
        <v>000</v>
      </c>
      <c r="O474" s="37" t="str">
        <f>IF(SUM(E474:J474)=0,"",IF('Pivot - &lt;Just to refresh&gt;'!A477="Match","Match - Full GSTN",IF('Pivot - &lt;Just to refresh&gt;'!A477="Match -Rounding off","Match - GSTN - Round",IF(M474=0,"Match - Invoice",IF(G474=0,"Not in Books",IF(J474=0,"Not in 2A",IF(ROUND(M474,0)=0,"Match - Invoice Round","In Both but Not Match")))))))</f>
        <v/>
      </c>
      <c r="P474" s="7" t="str">
        <f t="shared" si="39"/>
        <v/>
      </c>
    </row>
    <row r="475" spans="1:16" x14ac:dyDescent="0.3">
      <c r="A475" s="7">
        <f>'Pivot - &lt;Just to refresh&gt;'!B478</f>
        <v>0</v>
      </c>
      <c r="B475" s="7">
        <f>'Pivot - &lt;Just to refresh&gt;'!N478</f>
        <v>0</v>
      </c>
      <c r="C475" s="7">
        <f>'Pivot - &lt;Just to refresh&gt;'!C478</f>
        <v>0</v>
      </c>
      <c r="D475" s="36">
        <f>'Pivot - &lt;Just to refresh&gt;'!D478</f>
        <v>0</v>
      </c>
      <c r="E475" s="8">
        <f>'Pivot - &lt;Just to refresh&gt;'!E478</f>
        <v>0</v>
      </c>
      <c r="F475" s="8">
        <f>'Pivot - &lt;Just to refresh&gt;'!F478</f>
        <v>0</v>
      </c>
      <c r="G475" s="8">
        <f>'Pivot - &lt;Just to refresh&gt;'!G478</f>
        <v>0</v>
      </c>
      <c r="H475" s="8">
        <f>'Pivot - &lt;Just to refresh&gt;'!H478</f>
        <v>0</v>
      </c>
      <c r="I475" s="8">
        <f>'Pivot - &lt;Just to refresh&gt;'!I478</f>
        <v>0</v>
      </c>
      <c r="J475" s="8">
        <f>'Pivot - &lt;Just to refresh&gt;'!J478</f>
        <v>0</v>
      </c>
      <c r="K475" s="8">
        <f t="shared" si="35"/>
        <v>0</v>
      </c>
      <c r="L475" s="8">
        <f t="shared" si="36"/>
        <v>0</v>
      </c>
      <c r="M475" s="8">
        <f t="shared" si="37"/>
        <v>0</v>
      </c>
      <c r="N475" s="8" t="str">
        <f t="shared" si="38"/>
        <v>000</v>
      </c>
      <c r="O475" s="37" t="str">
        <f>IF(SUM(E475:J475)=0,"",IF('Pivot - &lt;Just to refresh&gt;'!A478="Match","Match - Full GSTN",IF('Pivot - &lt;Just to refresh&gt;'!A478="Match -Rounding off","Match - GSTN - Round",IF(M475=0,"Match - Invoice",IF(G475=0,"Not in Books",IF(J475=0,"Not in 2A",IF(ROUND(M475,0)=0,"Match - Invoice Round","In Both but Not Match")))))))</f>
        <v/>
      </c>
      <c r="P475" s="7" t="str">
        <f t="shared" si="39"/>
        <v/>
      </c>
    </row>
    <row r="476" spans="1:16" x14ac:dyDescent="0.3">
      <c r="A476" s="7">
        <f>'Pivot - &lt;Just to refresh&gt;'!B479</f>
        <v>0</v>
      </c>
      <c r="B476" s="7">
        <f>'Pivot - &lt;Just to refresh&gt;'!N479</f>
        <v>0</v>
      </c>
      <c r="C476" s="7">
        <f>'Pivot - &lt;Just to refresh&gt;'!C479</f>
        <v>0</v>
      </c>
      <c r="D476" s="36">
        <f>'Pivot - &lt;Just to refresh&gt;'!D479</f>
        <v>0</v>
      </c>
      <c r="E476" s="8">
        <f>'Pivot - &lt;Just to refresh&gt;'!E479</f>
        <v>0</v>
      </c>
      <c r="F476" s="8">
        <f>'Pivot - &lt;Just to refresh&gt;'!F479</f>
        <v>0</v>
      </c>
      <c r="G476" s="8">
        <f>'Pivot - &lt;Just to refresh&gt;'!G479</f>
        <v>0</v>
      </c>
      <c r="H476" s="8">
        <f>'Pivot - &lt;Just to refresh&gt;'!H479</f>
        <v>0</v>
      </c>
      <c r="I476" s="8">
        <f>'Pivot - &lt;Just to refresh&gt;'!I479</f>
        <v>0</v>
      </c>
      <c r="J476" s="8">
        <f>'Pivot - &lt;Just to refresh&gt;'!J479</f>
        <v>0</v>
      </c>
      <c r="K476" s="8">
        <f t="shared" si="35"/>
        <v>0</v>
      </c>
      <c r="L476" s="8">
        <f t="shared" si="36"/>
        <v>0</v>
      </c>
      <c r="M476" s="8">
        <f t="shared" si="37"/>
        <v>0</v>
      </c>
      <c r="N476" s="8" t="str">
        <f t="shared" si="38"/>
        <v>000</v>
      </c>
      <c r="O476" s="37" t="str">
        <f>IF(SUM(E476:J476)=0,"",IF('Pivot - &lt;Just to refresh&gt;'!A479="Match","Match - Full GSTN",IF('Pivot - &lt;Just to refresh&gt;'!A479="Match -Rounding off","Match - GSTN - Round",IF(M476=0,"Match - Invoice",IF(G476=0,"Not in Books",IF(J476=0,"Not in 2A",IF(ROUND(M476,0)=0,"Match - Invoice Round","In Both but Not Match")))))))</f>
        <v/>
      </c>
      <c r="P476" s="7" t="str">
        <f t="shared" si="39"/>
        <v/>
      </c>
    </row>
    <row r="477" spans="1:16" x14ac:dyDescent="0.3">
      <c r="A477" s="7">
        <f>'Pivot - &lt;Just to refresh&gt;'!B480</f>
        <v>0</v>
      </c>
      <c r="B477" s="7">
        <f>'Pivot - &lt;Just to refresh&gt;'!N480</f>
        <v>0</v>
      </c>
      <c r="C477" s="7">
        <f>'Pivot - &lt;Just to refresh&gt;'!C480</f>
        <v>0</v>
      </c>
      <c r="D477" s="36">
        <f>'Pivot - &lt;Just to refresh&gt;'!D480</f>
        <v>0</v>
      </c>
      <c r="E477" s="8">
        <f>'Pivot - &lt;Just to refresh&gt;'!E480</f>
        <v>0</v>
      </c>
      <c r="F477" s="8">
        <f>'Pivot - &lt;Just to refresh&gt;'!F480</f>
        <v>0</v>
      </c>
      <c r="G477" s="8">
        <f>'Pivot - &lt;Just to refresh&gt;'!G480</f>
        <v>0</v>
      </c>
      <c r="H477" s="8">
        <f>'Pivot - &lt;Just to refresh&gt;'!H480</f>
        <v>0</v>
      </c>
      <c r="I477" s="8">
        <f>'Pivot - &lt;Just to refresh&gt;'!I480</f>
        <v>0</v>
      </c>
      <c r="J477" s="8">
        <f>'Pivot - &lt;Just to refresh&gt;'!J480</f>
        <v>0</v>
      </c>
      <c r="K477" s="8">
        <f t="shared" si="35"/>
        <v>0</v>
      </c>
      <c r="L477" s="8">
        <f t="shared" si="36"/>
        <v>0</v>
      </c>
      <c r="M477" s="8">
        <f t="shared" si="37"/>
        <v>0</v>
      </c>
      <c r="N477" s="8" t="str">
        <f t="shared" si="38"/>
        <v>000</v>
      </c>
      <c r="O477" s="37" t="str">
        <f>IF(SUM(E477:J477)=0,"",IF('Pivot - &lt;Just to refresh&gt;'!A480="Match","Match - Full GSTN",IF('Pivot - &lt;Just to refresh&gt;'!A480="Match -Rounding off","Match - GSTN - Round",IF(M477=0,"Match - Invoice",IF(G477=0,"Not in Books",IF(J477=0,"Not in 2A",IF(ROUND(M477,0)=0,"Match - Invoice Round","In Both but Not Match")))))))</f>
        <v/>
      </c>
      <c r="P477" s="7" t="str">
        <f t="shared" si="39"/>
        <v/>
      </c>
    </row>
    <row r="478" spans="1:16" x14ac:dyDescent="0.3">
      <c r="A478" s="7">
        <f>'Pivot - &lt;Just to refresh&gt;'!B481</f>
        <v>0</v>
      </c>
      <c r="B478" s="7">
        <f>'Pivot - &lt;Just to refresh&gt;'!N481</f>
        <v>0</v>
      </c>
      <c r="C478" s="7">
        <f>'Pivot - &lt;Just to refresh&gt;'!C481</f>
        <v>0</v>
      </c>
      <c r="D478" s="36">
        <f>'Pivot - &lt;Just to refresh&gt;'!D481</f>
        <v>0</v>
      </c>
      <c r="E478" s="8">
        <f>'Pivot - &lt;Just to refresh&gt;'!E481</f>
        <v>0</v>
      </c>
      <c r="F478" s="8">
        <f>'Pivot - &lt;Just to refresh&gt;'!F481</f>
        <v>0</v>
      </c>
      <c r="G478" s="8">
        <f>'Pivot - &lt;Just to refresh&gt;'!G481</f>
        <v>0</v>
      </c>
      <c r="H478" s="8">
        <f>'Pivot - &lt;Just to refresh&gt;'!H481</f>
        <v>0</v>
      </c>
      <c r="I478" s="8">
        <f>'Pivot - &lt;Just to refresh&gt;'!I481</f>
        <v>0</v>
      </c>
      <c r="J478" s="8">
        <f>'Pivot - &lt;Just to refresh&gt;'!J481</f>
        <v>0</v>
      </c>
      <c r="K478" s="8">
        <f t="shared" si="35"/>
        <v>0</v>
      </c>
      <c r="L478" s="8">
        <f t="shared" si="36"/>
        <v>0</v>
      </c>
      <c r="M478" s="8">
        <f t="shared" si="37"/>
        <v>0</v>
      </c>
      <c r="N478" s="8" t="str">
        <f t="shared" si="38"/>
        <v>000</v>
      </c>
      <c r="O478" s="37" t="str">
        <f>IF(SUM(E478:J478)=0,"",IF('Pivot - &lt;Just to refresh&gt;'!A481="Match","Match - Full GSTN",IF('Pivot - &lt;Just to refresh&gt;'!A481="Match -Rounding off","Match - GSTN - Round",IF(M478=0,"Match - Invoice",IF(G478=0,"Not in Books",IF(J478=0,"Not in 2A",IF(ROUND(M478,0)=0,"Match - Invoice Round","In Both but Not Match")))))))</f>
        <v/>
      </c>
      <c r="P478" s="7" t="str">
        <f t="shared" si="39"/>
        <v/>
      </c>
    </row>
    <row r="479" spans="1:16" x14ac:dyDescent="0.3">
      <c r="A479" s="7">
        <f>'Pivot - &lt;Just to refresh&gt;'!B482</f>
        <v>0</v>
      </c>
      <c r="B479" s="7">
        <f>'Pivot - &lt;Just to refresh&gt;'!N482</f>
        <v>0</v>
      </c>
      <c r="C479" s="7">
        <f>'Pivot - &lt;Just to refresh&gt;'!C482</f>
        <v>0</v>
      </c>
      <c r="D479" s="36">
        <f>'Pivot - &lt;Just to refresh&gt;'!D482</f>
        <v>0</v>
      </c>
      <c r="E479" s="8">
        <f>'Pivot - &lt;Just to refresh&gt;'!E482</f>
        <v>0</v>
      </c>
      <c r="F479" s="8">
        <f>'Pivot - &lt;Just to refresh&gt;'!F482</f>
        <v>0</v>
      </c>
      <c r="G479" s="8">
        <f>'Pivot - &lt;Just to refresh&gt;'!G482</f>
        <v>0</v>
      </c>
      <c r="H479" s="8">
        <f>'Pivot - &lt;Just to refresh&gt;'!H482</f>
        <v>0</v>
      </c>
      <c r="I479" s="8">
        <f>'Pivot - &lt;Just to refresh&gt;'!I482</f>
        <v>0</v>
      </c>
      <c r="J479" s="8">
        <f>'Pivot - &lt;Just to refresh&gt;'!J482</f>
        <v>0</v>
      </c>
      <c r="K479" s="8">
        <f t="shared" si="35"/>
        <v>0</v>
      </c>
      <c r="L479" s="8">
        <f t="shared" si="36"/>
        <v>0</v>
      </c>
      <c r="M479" s="8">
        <f t="shared" si="37"/>
        <v>0</v>
      </c>
      <c r="N479" s="8" t="str">
        <f t="shared" si="38"/>
        <v>000</v>
      </c>
      <c r="O479" s="37" t="str">
        <f>IF(SUM(E479:J479)=0,"",IF('Pivot - &lt;Just to refresh&gt;'!A482="Match","Match - Full GSTN",IF('Pivot - &lt;Just to refresh&gt;'!A482="Match -Rounding off","Match - GSTN - Round",IF(M479=0,"Match - Invoice",IF(G479=0,"Not in Books",IF(J479=0,"Not in 2A",IF(ROUND(M479,0)=0,"Match - Invoice Round","In Both but Not Match")))))))</f>
        <v/>
      </c>
      <c r="P479" s="7" t="str">
        <f t="shared" si="39"/>
        <v/>
      </c>
    </row>
    <row r="480" spans="1:16" x14ac:dyDescent="0.3">
      <c r="A480" s="7">
        <f>'Pivot - &lt;Just to refresh&gt;'!B483</f>
        <v>0</v>
      </c>
      <c r="B480" s="7">
        <f>'Pivot - &lt;Just to refresh&gt;'!N483</f>
        <v>0</v>
      </c>
      <c r="C480" s="7">
        <f>'Pivot - &lt;Just to refresh&gt;'!C483</f>
        <v>0</v>
      </c>
      <c r="D480" s="36">
        <f>'Pivot - &lt;Just to refresh&gt;'!D483</f>
        <v>0</v>
      </c>
      <c r="E480" s="8">
        <f>'Pivot - &lt;Just to refresh&gt;'!E483</f>
        <v>0</v>
      </c>
      <c r="F480" s="8">
        <f>'Pivot - &lt;Just to refresh&gt;'!F483</f>
        <v>0</v>
      </c>
      <c r="G480" s="8">
        <f>'Pivot - &lt;Just to refresh&gt;'!G483</f>
        <v>0</v>
      </c>
      <c r="H480" s="8">
        <f>'Pivot - &lt;Just to refresh&gt;'!H483</f>
        <v>0</v>
      </c>
      <c r="I480" s="8">
        <f>'Pivot - &lt;Just to refresh&gt;'!I483</f>
        <v>0</v>
      </c>
      <c r="J480" s="8">
        <f>'Pivot - &lt;Just to refresh&gt;'!J483</f>
        <v>0</v>
      </c>
      <c r="K480" s="8">
        <f t="shared" si="35"/>
        <v>0</v>
      </c>
      <c r="L480" s="8">
        <f t="shared" si="36"/>
        <v>0</v>
      </c>
      <c r="M480" s="8">
        <f t="shared" si="37"/>
        <v>0</v>
      </c>
      <c r="N480" s="8" t="str">
        <f t="shared" si="38"/>
        <v>000</v>
      </c>
      <c r="O480" s="37" t="str">
        <f>IF(SUM(E480:J480)=0,"",IF('Pivot - &lt;Just to refresh&gt;'!A483="Match","Match - Full GSTN",IF('Pivot - &lt;Just to refresh&gt;'!A483="Match -Rounding off","Match - GSTN - Round",IF(M480=0,"Match - Invoice",IF(G480=0,"Not in Books",IF(J480=0,"Not in 2A",IF(ROUND(M480,0)=0,"Match - Invoice Round","In Both but Not Match")))))))</f>
        <v/>
      </c>
      <c r="P480" s="7" t="str">
        <f t="shared" si="39"/>
        <v/>
      </c>
    </row>
    <row r="481" spans="1:16" x14ac:dyDescent="0.3">
      <c r="A481" s="7">
        <f>'Pivot - &lt;Just to refresh&gt;'!B484</f>
        <v>0</v>
      </c>
      <c r="B481" s="7">
        <f>'Pivot - &lt;Just to refresh&gt;'!N484</f>
        <v>0</v>
      </c>
      <c r="C481" s="7">
        <f>'Pivot - &lt;Just to refresh&gt;'!C484</f>
        <v>0</v>
      </c>
      <c r="D481" s="36">
        <f>'Pivot - &lt;Just to refresh&gt;'!D484</f>
        <v>0</v>
      </c>
      <c r="E481" s="8">
        <f>'Pivot - &lt;Just to refresh&gt;'!E484</f>
        <v>0</v>
      </c>
      <c r="F481" s="8">
        <f>'Pivot - &lt;Just to refresh&gt;'!F484</f>
        <v>0</v>
      </c>
      <c r="G481" s="8">
        <f>'Pivot - &lt;Just to refresh&gt;'!G484</f>
        <v>0</v>
      </c>
      <c r="H481" s="8">
        <f>'Pivot - &lt;Just to refresh&gt;'!H484</f>
        <v>0</v>
      </c>
      <c r="I481" s="8">
        <f>'Pivot - &lt;Just to refresh&gt;'!I484</f>
        <v>0</v>
      </c>
      <c r="J481" s="8">
        <f>'Pivot - &lt;Just to refresh&gt;'!J484</f>
        <v>0</v>
      </c>
      <c r="K481" s="8">
        <f t="shared" si="35"/>
        <v>0</v>
      </c>
      <c r="L481" s="8">
        <f t="shared" si="36"/>
        <v>0</v>
      </c>
      <c r="M481" s="8">
        <f t="shared" si="37"/>
        <v>0</v>
      </c>
      <c r="N481" s="8" t="str">
        <f t="shared" si="38"/>
        <v>000</v>
      </c>
      <c r="O481" s="37" t="str">
        <f>IF(SUM(E481:J481)=0,"",IF('Pivot - &lt;Just to refresh&gt;'!A484="Match","Match - Full GSTN",IF('Pivot - &lt;Just to refresh&gt;'!A484="Match -Rounding off","Match - GSTN - Round",IF(M481=0,"Match - Invoice",IF(G481=0,"Not in Books",IF(J481=0,"Not in 2A",IF(ROUND(M481,0)=0,"Match - Invoice Round","In Both but Not Match")))))))</f>
        <v/>
      </c>
      <c r="P481" s="7" t="str">
        <f t="shared" si="39"/>
        <v/>
      </c>
    </row>
    <row r="482" spans="1:16" x14ac:dyDescent="0.3">
      <c r="A482" s="7">
        <f>'Pivot - &lt;Just to refresh&gt;'!B485</f>
        <v>0</v>
      </c>
      <c r="B482" s="7">
        <f>'Pivot - &lt;Just to refresh&gt;'!N485</f>
        <v>0</v>
      </c>
      <c r="C482" s="7">
        <f>'Pivot - &lt;Just to refresh&gt;'!C485</f>
        <v>0</v>
      </c>
      <c r="D482" s="36">
        <f>'Pivot - &lt;Just to refresh&gt;'!D485</f>
        <v>0</v>
      </c>
      <c r="E482" s="8">
        <f>'Pivot - &lt;Just to refresh&gt;'!E485</f>
        <v>0</v>
      </c>
      <c r="F482" s="8">
        <f>'Pivot - &lt;Just to refresh&gt;'!F485</f>
        <v>0</v>
      </c>
      <c r="G482" s="8">
        <f>'Pivot - &lt;Just to refresh&gt;'!G485</f>
        <v>0</v>
      </c>
      <c r="H482" s="8">
        <f>'Pivot - &lt;Just to refresh&gt;'!H485</f>
        <v>0</v>
      </c>
      <c r="I482" s="8">
        <f>'Pivot - &lt;Just to refresh&gt;'!I485</f>
        <v>0</v>
      </c>
      <c r="J482" s="8">
        <f>'Pivot - &lt;Just to refresh&gt;'!J485</f>
        <v>0</v>
      </c>
      <c r="K482" s="8">
        <f t="shared" si="35"/>
        <v>0</v>
      </c>
      <c r="L482" s="8">
        <f t="shared" si="36"/>
        <v>0</v>
      </c>
      <c r="M482" s="8">
        <f t="shared" si="37"/>
        <v>0</v>
      </c>
      <c r="N482" s="8" t="str">
        <f t="shared" si="38"/>
        <v>000</v>
      </c>
      <c r="O482" s="37" t="str">
        <f>IF(SUM(E482:J482)=0,"",IF('Pivot - &lt;Just to refresh&gt;'!A485="Match","Match - Full GSTN",IF('Pivot - &lt;Just to refresh&gt;'!A485="Match -Rounding off","Match - GSTN - Round",IF(M482=0,"Match - Invoice",IF(G482=0,"Not in Books",IF(J482=0,"Not in 2A",IF(ROUND(M482,0)=0,"Match - Invoice Round","In Both but Not Match")))))))</f>
        <v/>
      </c>
      <c r="P482" s="7" t="str">
        <f t="shared" si="39"/>
        <v/>
      </c>
    </row>
    <row r="483" spans="1:16" x14ac:dyDescent="0.3">
      <c r="A483" s="7">
        <f>'Pivot - &lt;Just to refresh&gt;'!B486</f>
        <v>0</v>
      </c>
      <c r="B483" s="7">
        <f>'Pivot - &lt;Just to refresh&gt;'!N486</f>
        <v>0</v>
      </c>
      <c r="C483" s="7">
        <f>'Pivot - &lt;Just to refresh&gt;'!C486</f>
        <v>0</v>
      </c>
      <c r="D483" s="36">
        <f>'Pivot - &lt;Just to refresh&gt;'!D486</f>
        <v>0</v>
      </c>
      <c r="E483" s="8">
        <f>'Pivot - &lt;Just to refresh&gt;'!E486</f>
        <v>0</v>
      </c>
      <c r="F483" s="8">
        <f>'Pivot - &lt;Just to refresh&gt;'!F486</f>
        <v>0</v>
      </c>
      <c r="G483" s="8">
        <f>'Pivot - &lt;Just to refresh&gt;'!G486</f>
        <v>0</v>
      </c>
      <c r="H483" s="8">
        <f>'Pivot - &lt;Just to refresh&gt;'!H486</f>
        <v>0</v>
      </c>
      <c r="I483" s="8">
        <f>'Pivot - &lt;Just to refresh&gt;'!I486</f>
        <v>0</v>
      </c>
      <c r="J483" s="8">
        <f>'Pivot - &lt;Just to refresh&gt;'!J486</f>
        <v>0</v>
      </c>
      <c r="K483" s="8">
        <f t="shared" si="35"/>
        <v>0</v>
      </c>
      <c r="L483" s="8">
        <f t="shared" si="36"/>
        <v>0</v>
      </c>
      <c r="M483" s="8">
        <f t="shared" si="37"/>
        <v>0</v>
      </c>
      <c r="N483" s="8" t="str">
        <f t="shared" si="38"/>
        <v>000</v>
      </c>
      <c r="O483" s="37" t="str">
        <f>IF(SUM(E483:J483)=0,"",IF('Pivot - &lt;Just to refresh&gt;'!A486="Match","Match - Full GSTN",IF('Pivot - &lt;Just to refresh&gt;'!A486="Match -Rounding off","Match - GSTN - Round",IF(M483=0,"Match - Invoice",IF(G483=0,"Not in Books",IF(J483=0,"Not in 2A",IF(ROUND(M483,0)=0,"Match - Invoice Round","In Both but Not Match")))))))</f>
        <v/>
      </c>
      <c r="P483" s="7" t="str">
        <f t="shared" si="39"/>
        <v/>
      </c>
    </row>
    <row r="484" spans="1:16" x14ac:dyDescent="0.3">
      <c r="A484" s="7">
        <f>'Pivot - &lt;Just to refresh&gt;'!B487</f>
        <v>0</v>
      </c>
      <c r="B484" s="7">
        <f>'Pivot - &lt;Just to refresh&gt;'!N487</f>
        <v>0</v>
      </c>
      <c r="C484" s="7">
        <f>'Pivot - &lt;Just to refresh&gt;'!C487</f>
        <v>0</v>
      </c>
      <c r="D484" s="36">
        <f>'Pivot - &lt;Just to refresh&gt;'!D487</f>
        <v>0</v>
      </c>
      <c r="E484" s="8">
        <f>'Pivot - &lt;Just to refresh&gt;'!E487</f>
        <v>0</v>
      </c>
      <c r="F484" s="8">
        <f>'Pivot - &lt;Just to refresh&gt;'!F487</f>
        <v>0</v>
      </c>
      <c r="G484" s="8">
        <f>'Pivot - &lt;Just to refresh&gt;'!G487</f>
        <v>0</v>
      </c>
      <c r="H484" s="8">
        <f>'Pivot - &lt;Just to refresh&gt;'!H487</f>
        <v>0</v>
      </c>
      <c r="I484" s="8">
        <f>'Pivot - &lt;Just to refresh&gt;'!I487</f>
        <v>0</v>
      </c>
      <c r="J484" s="8">
        <f>'Pivot - &lt;Just to refresh&gt;'!J487</f>
        <v>0</v>
      </c>
      <c r="K484" s="8">
        <f t="shared" si="35"/>
        <v>0</v>
      </c>
      <c r="L484" s="8">
        <f t="shared" si="36"/>
        <v>0</v>
      </c>
      <c r="M484" s="8">
        <f t="shared" si="37"/>
        <v>0</v>
      </c>
      <c r="N484" s="8" t="str">
        <f t="shared" si="38"/>
        <v>000</v>
      </c>
      <c r="O484" s="37" t="str">
        <f>IF(SUM(E484:J484)=0,"",IF('Pivot - &lt;Just to refresh&gt;'!A487="Match","Match - Full GSTN",IF('Pivot - &lt;Just to refresh&gt;'!A487="Match -Rounding off","Match - GSTN - Round",IF(M484=0,"Match - Invoice",IF(G484=0,"Not in Books",IF(J484=0,"Not in 2A",IF(ROUND(M484,0)=0,"Match - Invoice Round","In Both but Not Match")))))))</f>
        <v/>
      </c>
      <c r="P484" s="7" t="str">
        <f t="shared" si="39"/>
        <v/>
      </c>
    </row>
    <row r="485" spans="1:16" x14ac:dyDescent="0.3">
      <c r="A485" s="7">
        <f>'Pivot - &lt;Just to refresh&gt;'!B488</f>
        <v>0</v>
      </c>
      <c r="B485" s="7">
        <f>'Pivot - &lt;Just to refresh&gt;'!N488</f>
        <v>0</v>
      </c>
      <c r="C485" s="7">
        <f>'Pivot - &lt;Just to refresh&gt;'!C488</f>
        <v>0</v>
      </c>
      <c r="D485" s="36">
        <f>'Pivot - &lt;Just to refresh&gt;'!D488</f>
        <v>0</v>
      </c>
      <c r="E485" s="8">
        <f>'Pivot - &lt;Just to refresh&gt;'!E488</f>
        <v>0</v>
      </c>
      <c r="F485" s="8">
        <f>'Pivot - &lt;Just to refresh&gt;'!F488</f>
        <v>0</v>
      </c>
      <c r="G485" s="8">
        <f>'Pivot - &lt;Just to refresh&gt;'!G488</f>
        <v>0</v>
      </c>
      <c r="H485" s="8">
        <f>'Pivot - &lt;Just to refresh&gt;'!H488</f>
        <v>0</v>
      </c>
      <c r="I485" s="8">
        <f>'Pivot - &lt;Just to refresh&gt;'!I488</f>
        <v>0</v>
      </c>
      <c r="J485" s="8">
        <f>'Pivot - &lt;Just to refresh&gt;'!J488</f>
        <v>0</v>
      </c>
      <c r="K485" s="8">
        <f t="shared" si="35"/>
        <v>0</v>
      </c>
      <c r="L485" s="8">
        <f t="shared" si="36"/>
        <v>0</v>
      </c>
      <c r="M485" s="8">
        <f t="shared" si="37"/>
        <v>0</v>
      </c>
      <c r="N485" s="8" t="str">
        <f t="shared" si="38"/>
        <v>000</v>
      </c>
      <c r="O485" s="37" t="str">
        <f>IF(SUM(E485:J485)=0,"",IF('Pivot - &lt;Just to refresh&gt;'!A488="Match","Match - Full GSTN",IF('Pivot - &lt;Just to refresh&gt;'!A488="Match -Rounding off","Match - GSTN - Round",IF(M485=0,"Match - Invoice",IF(G485=0,"Not in Books",IF(J485=0,"Not in 2A",IF(ROUND(M485,0)=0,"Match - Invoice Round","In Both but Not Match")))))))</f>
        <v/>
      </c>
      <c r="P485" s="7" t="str">
        <f t="shared" si="39"/>
        <v/>
      </c>
    </row>
    <row r="486" spans="1:16" x14ac:dyDescent="0.3">
      <c r="A486" s="7">
        <f>'Pivot - &lt;Just to refresh&gt;'!B489</f>
        <v>0</v>
      </c>
      <c r="B486" s="7">
        <f>'Pivot - &lt;Just to refresh&gt;'!N489</f>
        <v>0</v>
      </c>
      <c r="C486" s="7">
        <f>'Pivot - &lt;Just to refresh&gt;'!C489</f>
        <v>0</v>
      </c>
      <c r="D486" s="36">
        <f>'Pivot - &lt;Just to refresh&gt;'!D489</f>
        <v>0</v>
      </c>
      <c r="E486" s="8">
        <f>'Pivot - &lt;Just to refresh&gt;'!E489</f>
        <v>0</v>
      </c>
      <c r="F486" s="8">
        <f>'Pivot - &lt;Just to refresh&gt;'!F489</f>
        <v>0</v>
      </c>
      <c r="G486" s="8">
        <f>'Pivot - &lt;Just to refresh&gt;'!G489</f>
        <v>0</v>
      </c>
      <c r="H486" s="8">
        <f>'Pivot - &lt;Just to refresh&gt;'!H489</f>
        <v>0</v>
      </c>
      <c r="I486" s="8">
        <f>'Pivot - &lt;Just to refresh&gt;'!I489</f>
        <v>0</v>
      </c>
      <c r="J486" s="8">
        <f>'Pivot - &lt;Just to refresh&gt;'!J489</f>
        <v>0</v>
      </c>
      <c r="K486" s="8">
        <f t="shared" si="35"/>
        <v>0</v>
      </c>
      <c r="L486" s="8">
        <f t="shared" si="36"/>
        <v>0</v>
      </c>
      <c r="M486" s="8">
        <f t="shared" si="37"/>
        <v>0</v>
      </c>
      <c r="N486" s="8" t="str">
        <f t="shared" si="38"/>
        <v>000</v>
      </c>
      <c r="O486" s="37" t="str">
        <f>IF(SUM(E486:J486)=0,"",IF('Pivot - &lt;Just to refresh&gt;'!A489="Match","Match - Full GSTN",IF('Pivot - &lt;Just to refresh&gt;'!A489="Match -Rounding off","Match - GSTN - Round",IF(M486=0,"Match - Invoice",IF(G486=0,"Not in Books",IF(J486=0,"Not in 2A",IF(ROUND(M486,0)=0,"Match - Invoice Round","In Both but Not Match")))))))</f>
        <v/>
      </c>
      <c r="P486" s="7" t="str">
        <f t="shared" si="39"/>
        <v/>
      </c>
    </row>
    <row r="487" spans="1:16" x14ac:dyDescent="0.3">
      <c r="A487" s="7">
        <f>'Pivot - &lt;Just to refresh&gt;'!B490</f>
        <v>0</v>
      </c>
      <c r="B487" s="7">
        <f>'Pivot - &lt;Just to refresh&gt;'!N490</f>
        <v>0</v>
      </c>
      <c r="C487" s="7">
        <f>'Pivot - &lt;Just to refresh&gt;'!C490</f>
        <v>0</v>
      </c>
      <c r="D487" s="36">
        <f>'Pivot - &lt;Just to refresh&gt;'!D490</f>
        <v>0</v>
      </c>
      <c r="E487" s="8">
        <f>'Pivot - &lt;Just to refresh&gt;'!E490</f>
        <v>0</v>
      </c>
      <c r="F487" s="8">
        <f>'Pivot - &lt;Just to refresh&gt;'!F490</f>
        <v>0</v>
      </c>
      <c r="G487" s="8">
        <f>'Pivot - &lt;Just to refresh&gt;'!G490</f>
        <v>0</v>
      </c>
      <c r="H487" s="8">
        <f>'Pivot - &lt;Just to refresh&gt;'!H490</f>
        <v>0</v>
      </c>
      <c r="I487" s="8">
        <f>'Pivot - &lt;Just to refresh&gt;'!I490</f>
        <v>0</v>
      </c>
      <c r="J487" s="8">
        <f>'Pivot - &lt;Just to refresh&gt;'!J490</f>
        <v>0</v>
      </c>
      <c r="K487" s="8">
        <f t="shared" si="35"/>
        <v>0</v>
      </c>
      <c r="L487" s="8">
        <f t="shared" si="36"/>
        <v>0</v>
      </c>
      <c r="M487" s="8">
        <f t="shared" si="37"/>
        <v>0</v>
      </c>
      <c r="N487" s="8" t="str">
        <f t="shared" si="38"/>
        <v>000</v>
      </c>
      <c r="O487" s="37" t="str">
        <f>IF(SUM(E487:J487)=0,"",IF('Pivot - &lt;Just to refresh&gt;'!A490="Match","Match - Full GSTN",IF('Pivot - &lt;Just to refresh&gt;'!A490="Match -Rounding off","Match - GSTN - Round",IF(M487=0,"Match - Invoice",IF(G487=0,"Not in Books",IF(J487=0,"Not in 2A",IF(ROUND(M487,0)=0,"Match - Invoice Round","In Both but Not Match")))))))</f>
        <v/>
      </c>
      <c r="P487" s="7" t="str">
        <f t="shared" si="39"/>
        <v/>
      </c>
    </row>
    <row r="488" spans="1:16" x14ac:dyDescent="0.3">
      <c r="A488" s="7">
        <f>'Pivot - &lt;Just to refresh&gt;'!B491</f>
        <v>0</v>
      </c>
      <c r="B488" s="7">
        <f>'Pivot - &lt;Just to refresh&gt;'!N491</f>
        <v>0</v>
      </c>
      <c r="C488" s="7">
        <f>'Pivot - &lt;Just to refresh&gt;'!C491</f>
        <v>0</v>
      </c>
      <c r="D488" s="36">
        <f>'Pivot - &lt;Just to refresh&gt;'!D491</f>
        <v>0</v>
      </c>
      <c r="E488" s="8">
        <f>'Pivot - &lt;Just to refresh&gt;'!E491</f>
        <v>0</v>
      </c>
      <c r="F488" s="8">
        <f>'Pivot - &lt;Just to refresh&gt;'!F491</f>
        <v>0</v>
      </c>
      <c r="G488" s="8">
        <f>'Pivot - &lt;Just to refresh&gt;'!G491</f>
        <v>0</v>
      </c>
      <c r="H488" s="8">
        <f>'Pivot - &lt;Just to refresh&gt;'!H491</f>
        <v>0</v>
      </c>
      <c r="I488" s="8">
        <f>'Pivot - &lt;Just to refresh&gt;'!I491</f>
        <v>0</v>
      </c>
      <c r="J488" s="8">
        <f>'Pivot - &lt;Just to refresh&gt;'!J491</f>
        <v>0</v>
      </c>
      <c r="K488" s="8">
        <f t="shared" si="35"/>
        <v>0</v>
      </c>
      <c r="L488" s="8">
        <f t="shared" si="36"/>
        <v>0</v>
      </c>
      <c r="M488" s="8">
        <f t="shared" si="37"/>
        <v>0</v>
      </c>
      <c r="N488" s="8" t="str">
        <f t="shared" si="38"/>
        <v>000</v>
      </c>
      <c r="O488" s="37" t="str">
        <f>IF(SUM(E488:J488)=0,"",IF('Pivot - &lt;Just to refresh&gt;'!A491="Match","Match - Full GSTN",IF('Pivot - &lt;Just to refresh&gt;'!A491="Match -Rounding off","Match - GSTN - Round",IF(M488=0,"Match - Invoice",IF(G488=0,"Not in Books",IF(J488=0,"Not in 2A",IF(ROUND(M488,0)=0,"Match - Invoice Round","In Both but Not Match")))))))</f>
        <v/>
      </c>
      <c r="P488" s="7" t="str">
        <f t="shared" si="39"/>
        <v/>
      </c>
    </row>
    <row r="489" spans="1:16" x14ac:dyDescent="0.3">
      <c r="A489" s="7">
        <f>'Pivot - &lt;Just to refresh&gt;'!B492</f>
        <v>0</v>
      </c>
      <c r="B489" s="7">
        <f>'Pivot - &lt;Just to refresh&gt;'!N492</f>
        <v>0</v>
      </c>
      <c r="C489" s="7">
        <f>'Pivot - &lt;Just to refresh&gt;'!C492</f>
        <v>0</v>
      </c>
      <c r="D489" s="36">
        <f>'Pivot - &lt;Just to refresh&gt;'!D492</f>
        <v>0</v>
      </c>
      <c r="E489" s="8">
        <f>'Pivot - &lt;Just to refresh&gt;'!E492</f>
        <v>0</v>
      </c>
      <c r="F489" s="8">
        <f>'Pivot - &lt;Just to refresh&gt;'!F492</f>
        <v>0</v>
      </c>
      <c r="G489" s="8">
        <f>'Pivot - &lt;Just to refresh&gt;'!G492</f>
        <v>0</v>
      </c>
      <c r="H489" s="8">
        <f>'Pivot - &lt;Just to refresh&gt;'!H492</f>
        <v>0</v>
      </c>
      <c r="I489" s="8">
        <f>'Pivot - &lt;Just to refresh&gt;'!I492</f>
        <v>0</v>
      </c>
      <c r="J489" s="8">
        <f>'Pivot - &lt;Just to refresh&gt;'!J492</f>
        <v>0</v>
      </c>
      <c r="K489" s="8">
        <f t="shared" si="35"/>
        <v>0</v>
      </c>
      <c r="L489" s="8">
        <f t="shared" si="36"/>
        <v>0</v>
      </c>
      <c r="M489" s="8">
        <f t="shared" si="37"/>
        <v>0</v>
      </c>
      <c r="N489" s="8" t="str">
        <f t="shared" si="38"/>
        <v>000</v>
      </c>
      <c r="O489" s="37" t="str">
        <f>IF(SUM(E489:J489)=0,"",IF('Pivot - &lt;Just to refresh&gt;'!A492="Match","Match - Full GSTN",IF('Pivot - &lt;Just to refresh&gt;'!A492="Match -Rounding off","Match - GSTN - Round",IF(M489=0,"Match - Invoice",IF(G489=0,"Not in Books",IF(J489=0,"Not in 2A",IF(ROUND(M489,0)=0,"Match - Invoice Round","In Both but Not Match")))))))</f>
        <v/>
      </c>
      <c r="P489" s="7" t="str">
        <f t="shared" si="39"/>
        <v/>
      </c>
    </row>
    <row r="490" spans="1:16" x14ac:dyDescent="0.3">
      <c r="A490" s="7">
        <f>'Pivot - &lt;Just to refresh&gt;'!B493</f>
        <v>0</v>
      </c>
      <c r="B490" s="7">
        <f>'Pivot - &lt;Just to refresh&gt;'!N493</f>
        <v>0</v>
      </c>
      <c r="C490" s="7">
        <f>'Pivot - &lt;Just to refresh&gt;'!C493</f>
        <v>0</v>
      </c>
      <c r="D490" s="36">
        <f>'Pivot - &lt;Just to refresh&gt;'!D493</f>
        <v>0</v>
      </c>
      <c r="E490" s="8">
        <f>'Pivot - &lt;Just to refresh&gt;'!E493</f>
        <v>0</v>
      </c>
      <c r="F490" s="8">
        <f>'Pivot - &lt;Just to refresh&gt;'!F493</f>
        <v>0</v>
      </c>
      <c r="G490" s="8">
        <f>'Pivot - &lt;Just to refresh&gt;'!G493</f>
        <v>0</v>
      </c>
      <c r="H490" s="8">
        <f>'Pivot - &lt;Just to refresh&gt;'!H493</f>
        <v>0</v>
      </c>
      <c r="I490" s="8">
        <f>'Pivot - &lt;Just to refresh&gt;'!I493</f>
        <v>0</v>
      </c>
      <c r="J490" s="8">
        <f>'Pivot - &lt;Just to refresh&gt;'!J493</f>
        <v>0</v>
      </c>
      <c r="K490" s="8">
        <f t="shared" si="35"/>
        <v>0</v>
      </c>
      <c r="L490" s="8">
        <f t="shared" si="36"/>
        <v>0</v>
      </c>
      <c r="M490" s="8">
        <f t="shared" si="37"/>
        <v>0</v>
      </c>
      <c r="N490" s="8" t="str">
        <f t="shared" si="38"/>
        <v>000</v>
      </c>
      <c r="O490" s="37" t="str">
        <f>IF(SUM(E490:J490)=0,"",IF('Pivot - &lt;Just to refresh&gt;'!A493="Match","Match - Full GSTN",IF('Pivot - &lt;Just to refresh&gt;'!A493="Match -Rounding off","Match - GSTN - Round",IF(M490=0,"Match - Invoice",IF(G490=0,"Not in Books",IF(J490=0,"Not in 2A",IF(ROUND(M490,0)=0,"Match - Invoice Round","In Both but Not Match")))))))</f>
        <v/>
      </c>
      <c r="P490" s="7" t="str">
        <f t="shared" si="39"/>
        <v/>
      </c>
    </row>
    <row r="491" spans="1:16" x14ac:dyDescent="0.3">
      <c r="A491" s="7">
        <f>'Pivot - &lt;Just to refresh&gt;'!B494</f>
        <v>0</v>
      </c>
      <c r="B491" s="7">
        <f>'Pivot - &lt;Just to refresh&gt;'!N494</f>
        <v>0</v>
      </c>
      <c r="C491" s="7">
        <f>'Pivot - &lt;Just to refresh&gt;'!C494</f>
        <v>0</v>
      </c>
      <c r="D491" s="36">
        <f>'Pivot - &lt;Just to refresh&gt;'!D494</f>
        <v>0</v>
      </c>
      <c r="E491" s="8">
        <f>'Pivot - &lt;Just to refresh&gt;'!E494</f>
        <v>0</v>
      </c>
      <c r="F491" s="8">
        <f>'Pivot - &lt;Just to refresh&gt;'!F494</f>
        <v>0</v>
      </c>
      <c r="G491" s="8">
        <f>'Pivot - &lt;Just to refresh&gt;'!G494</f>
        <v>0</v>
      </c>
      <c r="H491" s="8">
        <f>'Pivot - &lt;Just to refresh&gt;'!H494</f>
        <v>0</v>
      </c>
      <c r="I491" s="8">
        <f>'Pivot - &lt;Just to refresh&gt;'!I494</f>
        <v>0</v>
      </c>
      <c r="J491" s="8">
        <f>'Pivot - &lt;Just to refresh&gt;'!J494</f>
        <v>0</v>
      </c>
      <c r="K491" s="8">
        <f t="shared" si="35"/>
        <v>0</v>
      </c>
      <c r="L491" s="8">
        <f t="shared" si="36"/>
        <v>0</v>
      </c>
      <c r="M491" s="8">
        <f t="shared" si="37"/>
        <v>0</v>
      </c>
      <c r="N491" s="8" t="str">
        <f t="shared" si="38"/>
        <v>000</v>
      </c>
      <c r="O491" s="37" t="str">
        <f>IF(SUM(E491:J491)=0,"",IF('Pivot - &lt;Just to refresh&gt;'!A494="Match","Match - Full GSTN",IF('Pivot - &lt;Just to refresh&gt;'!A494="Match -Rounding off","Match - GSTN - Round",IF(M491=0,"Match - Invoice",IF(G491=0,"Not in Books",IF(J491=0,"Not in 2A",IF(ROUND(M491,0)=0,"Match - Invoice Round","In Both but Not Match")))))))</f>
        <v/>
      </c>
      <c r="P491" s="7" t="str">
        <f t="shared" si="39"/>
        <v/>
      </c>
    </row>
    <row r="492" spans="1:16" x14ac:dyDescent="0.3">
      <c r="A492" s="7">
        <f>'Pivot - &lt;Just to refresh&gt;'!B495</f>
        <v>0</v>
      </c>
      <c r="B492" s="7">
        <f>'Pivot - &lt;Just to refresh&gt;'!N495</f>
        <v>0</v>
      </c>
      <c r="C492" s="7">
        <f>'Pivot - &lt;Just to refresh&gt;'!C495</f>
        <v>0</v>
      </c>
      <c r="D492" s="36">
        <f>'Pivot - &lt;Just to refresh&gt;'!D495</f>
        <v>0</v>
      </c>
      <c r="E492" s="8">
        <f>'Pivot - &lt;Just to refresh&gt;'!E495</f>
        <v>0</v>
      </c>
      <c r="F492" s="8">
        <f>'Pivot - &lt;Just to refresh&gt;'!F495</f>
        <v>0</v>
      </c>
      <c r="G492" s="8">
        <f>'Pivot - &lt;Just to refresh&gt;'!G495</f>
        <v>0</v>
      </c>
      <c r="H492" s="8">
        <f>'Pivot - &lt;Just to refresh&gt;'!H495</f>
        <v>0</v>
      </c>
      <c r="I492" s="8">
        <f>'Pivot - &lt;Just to refresh&gt;'!I495</f>
        <v>0</v>
      </c>
      <c r="J492" s="8">
        <f>'Pivot - &lt;Just to refresh&gt;'!J495</f>
        <v>0</v>
      </c>
      <c r="K492" s="8">
        <f t="shared" si="35"/>
        <v>0</v>
      </c>
      <c r="L492" s="8">
        <f t="shared" si="36"/>
        <v>0</v>
      </c>
      <c r="M492" s="8">
        <f t="shared" si="37"/>
        <v>0</v>
      </c>
      <c r="N492" s="8" t="str">
        <f t="shared" si="38"/>
        <v>000</v>
      </c>
      <c r="O492" s="37" t="str">
        <f>IF(SUM(E492:J492)=0,"",IF('Pivot - &lt;Just to refresh&gt;'!A495="Match","Match - Full GSTN",IF('Pivot - &lt;Just to refresh&gt;'!A495="Match -Rounding off","Match - GSTN - Round",IF(M492=0,"Match - Invoice",IF(G492=0,"Not in Books",IF(J492=0,"Not in 2A",IF(ROUND(M492,0)=0,"Match - Invoice Round","In Both but Not Match")))))))</f>
        <v/>
      </c>
      <c r="P492" s="7" t="str">
        <f t="shared" si="39"/>
        <v/>
      </c>
    </row>
    <row r="493" spans="1:16" x14ac:dyDescent="0.3">
      <c r="A493" s="7">
        <f>'Pivot - &lt;Just to refresh&gt;'!B496</f>
        <v>0</v>
      </c>
      <c r="B493" s="7">
        <f>'Pivot - &lt;Just to refresh&gt;'!N496</f>
        <v>0</v>
      </c>
      <c r="C493" s="7">
        <f>'Pivot - &lt;Just to refresh&gt;'!C496</f>
        <v>0</v>
      </c>
      <c r="D493" s="36">
        <f>'Pivot - &lt;Just to refresh&gt;'!D496</f>
        <v>0</v>
      </c>
      <c r="E493" s="8">
        <f>'Pivot - &lt;Just to refresh&gt;'!E496</f>
        <v>0</v>
      </c>
      <c r="F493" s="8">
        <f>'Pivot - &lt;Just to refresh&gt;'!F496</f>
        <v>0</v>
      </c>
      <c r="G493" s="8">
        <f>'Pivot - &lt;Just to refresh&gt;'!G496</f>
        <v>0</v>
      </c>
      <c r="H493" s="8">
        <f>'Pivot - &lt;Just to refresh&gt;'!H496</f>
        <v>0</v>
      </c>
      <c r="I493" s="8">
        <f>'Pivot - &lt;Just to refresh&gt;'!I496</f>
        <v>0</v>
      </c>
      <c r="J493" s="8">
        <f>'Pivot - &lt;Just to refresh&gt;'!J496</f>
        <v>0</v>
      </c>
      <c r="K493" s="8">
        <f t="shared" si="35"/>
        <v>0</v>
      </c>
      <c r="L493" s="8">
        <f t="shared" si="36"/>
        <v>0</v>
      </c>
      <c r="M493" s="8">
        <f t="shared" si="37"/>
        <v>0</v>
      </c>
      <c r="N493" s="8" t="str">
        <f t="shared" si="38"/>
        <v>000</v>
      </c>
      <c r="O493" s="37" t="str">
        <f>IF(SUM(E493:J493)=0,"",IF('Pivot - &lt;Just to refresh&gt;'!A496="Match","Match - Full GSTN",IF('Pivot - &lt;Just to refresh&gt;'!A496="Match -Rounding off","Match - GSTN - Round",IF(M493=0,"Match - Invoice",IF(G493=0,"Not in Books",IF(J493=0,"Not in 2A",IF(ROUND(M493,0)=0,"Match - Invoice Round","In Both but Not Match")))))))</f>
        <v/>
      </c>
      <c r="P493" s="7" t="str">
        <f t="shared" si="39"/>
        <v/>
      </c>
    </row>
    <row r="494" spans="1:16" x14ac:dyDescent="0.3">
      <c r="A494" s="7">
        <f>'Pivot - &lt;Just to refresh&gt;'!B497</f>
        <v>0</v>
      </c>
      <c r="B494" s="7">
        <f>'Pivot - &lt;Just to refresh&gt;'!N497</f>
        <v>0</v>
      </c>
      <c r="C494" s="7">
        <f>'Pivot - &lt;Just to refresh&gt;'!C497</f>
        <v>0</v>
      </c>
      <c r="D494" s="36">
        <f>'Pivot - &lt;Just to refresh&gt;'!D497</f>
        <v>0</v>
      </c>
      <c r="E494" s="8">
        <f>'Pivot - &lt;Just to refresh&gt;'!E497</f>
        <v>0</v>
      </c>
      <c r="F494" s="8">
        <f>'Pivot - &lt;Just to refresh&gt;'!F497</f>
        <v>0</v>
      </c>
      <c r="G494" s="8">
        <f>'Pivot - &lt;Just to refresh&gt;'!G497</f>
        <v>0</v>
      </c>
      <c r="H494" s="8">
        <f>'Pivot - &lt;Just to refresh&gt;'!H497</f>
        <v>0</v>
      </c>
      <c r="I494" s="8">
        <f>'Pivot - &lt;Just to refresh&gt;'!I497</f>
        <v>0</v>
      </c>
      <c r="J494" s="8">
        <f>'Pivot - &lt;Just to refresh&gt;'!J497</f>
        <v>0</v>
      </c>
      <c r="K494" s="8">
        <f t="shared" si="35"/>
        <v>0</v>
      </c>
      <c r="L494" s="8">
        <f t="shared" si="36"/>
        <v>0</v>
      </c>
      <c r="M494" s="8">
        <f t="shared" si="37"/>
        <v>0</v>
      </c>
      <c r="N494" s="8" t="str">
        <f t="shared" si="38"/>
        <v>000</v>
      </c>
      <c r="O494" s="37" t="str">
        <f>IF(SUM(E494:J494)=0,"",IF('Pivot - &lt;Just to refresh&gt;'!A497="Match","Match - Full GSTN",IF('Pivot - &lt;Just to refresh&gt;'!A497="Match -Rounding off","Match - GSTN - Round",IF(M494=0,"Match - Invoice",IF(G494=0,"Not in Books",IF(J494=0,"Not in 2A",IF(ROUND(M494,0)=0,"Match - Invoice Round","In Both but Not Match")))))))</f>
        <v/>
      </c>
      <c r="P494" s="7" t="str">
        <f t="shared" si="39"/>
        <v/>
      </c>
    </row>
    <row r="495" spans="1:16" x14ac:dyDescent="0.3">
      <c r="A495" s="7">
        <f>'Pivot - &lt;Just to refresh&gt;'!B498</f>
        <v>0</v>
      </c>
      <c r="B495" s="7">
        <f>'Pivot - &lt;Just to refresh&gt;'!N498</f>
        <v>0</v>
      </c>
      <c r="C495" s="7">
        <f>'Pivot - &lt;Just to refresh&gt;'!C498</f>
        <v>0</v>
      </c>
      <c r="D495" s="36">
        <f>'Pivot - &lt;Just to refresh&gt;'!D498</f>
        <v>0</v>
      </c>
      <c r="E495" s="8">
        <f>'Pivot - &lt;Just to refresh&gt;'!E498</f>
        <v>0</v>
      </c>
      <c r="F495" s="8">
        <f>'Pivot - &lt;Just to refresh&gt;'!F498</f>
        <v>0</v>
      </c>
      <c r="G495" s="8">
        <f>'Pivot - &lt;Just to refresh&gt;'!G498</f>
        <v>0</v>
      </c>
      <c r="H495" s="8">
        <f>'Pivot - &lt;Just to refresh&gt;'!H498</f>
        <v>0</v>
      </c>
      <c r="I495" s="8">
        <f>'Pivot - &lt;Just to refresh&gt;'!I498</f>
        <v>0</v>
      </c>
      <c r="J495" s="8">
        <f>'Pivot - &lt;Just to refresh&gt;'!J498</f>
        <v>0</v>
      </c>
      <c r="K495" s="8">
        <f t="shared" si="35"/>
        <v>0</v>
      </c>
      <c r="L495" s="8">
        <f t="shared" si="36"/>
        <v>0</v>
      </c>
      <c r="M495" s="8">
        <f t="shared" si="37"/>
        <v>0</v>
      </c>
      <c r="N495" s="8" t="str">
        <f t="shared" si="38"/>
        <v>000</v>
      </c>
      <c r="O495" s="37" t="str">
        <f>IF(SUM(E495:J495)=0,"",IF('Pivot - &lt;Just to refresh&gt;'!A498="Match","Match - Full GSTN",IF('Pivot - &lt;Just to refresh&gt;'!A498="Match -Rounding off","Match - GSTN - Round",IF(M495=0,"Match - Invoice",IF(G495=0,"Not in Books",IF(J495=0,"Not in 2A",IF(ROUND(M495,0)=0,"Match - Invoice Round","In Both but Not Match")))))))</f>
        <v/>
      </c>
      <c r="P495" s="7" t="str">
        <f t="shared" si="39"/>
        <v/>
      </c>
    </row>
    <row r="496" spans="1:16" x14ac:dyDescent="0.3">
      <c r="A496" s="7">
        <f>'Pivot - &lt;Just to refresh&gt;'!B499</f>
        <v>0</v>
      </c>
      <c r="B496" s="7">
        <f>'Pivot - &lt;Just to refresh&gt;'!N499</f>
        <v>0</v>
      </c>
      <c r="C496" s="7">
        <f>'Pivot - &lt;Just to refresh&gt;'!C499</f>
        <v>0</v>
      </c>
      <c r="D496" s="36">
        <f>'Pivot - &lt;Just to refresh&gt;'!D499</f>
        <v>0</v>
      </c>
      <c r="E496" s="8">
        <f>'Pivot - &lt;Just to refresh&gt;'!E499</f>
        <v>0</v>
      </c>
      <c r="F496" s="8">
        <f>'Pivot - &lt;Just to refresh&gt;'!F499</f>
        <v>0</v>
      </c>
      <c r="G496" s="8">
        <f>'Pivot - &lt;Just to refresh&gt;'!G499</f>
        <v>0</v>
      </c>
      <c r="H496" s="8">
        <f>'Pivot - &lt;Just to refresh&gt;'!H499</f>
        <v>0</v>
      </c>
      <c r="I496" s="8">
        <f>'Pivot - &lt;Just to refresh&gt;'!I499</f>
        <v>0</v>
      </c>
      <c r="J496" s="8">
        <f>'Pivot - &lt;Just to refresh&gt;'!J499</f>
        <v>0</v>
      </c>
      <c r="K496" s="8">
        <f t="shared" si="35"/>
        <v>0</v>
      </c>
      <c r="L496" s="8">
        <f t="shared" si="36"/>
        <v>0</v>
      </c>
      <c r="M496" s="8">
        <f t="shared" si="37"/>
        <v>0</v>
      </c>
      <c r="N496" s="8" t="str">
        <f t="shared" si="38"/>
        <v>000</v>
      </c>
      <c r="O496" s="37" t="str">
        <f>IF(SUM(E496:J496)=0,"",IF('Pivot - &lt;Just to refresh&gt;'!A499="Match","Match - Full GSTN",IF('Pivot - &lt;Just to refresh&gt;'!A499="Match -Rounding off","Match - GSTN - Round",IF(M496=0,"Match - Invoice",IF(G496=0,"Not in Books",IF(J496=0,"Not in 2A",IF(ROUND(M496,0)=0,"Match - Invoice Round","In Both but Not Match")))))))</f>
        <v/>
      </c>
      <c r="P496" s="7" t="str">
        <f t="shared" si="39"/>
        <v/>
      </c>
    </row>
    <row r="497" spans="1:16" x14ac:dyDescent="0.3">
      <c r="A497" s="7">
        <f>'Pivot - &lt;Just to refresh&gt;'!B500</f>
        <v>0</v>
      </c>
      <c r="B497" s="7">
        <f>'Pivot - &lt;Just to refresh&gt;'!N500</f>
        <v>0</v>
      </c>
      <c r="C497" s="7">
        <f>'Pivot - &lt;Just to refresh&gt;'!C500</f>
        <v>0</v>
      </c>
      <c r="D497" s="36">
        <f>'Pivot - &lt;Just to refresh&gt;'!D500</f>
        <v>0</v>
      </c>
      <c r="E497" s="8">
        <f>'Pivot - &lt;Just to refresh&gt;'!E500</f>
        <v>0</v>
      </c>
      <c r="F497" s="8">
        <f>'Pivot - &lt;Just to refresh&gt;'!F500</f>
        <v>0</v>
      </c>
      <c r="G497" s="8">
        <f>'Pivot - &lt;Just to refresh&gt;'!G500</f>
        <v>0</v>
      </c>
      <c r="H497" s="8">
        <f>'Pivot - &lt;Just to refresh&gt;'!H500</f>
        <v>0</v>
      </c>
      <c r="I497" s="8">
        <f>'Pivot - &lt;Just to refresh&gt;'!I500</f>
        <v>0</v>
      </c>
      <c r="J497" s="8">
        <f>'Pivot - &lt;Just to refresh&gt;'!J500</f>
        <v>0</v>
      </c>
      <c r="K497" s="8">
        <f t="shared" si="35"/>
        <v>0</v>
      </c>
      <c r="L497" s="8">
        <f t="shared" si="36"/>
        <v>0</v>
      </c>
      <c r="M497" s="8">
        <f t="shared" si="37"/>
        <v>0</v>
      </c>
      <c r="N497" s="8" t="str">
        <f t="shared" si="38"/>
        <v>000</v>
      </c>
      <c r="O497" s="37" t="str">
        <f>IF(SUM(E497:J497)=0,"",IF('Pivot - &lt;Just to refresh&gt;'!A500="Match","Match - Full GSTN",IF('Pivot - &lt;Just to refresh&gt;'!A500="Match -Rounding off","Match - GSTN - Round",IF(M497=0,"Match - Invoice",IF(G497=0,"Not in Books",IF(J497=0,"Not in 2A",IF(ROUND(M497,0)=0,"Match - Invoice Round","In Both but Not Match")))))))</f>
        <v/>
      </c>
      <c r="P497" s="7" t="str">
        <f t="shared" si="39"/>
        <v/>
      </c>
    </row>
    <row r="498" spans="1:16" x14ac:dyDescent="0.3">
      <c r="A498" s="7">
        <f>'Pivot - &lt;Just to refresh&gt;'!B501</f>
        <v>0</v>
      </c>
      <c r="B498" s="7">
        <f>'Pivot - &lt;Just to refresh&gt;'!N501</f>
        <v>0</v>
      </c>
      <c r="C498" s="7">
        <f>'Pivot - &lt;Just to refresh&gt;'!C501</f>
        <v>0</v>
      </c>
      <c r="D498" s="36">
        <f>'Pivot - &lt;Just to refresh&gt;'!D501</f>
        <v>0</v>
      </c>
      <c r="E498" s="8">
        <f>'Pivot - &lt;Just to refresh&gt;'!E501</f>
        <v>0</v>
      </c>
      <c r="F498" s="8">
        <f>'Pivot - &lt;Just to refresh&gt;'!F501</f>
        <v>0</v>
      </c>
      <c r="G498" s="8">
        <f>'Pivot - &lt;Just to refresh&gt;'!G501</f>
        <v>0</v>
      </c>
      <c r="H498" s="8">
        <f>'Pivot - &lt;Just to refresh&gt;'!H501</f>
        <v>0</v>
      </c>
      <c r="I498" s="8">
        <f>'Pivot - &lt;Just to refresh&gt;'!I501</f>
        <v>0</v>
      </c>
      <c r="J498" s="8">
        <f>'Pivot - &lt;Just to refresh&gt;'!J501</f>
        <v>0</v>
      </c>
      <c r="K498" s="8">
        <f t="shared" si="35"/>
        <v>0</v>
      </c>
      <c r="L498" s="8">
        <f t="shared" si="36"/>
        <v>0</v>
      </c>
      <c r="M498" s="8">
        <f t="shared" si="37"/>
        <v>0</v>
      </c>
      <c r="N498" s="8" t="str">
        <f t="shared" si="38"/>
        <v>000</v>
      </c>
      <c r="O498" s="37" t="str">
        <f>IF(SUM(E498:J498)=0,"",IF('Pivot - &lt;Just to refresh&gt;'!A501="Match","Match - Full GSTN",IF('Pivot - &lt;Just to refresh&gt;'!A501="Match -Rounding off","Match - GSTN - Round",IF(M498=0,"Match - Invoice",IF(G498=0,"Not in Books",IF(J498=0,"Not in 2A",IF(ROUND(M498,0)=0,"Match - Invoice Round","In Both but Not Match")))))))</f>
        <v/>
      </c>
      <c r="P498" s="7" t="str">
        <f t="shared" si="39"/>
        <v/>
      </c>
    </row>
    <row r="499" spans="1:16" x14ac:dyDescent="0.3">
      <c r="A499" s="7">
        <f>'Pivot - &lt;Just to refresh&gt;'!B502</f>
        <v>0</v>
      </c>
      <c r="B499" s="7">
        <f>'Pivot - &lt;Just to refresh&gt;'!N502</f>
        <v>0</v>
      </c>
      <c r="C499" s="7">
        <f>'Pivot - &lt;Just to refresh&gt;'!C502</f>
        <v>0</v>
      </c>
      <c r="D499" s="36">
        <f>'Pivot - &lt;Just to refresh&gt;'!D502</f>
        <v>0</v>
      </c>
      <c r="E499" s="8">
        <f>'Pivot - &lt;Just to refresh&gt;'!E502</f>
        <v>0</v>
      </c>
      <c r="F499" s="8">
        <f>'Pivot - &lt;Just to refresh&gt;'!F502</f>
        <v>0</v>
      </c>
      <c r="G499" s="8">
        <f>'Pivot - &lt;Just to refresh&gt;'!G502</f>
        <v>0</v>
      </c>
      <c r="H499" s="8">
        <f>'Pivot - &lt;Just to refresh&gt;'!H502</f>
        <v>0</v>
      </c>
      <c r="I499" s="8">
        <f>'Pivot - &lt;Just to refresh&gt;'!I502</f>
        <v>0</v>
      </c>
      <c r="J499" s="8">
        <f>'Pivot - &lt;Just to refresh&gt;'!J502</f>
        <v>0</v>
      </c>
      <c r="K499" s="8">
        <f t="shared" si="35"/>
        <v>0</v>
      </c>
      <c r="L499" s="8">
        <f t="shared" si="36"/>
        <v>0</v>
      </c>
      <c r="M499" s="8">
        <f t="shared" si="37"/>
        <v>0</v>
      </c>
      <c r="N499" s="8" t="str">
        <f t="shared" si="38"/>
        <v>000</v>
      </c>
      <c r="O499" s="37" t="str">
        <f>IF(SUM(E499:J499)=0,"",IF('Pivot - &lt;Just to refresh&gt;'!A502="Match","Match - Full GSTN",IF('Pivot - &lt;Just to refresh&gt;'!A502="Match -Rounding off","Match - GSTN - Round",IF(M499=0,"Match - Invoice",IF(G499=0,"Not in Books",IF(J499=0,"Not in 2A",IF(ROUND(M499,0)=0,"Match - Invoice Round","In Both but Not Match")))))))</f>
        <v/>
      </c>
      <c r="P499" s="7" t="str">
        <f t="shared" si="39"/>
        <v/>
      </c>
    </row>
    <row r="500" spans="1:16" x14ac:dyDescent="0.3">
      <c r="A500" s="7">
        <f>'Pivot - &lt;Just to refresh&gt;'!B503</f>
        <v>0</v>
      </c>
      <c r="B500" s="7">
        <f>'Pivot - &lt;Just to refresh&gt;'!N503</f>
        <v>0</v>
      </c>
      <c r="C500" s="7">
        <f>'Pivot - &lt;Just to refresh&gt;'!C503</f>
        <v>0</v>
      </c>
      <c r="D500" s="36">
        <f>'Pivot - &lt;Just to refresh&gt;'!D503</f>
        <v>0</v>
      </c>
      <c r="E500" s="8">
        <f>'Pivot - &lt;Just to refresh&gt;'!E503</f>
        <v>0</v>
      </c>
      <c r="F500" s="8">
        <f>'Pivot - &lt;Just to refresh&gt;'!F503</f>
        <v>0</v>
      </c>
      <c r="G500" s="8">
        <f>'Pivot - &lt;Just to refresh&gt;'!G503</f>
        <v>0</v>
      </c>
      <c r="H500" s="8">
        <f>'Pivot - &lt;Just to refresh&gt;'!H503</f>
        <v>0</v>
      </c>
      <c r="I500" s="8">
        <f>'Pivot - &lt;Just to refresh&gt;'!I503</f>
        <v>0</v>
      </c>
      <c r="J500" s="8">
        <f>'Pivot - &lt;Just to refresh&gt;'!J503</f>
        <v>0</v>
      </c>
      <c r="K500" s="8">
        <f t="shared" si="35"/>
        <v>0</v>
      </c>
      <c r="L500" s="8">
        <f t="shared" si="36"/>
        <v>0</v>
      </c>
      <c r="M500" s="8">
        <f t="shared" si="37"/>
        <v>0</v>
      </c>
      <c r="N500" s="8" t="str">
        <f t="shared" si="38"/>
        <v>000</v>
      </c>
      <c r="O500" s="37" t="str">
        <f>IF(SUM(E500:J500)=0,"",IF('Pivot - &lt;Just to refresh&gt;'!A503="Match","Match - Full GSTN",IF('Pivot - &lt;Just to refresh&gt;'!A503="Match -Rounding off","Match - GSTN - Round",IF(M500=0,"Match - Invoice",IF(G500=0,"Not in Books",IF(J500=0,"Not in 2A",IF(ROUND(M500,0)=0,"Match - Invoice Round","In Both but Not Match")))))))</f>
        <v/>
      </c>
      <c r="P500" s="7" t="str">
        <f t="shared" si="39"/>
        <v/>
      </c>
    </row>
    <row r="501" spans="1:16" x14ac:dyDescent="0.3">
      <c r="A501" s="7">
        <f>'Pivot - &lt;Just to refresh&gt;'!B504</f>
        <v>0</v>
      </c>
      <c r="B501" s="7">
        <f>'Pivot - &lt;Just to refresh&gt;'!N504</f>
        <v>0</v>
      </c>
      <c r="C501" s="7">
        <f>'Pivot - &lt;Just to refresh&gt;'!C504</f>
        <v>0</v>
      </c>
      <c r="D501" s="36">
        <f>'Pivot - &lt;Just to refresh&gt;'!D504</f>
        <v>0</v>
      </c>
      <c r="E501" s="8">
        <f>'Pivot - &lt;Just to refresh&gt;'!E504</f>
        <v>0</v>
      </c>
      <c r="F501" s="8">
        <f>'Pivot - &lt;Just to refresh&gt;'!F504</f>
        <v>0</v>
      </c>
      <c r="G501" s="8">
        <f>'Pivot - &lt;Just to refresh&gt;'!G504</f>
        <v>0</v>
      </c>
      <c r="H501" s="8">
        <f>'Pivot - &lt;Just to refresh&gt;'!H504</f>
        <v>0</v>
      </c>
      <c r="I501" s="8">
        <f>'Pivot - &lt;Just to refresh&gt;'!I504</f>
        <v>0</v>
      </c>
      <c r="J501" s="8">
        <f>'Pivot - &lt;Just to refresh&gt;'!J504</f>
        <v>0</v>
      </c>
      <c r="K501" s="8">
        <f t="shared" si="35"/>
        <v>0</v>
      </c>
      <c r="L501" s="8">
        <f t="shared" si="36"/>
        <v>0</v>
      </c>
      <c r="M501" s="8">
        <f t="shared" si="37"/>
        <v>0</v>
      </c>
      <c r="N501" s="8" t="str">
        <f t="shared" si="38"/>
        <v>000</v>
      </c>
      <c r="O501" s="37" t="str">
        <f>IF(SUM(E501:J501)=0,"",IF('Pivot - &lt;Just to refresh&gt;'!A504="Match","Match - Full GSTN",IF('Pivot - &lt;Just to refresh&gt;'!A504="Match -Rounding off","Match - GSTN - Round",IF(M501=0,"Match - Invoice",IF(G501=0,"Not in Books",IF(J501=0,"Not in 2A",IF(ROUND(M501,0)=0,"Match - Invoice Round","In Both but Not Match")))))))</f>
        <v/>
      </c>
      <c r="P501" s="7" t="str">
        <f t="shared" si="39"/>
        <v/>
      </c>
    </row>
    <row r="502" spans="1:16" x14ac:dyDescent="0.3">
      <c r="A502" s="7">
        <f>'Pivot - &lt;Just to refresh&gt;'!B505</f>
        <v>0</v>
      </c>
      <c r="B502" s="7">
        <f>'Pivot - &lt;Just to refresh&gt;'!N505</f>
        <v>0</v>
      </c>
      <c r="C502" s="7">
        <f>'Pivot - &lt;Just to refresh&gt;'!C505</f>
        <v>0</v>
      </c>
      <c r="D502" s="36">
        <f>'Pivot - &lt;Just to refresh&gt;'!D505</f>
        <v>0</v>
      </c>
      <c r="E502" s="8">
        <f>'Pivot - &lt;Just to refresh&gt;'!E505</f>
        <v>0</v>
      </c>
      <c r="F502" s="8">
        <f>'Pivot - &lt;Just to refresh&gt;'!F505</f>
        <v>0</v>
      </c>
      <c r="G502" s="8">
        <f>'Pivot - &lt;Just to refresh&gt;'!G505</f>
        <v>0</v>
      </c>
      <c r="H502" s="8">
        <f>'Pivot - &lt;Just to refresh&gt;'!H505</f>
        <v>0</v>
      </c>
      <c r="I502" s="8">
        <f>'Pivot - &lt;Just to refresh&gt;'!I505</f>
        <v>0</v>
      </c>
      <c r="J502" s="8">
        <f>'Pivot - &lt;Just to refresh&gt;'!J505</f>
        <v>0</v>
      </c>
      <c r="K502" s="8">
        <f t="shared" si="35"/>
        <v>0</v>
      </c>
      <c r="L502" s="8">
        <f t="shared" si="36"/>
        <v>0</v>
      </c>
      <c r="M502" s="8">
        <f t="shared" si="37"/>
        <v>0</v>
      </c>
      <c r="N502" s="8" t="str">
        <f t="shared" si="38"/>
        <v>000</v>
      </c>
      <c r="O502" s="37" t="str">
        <f>IF(SUM(E502:J502)=0,"",IF('Pivot - &lt;Just to refresh&gt;'!A505="Match","Match - Full GSTN",IF('Pivot - &lt;Just to refresh&gt;'!A505="Match -Rounding off","Match - GSTN - Round",IF(M502=0,"Match - Invoice",IF(G502=0,"Not in Books",IF(J502=0,"Not in 2A",IF(ROUND(M502,0)=0,"Match - Invoice Round","In Both but Not Match")))))))</f>
        <v/>
      </c>
      <c r="P502" s="7" t="str">
        <f t="shared" si="39"/>
        <v/>
      </c>
    </row>
    <row r="503" spans="1:16" x14ac:dyDescent="0.3">
      <c r="A503" s="7">
        <f>'Pivot - &lt;Just to refresh&gt;'!B506</f>
        <v>0</v>
      </c>
      <c r="B503" s="7">
        <f>'Pivot - &lt;Just to refresh&gt;'!N506</f>
        <v>0</v>
      </c>
      <c r="C503" s="7">
        <f>'Pivot - &lt;Just to refresh&gt;'!C506</f>
        <v>0</v>
      </c>
      <c r="D503" s="36">
        <f>'Pivot - &lt;Just to refresh&gt;'!D506</f>
        <v>0</v>
      </c>
      <c r="E503" s="8">
        <f>'Pivot - &lt;Just to refresh&gt;'!E506</f>
        <v>0</v>
      </c>
      <c r="F503" s="8">
        <f>'Pivot - &lt;Just to refresh&gt;'!F506</f>
        <v>0</v>
      </c>
      <c r="G503" s="8">
        <f>'Pivot - &lt;Just to refresh&gt;'!G506</f>
        <v>0</v>
      </c>
      <c r="H503" s="8">
        <f>'Pivot - &lt;Just to refresh&gt;'!H506</f>
        <v>0</v>
      </c>
      <c r="I503" s="8">
        <f>'Pivot - &lt;Just to refresh&gt;'!I506</f>
        <v>0</v>
      </c>
      <c r="J503" s="8">
        <f>'Pivot - &lt;Just to refresh&gt;'!J506</f>
        <v>0</v>
      </c>
      <c r="K503" s="8">
        <f t="shared" si="35"/>
        <v>0</v>
      </c>
      <c r="L503" s="8">
        <f t="shared" si="36"/>
        <v>0</v>
      </c>
      <c r="M503" s="8">
        <f t="shared" si="37"/>
        <v>0</v>
      </c>
      <c r="N503" s="8" t="str">
        <f t="shared" si="38"/>
        <v>000</v>
      </c>
      <c r="O503" s="37" t="str">
        <f>IF(SUM(E503:J503)=0,"",IF('Pivot - &lt;Just to refresh&gt;'!A506="Match","Match - Full GSTN",IF('Pivot - &lt;Just to refresh&gt;'!A506="Match -Rounding off","Match - GSTN - Round",IF(M503=0,"Match - Invoice",IF(G503=0,"Not in Books",IF(J503=0,"Not in 2A",IF(ROUND(M503,0)=0,"Match - Invoice Round","In Both but Not Match")))))))</f>
        <v/>
      </c>
      <c r="P503" s="7" t="str">
        <f t="shared" si="39"/>
        <v/>
      </c>
    </row>
    <row r="504" spans="1:16" x14ac:dyDescent="0.3">
      <c r="A504" s="7">
        <f>'Pivot - &lt;Just to refresh&gt;'!B507</f>
        <v>0</v>
      </c>
      <c r="B504" s="7">
        <f>'Pivot - &lt;Just to refresh&gt;'!N507</f>
        <v>0</v>
      </c>
      <c r="C504" s="7">
        <f>'Pivot - &lt;Just to refresh&gt;'!C507</f>
        <v>0</v>
      </c>
      <c r="D504" s="36">
        <f>'Pivot - &lt;Just to refresh&gt;'!D507</f>
        <v>0</v>
      </c>
      <c r="E504" s="8">
        <f>'Pivot - &lt;Just to refresh&gt;'!E507</f>
        <v>0</v>
      </c>
      <c r="F504" s="8">
        <f>'Pivot - &lt;Just to refresh&gt;'!F507</f>
        <v>0</v>
      </c>
      <c r="G504" s="8">
        <f>'Pivot - &lt;Just to refresh&gt;'!G507</f>
        <v>0</v>
      </c>
      <c r="H504" s="8">
        <f>'Pivot - &lt;Just to refresh&gt;'!H507</f>
        <v>0</v>
      </c>
      <c r="I504" s="8">
        <f>'Pivot - &lt;Just to refresh&gt;'!I507</f>
        <v>0</v>
      </c>
      <c r="J504" s="8">
        <f>'Pivot - &lt;Just to refresh&gt;'!J507</f>
        <v>0</v>
      </c>
      <c r="K504" s="8">
        <f t="shared" si="35"/>
        <v>0</v>
      </c>
      <c r="L504" s="8">
        <f t="shared" si="36"/>
        <v>0</v>
      </c>
      <c r="M504" s="8">
        <f t="shared" si="37"/>
        <v>0</v>
      </c>
      <c r="N504" s="8" t="str">
        <f t="shared" si="38"/>
        <v>000</v>
      </c>
      <c r="O504" s="37" t="str">
        <f>IF(SUM(E504:J504)=0,"",IF('Pivot - &lt;Just to refresh&gt;'!A507="Match","Match - Full GSTN",IF('Pivot - &lt;Just to refresh&gt;'!A507="Match -Rounding off","Match - GSTN - Round",IF(M504=0,"Match - Invoice",IF(G504=0,"Not in Books",IF(J504=0,"Not in 2A",IF(ROUND(M504,0)=0,"Match - Invoice Round","In Both but Not Match")))))))</f>
        <v/>
      </c>
      <c r="P504" s="7" t="str">
        <f t="shared" si="39"/>
        <v/>
      </c>
    </row>
    <row r="505" spans="1:16" x14ac:dyDescent="0.3">
      <c r="A505" s="7">
        <f>'Pivot - &lt;Just to refresh&gt;'!B508</f>
        <v>0</v>
      </c>
      <c r="B505" s="7">
        <f>'Pivot - &lt;Just to refresh&gt;'!N508</f>
        <v>0</v>
      </c>
      <c r="C505" s="7">
        <f>'Pivot - &lt;Just to refresh&gt;'!C508</f>
        <v>0</v>
      </c>
      <c r="D505" s="36">
        <f>'Pivot - &lt;Just to refresh&gt;'!D508</f>
        <v>0</v>
      </c>
      <c r="E505" s="8">
        <f>'Pivot - &lt;Just to refresh&gt;'!E508</f>
        <v>0</v>
      </c>
      <c r="F505" s="8">
        <f>'Pivot - &lt;Just to refresh&gt;'!F508</f>
        <v>0</v>
      </c>
      <c r="G505" s="8">
        <f>'Pivot - &lt;Just to refresh&gt;'!G508</f>
        <v>0</v>
      </c>
      <c r="H505" s="8">
        <f>'Pivot - &lt;Just to refresh&gt;'!H508</f>
        <v>0</v>
      </c>
      <c r="I505" s="8">
        <f>'Pivot - &lt;Just to refresh&gt;'!I508</f>
        <v>0</v>
      </c>
      <c r="J505" s="8">
        <f>'Pivot - &lt;Just to refresh&gt;'!J508</f>
        <v>0</v>
      </c>
      <c r="K505" s="8">
        <f t="shared" si="35"/>
        <v>0</v>
      </c>
      <c r="L505" s="8">
        <f t="shared" si="36"/>
        <v>0</v>
      </c>
      <c r="M505" s="8">
        <f t="shared" si="37"/>
        <v>0</v>
      </c>
      <c r="N505" s="8" t="str">
        <f t="shared" si="38"/>
        <v>000</v>
      </c>
      <c r="O505" s="37" t="str">
        <f>IF(SUM(E505:J505)=0,"",IF('Pivot - &lt;Just to refresh&gt;'!A508="Match","Match - Full GSTN",IF('Pivot - &lt;Just to refresh&gt;'!A508="Match -Rounding off","Match - GSTN - Round",IF(M505=0,"Match - Invoice",IF(G505=0,"Not in Books",IF(J505=0,"Not in 2A",IF(ROUND(M505,0)=0,"Match - Invoice Round","In Both but Not Match")))))))</f>
        <v/>
      </c>
      <c r="P505" s="7" t="str">
        <f t="shared" si="39"/>
        <v/>
      </c>
    </row>
    <row r="506" spans="1:16" x14ac:dyDescent="0.3">
      <c r="A506" s="7">
        <f>'Pivot - &lt;Just to refresh&gt;'!B509</f>
        <v>0</v>
      </c>
      <c r="B506" s="7">
        <f>'Pivot - &lt;Just to refresh&gt;'!N509</f>
        <v>0</v>
      </c>
      <c r="C506" s="7">
        <f>'Pivot - &lt;Just to refresh&gt;'!C509</f>
        <v>0</v>
      </c>
      <c r="D506" s="36">
        <f>'Pivot - &lt;Just to refresh&gt;'!D509</f>
        <v>0</v>
      </c>
      <c r="E506" s="8">
        <f>'Pivot - &lt;Just to refresh&gt;'!E509</f>
        <v>0</v>
      </c>
      <c r="F506" s="8">
        <f>'Pivot - &lt;Just to refresh&gt;'!F509</f>
        <v>0</v>
      </c>
      <c r="G506" s="8">
        <f>'Pivot - &lt;Just to refresh&gt;'!G509</f>
        <v>0</v>
      </c>
      <c r="H506" s="8">
        <f>'Pivot - &lt;Just to refresh&gt;'!H509</f>
        <v>0</v>
      </c>
      <c r="I506" s="8">
        <f>'Pivot - &lt;Just to refresh&gt;'!I509</f>
        <v>0</v>
      </c>
      <c r="J506" s="8">
        <f>'Pivot - &lt;Just to refresh&gt;'!J509</f>
        <v>0</v>
      </c>
      <c r="K506" s="8">
        <f t="shared" si="35"/>
        <v>0</v>
      </c>
      <c r="L506" s="8">
        <f t="shared" si="36"/>
        <v>0</v>
      </c>
      <c r="M506" s="8">
        <f t="shared" si="37"/>
        <v>0</v>
      </c>
      <c r="N506" s="8" t="str">
        <f t="shared" si="38"/>
        <v>000</v>
      </c>
      <c r="O506" s="37" t="str">
        <f>IF(SUM(E506:J506)=0,"",IF('Pivot - &lt;Just to refresh&gt;'!A509="Match","Match - Full GSTN",IF('Pivot - &lt;Just to refresh&gt;'!A509="Match -Rounding off","Match - GSTN - Round",IF(M506=0,"Match - Invoice",IF(G506=0,"Not in Books",IF(J506=0,"Not in 2A",IF(ROUND(M506,0)=0,"Match - Invoice Round","In Both but Not Match")))))))</f>
        <v/>
      </c>
      <c r="P506" s="7" t="str">
        <f t="shared" si="39"/>
        <v/>
      </c>
    </row>
    <row r="507" spans="1:16" x14ac:dyDescent="0.3">
      <c r="A507" s="7">
        <f>'Pivot - &lt;Just to refresh&gt;'!B510</f>
        <v>0</v>
      </c>
      <c r="B507" s="7">
        <f>'Pivot - &lt;Just to refresh&gt;'!N510</f>
        <v>0</v>
      </c>
      <c r="C507" s="7">
        <f>'Pivot - &lt;Just to refresh&gt;'!C510</f>
        <v>0</v>
      </c>
      <c r="D507" s="36">
        <f>'Pivot - &lt;Just to refresh&gt;'!D510</f>
        <v>0</v>
      </c>
      <c r="E507" s="8">
        <f>'Pivot - &lt;Just to refresh&gt;'!E510</f>
        <v>0</v>
      </c>
      <c r="F507" s="8">
        <f>'Pivot - &lt;Just to refresh&gt;'!F510</f>
        <v>0</v>
      </c>
      <c r="G507" s="8">
        <f>'Pivot - &lt;Just to refresh&gt;'!G510</f>
        <v>0</v>
      </c>
      <c r="H507" s="8">
        <f>'Pivot - &lt;Just to refresh&gt;'!H510</f>
        <v>0</v>
      </c>
      <c r="I507" s="8">
        <f>'Pivot - &lt;Just to refresh&gt;'!I510</f>
        <v>0</v>
      </c>
      <c r="J507" s="8">
        <f>'Pivot - &lt;Just to refresh&gt;'!J510</f>
        <v>0</v>
      </c>
      <c r="K507" s="8">
        <f t="shared" si="35"/>
        <v>0</v>
      </c>
      <c r="L507" s="8">
        <f t="shared" si="36"/>
        <v>0</v>
      </c>
      <c r="M507" s="8">
        <f t="shared" si="37"/>
        <v>0</v>
      </c>
      <c r="N507" s="8" t="str">
        <f t="shared" si="38"/>
        <v>000</v>
      </c>
      <c r="O507" s="37" t="str">
        <f>IF(SUM(E507:J507)=0,"",IF('Pivot - &lt;Just to refresh&gt;'!A510="Match","Match - Full GSTN",IF('Pivot - &lt;Just to refresh&gt;'!A510="Match -Rounding off","Match - GSTN - Round",IF(M507=0,"Match - Invoice",IF(G507=0,"Not in Books",IF(J507=0,"Not in 2A",IF(ROUND(M507,0)=0,"Match - Invoice Round","In Both but Not Match")))))))</f>
        <v/>
      </c>
      <c r="P507" s="7" t="str">
        <f t="shared" si="39"/>
        <v/>
      </c>
    </row>
    <row r="508" spans="1:16" x14ac:dyDescent="0.3">
      <c r="A508" s="7">
        <f>'Pivot - &lt;Just to refresh&gt;'!B511</f>
        <v>0</v>
      </c>
      <c r="B508" s="7">
        <f>'Pivot - &lt;Just to refresh&gt;'!N511</f>
        <v>0</v>
      </c>
      <c r="C508" s="7">
        <f>'Pivot - &lt;Just to refresh&gt;'!C511</f>
        <v>0</v>
      </c>
      <c r="D508" s="36">
        <f>'Pivot - &lt;Just to refresh&gt;'!D511</f>
        <v>0</v>
      </c>
      <c r="E508" s="8">
        <f>'Pivot - &lt;Just to refresh&gt;'!E511</f>
        <v>0</v>
      </c>
      <c r="F508" s="8">
        <f>'Pivot - &lt;Just to refresh&gt;'!F511</f>
        <v>0</v>
      </c>
      <c r="G508" s="8">
        <f>'Pivot - &lt;Just to refresh&gt;'!G511</f>
        <v>0</v>
      </c>
      <c r="H508" s="8">
        <f>'Pivot - &lt;Just to refresh&gt;'!H511</f>
        <v>0</v>
      </c>
      <c r="I508" s="8">
        <f>'Pivot - &lt;Just to refresh&gt;'!I511</f>
        <v>0</v>
      </c>
      <c r="J508" s="8">
        <f>'Pivot - &lt;Just to refresh&gt;'!J511</f>
        <v>0</v>
      </c>
      <c r="K508" s="8">
        <f t="shared" si="35"/>
        <v>0</v>
      </c>
      <c r="L508" s="8">
        <f t="shared" si="36"/>
        <v>0</v>
      </c>
      <c r="M508" s="8">
        <f t="shared" si="37"/>
        <v>0</v>
      </c>
      <c r="N508" s="8" t="str">
        <f t="shared" si="38"/>
        <v>000</v>
      </c>
      <c r="O508" s="37" t="str">
        <f>IF(SUM(E508:J508)=0,"",IF('Pivot - &lt;Just to refresh&gt;'!A511="Match","Match - Full GSTN",IF('Pivot - &lt;Just to refresh&gt;'!A511="Match -Rounding off","Match - GSTN - Round",IF(M508=0,"Match - Invoice",IF(G508=0,"Not in Books",IF(J508=0,"Not in 2A",IF(ROUND(M508,0)=0,"Match - Invoice Round","In Both but Not Match")))))))</f>
        <v/>
      </c>
      <c r="P508" s="7" t="str">
        <f t="shared" si="39"/>
        <v/>
      </c>
    </row>
    <row r="509" spans="1:16" x14ac:dyDescent="0.3">
      <c r="A509" s="7">
        <f>'Pivot - &lt;Just to refresh&gt;'!B512</f>
        <v>0</v>
      </c>
      <c r="B509" s="7">
        <f>'Pivot - &lt;Just to refresh&gt;'!N512</f>
        <v>0</v>
      </c>
      <c r="C509" s="7">
        <f>'Pivot - &lt;Just to refresh&gt;'!C512</f>
        <v>0</v>
      </c>
      <c r="D509" s="36">
        <f>'Pivot - &lt;Just to refresh&gt;'!D512</f>
        <v>0</v>
      </c>
      <c r="E509" s="8">
        <f>'Pivot - &lt;Just to refresh&gt;'!E512</f>
        <v>0</v>
      </c>
      <c r="F509" s="8">
        <f>'Pivot - &lt;Just to refresh&gt;'!F512</f>
        <v>0</v>
      </c>
      <c r="G509" s="8">
        <f>'Pivot - &lt;Just to refresh&gt;'!G512</f>
        <v>0</v>
      </c>
      <c r="H509" s="8">
        <f>'Pivot - &lt;Just to refresh&gt;'!H512</f>
        <v>0</v>
      </c>
      <c r="I509" s="8">
        <f>'Pivot - &lt;Just to refresh&gt;'!I512</f>
        <v>0</v>
      </c>
      <c r="J509" s="8">
        <f>'Pivot - &lt;Just to refresh&gt;'!J512</f>
        <v>0</v>
      </c>
      <c r="K509" s="8">
        <f t="shared" si="35"/>
        <v>0</v>
      </c>
      <c r="L509" s="8">
        <f t="shared" si="36"/>
        <v>0</v>
      </c>
      <c r="M509" s="8">
        <f t="shared" si="37"/>
        <v>0</v>
      </c>
      <c r="N509" s="8" t="str">
        <f t="shared" si="38"/>
        <v>000</v>
      </c>
      <c r="O509" s="37" t="str">
        <f>IF(SUM(E509:J509)=0,"",IF('Pivot - &lt;Just to refresh&gt;'!A512="Match","Match - Full GSTN",IF('Pivot - &lt;Just to refresh&gt;'!A512="Match -Rounding off","Match - GSTN - Round",IF(M509=0,"Match - Invoice",IF(G509=0,"Not in Books",IF(J509=0,"Not in 2A",IF(ROUND(M509,0)=0,"Match - Invoice Round","In Both but Not Match")))))))</f>
        <v/>
      </c>
      <c r="P509" s="7" t="str">
        <f t="shared" si="39"/>
        <v/>
      </c>
    </row>
    <row r="510" spans="1:16" x14ac:dyDescent="0.3">
      <c r="A510" s="7">
        <f>'Pivot - &lt;Just to refresh&gt;'!B513</f>
        <v>0</v>
      </c>
      <c r="B510" s="7">
        <f>'Pivot - &lt;Just to refresh&gt;'!N513</f>
        <v>0</v>
      </c>
      <c r="C510" s="7">
        <f>'Pivot - &lt;Just to refresh&gt;'!C513</f>
        <v>0</v>
      </c>
      <c r="D510" s="36">
        <f>'Pivot - &lt;Just to refresh&gt;'!D513</f>
        <v>0</v>
      </c>
      <c r="E510" s="8">
        <f>'Pivot - &lt;Just to refresh&gt;'!E513</f>
        <v>0</v>
      </c>
      <c r="F510" s="8">
        <f>'Pivot - &lt;Just to refresh&gt;'!F513</f>
        <v>0</v>
      </c>
      <c r="G510" s="8">
        <f>'Pivot - &lt;Just to refresh&gt;'!G513</f>
        <v>0</v>
      </c>
      <c r="H510" s="8">
        <f>'Pivot - &lt;Just to refresh&gt;'!H513</f>
        <v>0</v>
      </c>
      <c r="I510" s="8">
        <f>'Pivot - &lt;Just to refresh&gt;'!I513</f>
        <v>0</v>
      </c>
      <c r="J510" s="8">
        <f>'Pivot - &lt;Just to refresh&gt;'!J513</f>
        <v>0</v>
      </c>
      <c r="K510" s="8">
        <f t="shared" ref="K510:K573" si="40">E510-H510</f>
        <v>0</v>
      </c>
      <c r="L510" s="8">
        <f t="shared" ref="L510:L573" si="41">F510-I510</f>
        <v>0</v>
      </c>
      <c r="M510" s="8">
        <f t="shared" ref="M510:M573" si="42">G510-J510</f>
        <v>0</v>
      </c>
      <c r="N510" s="8" t="str">
        <f t="shared" ref="N510:N573" si="43">A510&amp;C510&amp;D510</f>
        <v>000</v>
      </c>
      <c r="O510" s="37" t="str">
        <f>IF(SUM(E510:J510)=0,"",IF('Pivot - &lt;Just to refresh&gt;'!A513="Match","Match - Full GSTN",IF('Pivot - &lt;Just to refresh&gt;'!A513="Match -Rounding off","Match - GSTN - Round",IF(M510=0,"Match - Invoice",IF(G510=0,"Not in Books",IF(J510=0,"Not in 2A",IF(ROUND(M510,0)=0,"Match - Invoice Round","In Both but Not Match")))))))</f>
        <v/>
      </c>
      <c r="P510" s="7" t="str">
        <f t="shared" si="39"/>
        <v/>
      </c>
    </row>
    <row r="511" spans="1:16" x14ac:dyDescent="0.3">
      <c r="A511" s="7">
        <f>'Pivot - &lt;Just to refresh&gt;'!B514</f>
        <v>0</v>
      </c>
      <c r="B511" s="7">
        <f>'Pivot - &lt;Just to refresh&gt;'!N514</f>
        <v>0</v>
      </c>
      <c r="C511" s="7">
        <f>'Pivot - &lt;Just to refresh&gt;'!C514</f>
        <v>0</v>
      </c>
      <c r="D511" s="36">
        <f>'Pivot - &lt;Just to refresh&gt;'!D514</f>
        <v>0</v>
      </c>
      <c r="E511" s="8">
        <f>'Pivot - &lt;Just to refresh&gt;'!E514</f>
        <v>0</v>
      </c>
      <c r="F511" s="8">
        <f>'Pivot - &lt;Just to refresh&gt;'!F514</f>
        <v>0</v>
      </c>
      <c r="G511" s="8">
        <f>'Pivot - &lt;Just to refresh&gt;'!G514</f>
        <v>0</v>
      </c>
      <c r="H511" s="8">
        <f>'Pivot - &lt;Just to refresh&gt;'!H514</f>
        <v>0</v>
      </c>
      <c r="I511" s="8">
        <f>'Pivot - &lt;Just to refresh&gt;'!I514</f>
        <v>0</v>
      </c>
      <c r="J511" s="8">
        <f>'Pivot - &lt;Just to refresh&gt;'!J514</f>
        <v>0</v>
      </c>
      <c r="K511" s="8">
        <f t="shared" si="40"/>
        <v>0</v>
      </c>
      <c r="L511" s="8">
        <f t="shared" si="41"/>
        <v>0</v>
      </c>
      <c r="M511" s="8">
        <f t="shared" si="42"/>
        <v>0</v>
      </c>
      <c r="N511" s="8" t="str">
        <f t="shared" si="43"/>
        <v>000</v>
      </c>
      <c r="O511" s="37" t="str">
        <f>IF(SUM(E511:J511)=0,"",IF('Pivot - &lt;Just to refresh&gt;'!A514="Match","Match - Full GSTN",IF('Pivot - &lt;Just to refresh&gt;'!A514="Match -Rounding off","Match - GSTN - Round",IF(M511=0,"Match - Invoice",IF(G511=0,"Not in Books",IF(J511=0,"Not in 2A",IF(ROUND(M511,0)=0,"Match - Invoice Round","In Both but Not Match")))))))</f>
        <v/>
      </c>
      <c r="P511" s="7" t="str">
        <f t="shared" si="39"/>
        <v/>
      </c>
    </row>
    <row r="512" spans="1:16" x14ac:dyDescent="0.3">
      <c r="A512" s="7">
        <f>'Pivot - &lt;Just to refresh&gt;'!B515</f>
        <v>0</v>
      </c>
      <c r="B512" s="7">
        <f>'Pivot - &lt;Just to refresh&gt;'!N515</f>
        <v>0</v>
      </c>
      <c r="C512" s="7">
        <f>'Pivot - &lt;Just to refresh&gt;'!C515</f>
        <v>0</v>
      </c>
      <c r="D512" s="36">
        <f>'Pivot - &lt;Just to refresh&gt;'!D515</f>
        <v>0</v>
      </c>
      <c r="E512" s="8">
        <f>'Pivot - &lt;Just to refresh&gt;'!E515</f>
        <v>0</v>
      </c>
      <c r="F512" s="8">
        <f>'Pivot - &lt;Just to refresh&gt;'!F515</f>
        <v>0</v>
      </c>
      <c r="G512" s="8">
        <f>'Pivot - &lt;Just to refresh&gt;'!G515</f>
        <v>0</v>
      </c>
      <c r="H512" s="8">
        <f>'Pivot - &lt;Just to refresh&gt;'!H515</f>
        <v>0</v>
      </c>
      <c r="I512" s="8">
        <f>'Pivot - &lt;Just to refresh&gt;'!I515</f>
        <v>0</v>
      </c>
      <c r="J512" s="8">
        <f>'Pivot - &lt;Just to refresh&gt;'!J515</f>
        <v>0</v>
      </c>
      <c r="K512" s="8">
        <f t="shared" si="40"/>
        <v>0</v>
      </c>
      <c r="L512" s="8">
        <f t="shared" si="41"/>
        <v>0</v>
      </c>
      <c r="M512" s="8">
        <f t="shared" si="42"/>
        <v>0</v>
      </c>
      <c r="N512" s="8" t="str">
        <f t="shared" si="43"/>
        <v>000</v>
      </c>
      <c r="O512" s="37" t="str">
        <f>IF(SUM(E512:J512)=0,"",IF('Pivot - &lt;Just to refresh&gt;'!A515="Match","Match - Full GSTN",IF('Pivot - &lt;Just to refresh&gt;'!A515="Match -Rounding off","Match - GSTN - Round",IF(M512=0,"Match - Invoice",IF(G512=0,"Not in Books",IF(J512=0,"Not in 2A",IF(ROUND(M512,0)=0,"Match - Invoice Round","In Both but Not Match")))))))</f>
        <v/>
      </c>
      <c r="P512" s="7" t="str">
        <f t="shared" si="39"/>
        <v/>
      </c>
    </row>
    <row r="513" spans="1:16" x14ac:dyDescent="0.3">
      <c r="A513" s="7">
        <f>'Pivot - &lt;Just to refresh&gt;'!B516</f>
        <v>0</v>
      </c>
      <c r="B513" s="7">
        <f>'Pivot - &lt;Just to refresh&gt;'!N516</f>
        <v>0</v>
      </c>
      <c r="C513" s="7">
        <f>'Pivot - &lt;Just to refresh&gt;'!C516</f>
        <v>0</v>
      </c>
      <c r="D513" s="36">
        <f>'Pivot - &lt;Just to refresh&gt;'!D516</f>
        <v>0</v>
      </c>
      <c r="E513" s="8">
        <f>'Pivot - &lt;Just to refresh&gt;'!E516</f>
        <v>0</v>
      </c>
      <c r="F513" s="8">
        <f>'Pivot - &lt;Just to refresh&gt;'!F516</f>
        <v>0</v>
      </c>
      <c r="G513" s="8">
        <f>'Pivot - &lt;Just to refresh&gt;'!G516</f>
        <v>0</v>
      </c>
      <c r="H513" s="8">
        <f>'Pivot - &lt;Just to refresh&gt;'!H516</f>
        <v>0</v>
      </c>
      <c r="I513" s="8">
        <f>'Pivot - &lt;Just to refresh&gt;'!I516</f>
        <v>0</v>
      </c>
      <c r="J513" s="8">
        <f>'Pivot - &lt;Just to refresh&gt;'!J516</f>
        <v>0</v>
      </c>
      <c r="K513" s="8">
        <f t="shared" si="40"/>
        <v>0</v>
      </c>
      <c r="L513" s="8">
        <f t="shared" si="41"/>
        <v>0</v>
      </c>
      <c r="M513" s="8">
        <f t="shared" si="42"/>
        <v>0</v>
      </c>
      <c r="N513" s="8" t="str">
        <f t="shared" si="43"/>
        <v>000</v>
      </c>
      <c r="O513" s="37" t="str">
        <f>IF(SUM(E513:J513)=0,"",IF('Pivot - &lt;Just to refresh&gt;'!A516="Match","Match - Full GSTN",IF('Pivot - &lt;Just to refresh&gt;'!A516="Match -Rounding off","Match - GSTN - Round",IF(M513=0,"Match - Invoice",IF(G513=0,"Not in Books",IF(J513=0,"Not in 2A",IF(ROUND(M513,0)=0,"Match - Invoice Round","In Both but Not Match")))))))</f>
        <v/>
      </c>
      <c r="P513" s="7" t="str">
        <f t="shared" si="39"/>
        <v/>
      </c>
    </row>
    <row r="514" spans="1:16" x14ac:dyDescent="0.3">
      <c r="A514" s="7">
        <f>'Pivot - &lt;Just to refresh&gt;'!B517</f>
        <v>0</v>
      </c>
      <c r="B514" s="7">
        <f>'Pivot - &lt;Just to refresh&gt;'!N517</f>
        <v>0</v>
      </c>
      <c r="C514" s="7">
        <f>'Pivot - &lt;Just to refresh&gt;'!C517</f>
        <v>0</v>
      </c>
      <c r="D514" s="36">
        <f>'Pivot - &lt;Just to refresh&gt;'!D517</f>
        <v>0</v>
      </c>
      <c r="E514" s="8">
        <f>'Pivot - &lt;Just to refresh&gt;'!E517</f>
        <v>0</v>
      </c>
      <c r="F514" s="8">
        <f>'Pivot - &lt;Just to refresh&gt;'!F517</f>
        <v>0</v>
      </c>
      <c r="G514" s="8">
        <f>'Pivot - &lt;Just to refresh&gt;'!G517</f>
        <v>0</v>
      </c>
      <c r="H514" s="8">
        <f>'Pivot - &lt;Just to refresh&gt;'!H517</f>
        <v>0</v>
      </c>
      <c r="I514" s="8">
        <f>'Pivot - &lt;Just to refresh&gt;'!I517</f>
        <v>0</v>
      </c>
      <c r="J514" s="8">
        <f>'Pivot - &lt;Just to refresh&gt;'!J517</f>
        <v>0</v>
      </c>
      <c r="K514" s="8">
        <f t="shared" si="40"/>
        <v>0</v>
      </c>
      <c r="L514" s="8">
        <f t="shared" si="41"/>
        <v>0</v>
      </c>
      <c r="M514" s="8">
        <f t="shared" si="42"/>
        <v>0</v>
      </c>
      <c r="N514" s="8" t="str">
        <f t="shared" si="43"/>
        <v>000</v>
      </c>
      <c r="O514" s="37" t="str">
        <f>IF(SUM(E514:J514)=0,"",IF('Pivot - &lt;Just to refresh&gt;'!A517="Match","Match - Full GSTN",IF('Pivot - &lt;Just to refresh&gt;'!A517="Match -Rounding off","Match - GSTN - Round",IF(M514=0,"Match - Invoice",IF(G514=0,"Not in Books",IF(J514=0,"Not in 2A",IF(ROUND(M514,0)=0,"Match - Invoice Round","In Both but Not Match")))))))</f>
        <v/>
      </c>
      <c r="P514" s="7" t="str">
        <f t="shared" si="39"/>
        <v/>
      </c>
    </row>
    <row r="515" spans="1:16" x14ac:dyDescent="0.3">
      <c r="A515" s="7">
        <f>'Pivot - &lt;Just to refresh&gt;'!B518</f>
        <v>0</v>
      </c>
      <c r="B515" s="7">
        <f>'Pivot - &lt;Just to refresh&gt;'!N518</f>
        <v>0</v>
      </c>
      <c r="C515" s="7">
        <f>'Pivot - &lt;Just to refresh&gt;'!C518</f>
        <v>0</v>
      </c>
      <c r="D515" s="36">
        <f>'Pivot - &lt;Just to refresh&gt;'!D518</f>
        <v>0</v>
      </c>
      <c r="E515" s="8">
        <f>'Pivot - &lt;Just to refresh&gt;'!E518</f>
        <v>0</v>
      </c>
      <c r="F515" s="8">
        <f>'Pivot - &lt;Just to refresh&gt;'!F518</f>
        <v>0</v>
      </c>
      <c r="G515" s="8">
        <f>'Pivot - &lt;Just to refresh&gt;'!G518</f>
        <v>0</v>
      </c>
      <c r="H515" s="8">
        <f>'Pivot - &lt;Just to refresh&gt;'!H518</f>
        <v>0</v>
      </c>
      <c r="I515" s="8">
        <f>'Pivot - &lt;Just to refresh&gt;'!I518</f>
        <v>0</v>
      </c>
      <c r="J515" s="8">
        <f>'Pivot - &lt;Just to refresh&gt;'!J518</f>
        <v>0</v>
      </c>
      <c r="K515" s="8">
        <f t="shared" si="40"/>
        <v>0</v>
      </c>
      <c r="L515" s="8">
        <f t="shared" si="41"/>
        <v>0</v>
      </c>
      <c r="M515" s="8">
        <f t="shared" si="42"/>
        <v>0</v>
      </c>
      <c r="N515" s="8" t="str">
        <f t="shared" si="43"/>
        <v>000</v>
      </c>
      <c r="O515" s="37" t="str">
        <f>IF(SUM(E515:J515)=0,"",IF('Pivot - &lt;Just to refresh&gt;'!A518="Match","Match - Full GSTN",IF('Pivot - &lt;Just to refresh&gt;'!A518="Match -Rounding off","Match - GSTN - Round",IF(M515=0,"Match - Invoice",IF(G515=0,"Not in Books",IF(J515=0,"Not in 2A",IF(ROUND(M515,0)=0,"Match - Invoice Round","In Both but Not Match")))))))</f>
        <v/>
      </c>
      <c r="P515" s="7" t="str">
        <f t="shared" si="39"/>
        <v/>
      </c>
    </row>
    <row r="516" spans="1:16" x14ac:dyDescent="0.3">
      <c r="A516" s="7">
        <f>'Pivot - &lt;Just to refresh&gt;'!B519</f>
        <v>0</v>
      </c>
      <c r="B516" s="7">
        <f>'Pivot - &lt;Just to refresh&gt;'!N519</f>
        <v>0</v>
      </c>
      <c r="C516" s="7">
        <f>'Pivot - &lt;Just to refresh&gt;'!C519</f>
        <v>0</v>
      </c>
      <c r="D516" s="36">
        <f>'Pivot - &lt;Just to refresh&gt;'!D519</f>
        <v>0</v>
      </c>
      <c r="E516" s="8">
        <f>'Pivot - &lt;Just to refresh&gt;'!E519</f>
        <v>0</v>
      </c>
      <c r="F516" s="8">
        <f>'Pivot - &lt;Just to refresh&gt;'!F519</f>
        <v>0</v>
      </c>
      <c r="G516" s="8">
        <f>'Pivot - &lt;Just to refresh&gt;'!G519</f>
        <v>0</v>
      </c>
      <c r="H516" s="8">
        <f>'Pivot - &lt;Just to refresh&gt;'!H519</f>
        <v>0</v>
      </c>
      <c r="I516" s="8">
        <f>'Pivot - &lt;Just to refresh&gt;'!I519</f>
        <v>0</v>
      </c>
      <c r="J516" s="8">
        <f>'Pivot - &lt;Just to refresh&gt;'!J519</f>
        <v>0</v>
      </c>
      <c r="K516" s="8">
        <f t="shared" si="40"/>
        <v>0</v>
      </c>
      <c r="L516" s="8">
        <f t="shared" si="41"/>
        <v>0</v>
      </c>
      <c r="M516" s="8">
        <f t="shared" si="42"/>
        <v>0</v>
      </c>
      <c r="N516" s="8" t="str">
        <f t="shared" si="43"/>
        <v>000</v>
      </c>
      <c r="O516" s="37" t="str">
        <f>IF(SUM(E516:J516)=0,"",IF('Pivot - &lt;Just to refresh&gt;'!A519="Match","Match - Full GSTN",IF('Pivot - &lt;Just to refresh&gt;'!A519="Match -Rounding off","Match - GSTN - Round",IF(M516=0,"Match - Invoice",IF(G516=0,"Not in Books",IF(J516=0,"Not in 2A",IF(ROUND(M516,0)=0,"Match - Invoice Round","In Both but Not Match")))))))</f>
        <v/>
      </c>
      <c r="P516" s="7" t="str">
        <f t="shared" ref="P516:P579" si="44">IFERROR(VLOOKUP(O516,$BC$3:$BD$9,2,0),"")</f>
        <v/>
      </c>
    </row>
    <row r="517" spans="1:16" x14ac:dyDescent="0.3">
      <c r="A517" s="7">
        <f>'Pivot - &lt;Just to refresh&gt;'!B520</f>
        <v>0</v>
      </c>
      <c r="B517" s="7">
        <f>'Pivot - &lt;Just to refresh&gt;'!N520</f>
        <v>0</v>
      </c>
      <c r="C517" s="7">
        <f>'Pivot - &lt;Just to refresh&gt;'!C520</f>
        <v>0</v>
      </c>
      <c r="D517" s="36">
        <f>'Pivot - &lt;Just to refresh&gt;'!D520</f>
        <v>0</v>
      </c>
      <c r="E517" s="8">
        <f>'Pivot - &lt;Just to refresh&gt;'!E520</f>
        <v>0</v>
      </c>
      <c r="F517" s="8">
        <f>'Pivot - &lt;Just to refresh&gt;'!F520</f>
        <v>0</v>
      </c>
      <c r="G517" s="8">
        <f>'Pivot - &lt;Just to refresh&gt;'!G520</f>
        <v>0</v>
      </c>
      <c r="H517" s="8">
        <f>'Pivot - &lt;Just to refresh&gt;'!H520</f>
        <v>0</v>
      </c>
      <c r="I517" s="8">
        <f>'Pivot - &lt;Just to refresh&gt;'!I520</f>
        <v>0</v>
      </c>
      <c r="J517" s="8">
        <f>'Pivot - &lt;Just to refresh&gt;'!J520</f>
        <v>0</v>
      </c>
      <c r="K517" s="8">
        <f t="shared" si="40"/>
        <v>0</v>
      </c>
      <c r="L517" s="8">
        <f t="shared" si="41"/>
        <v>0</v>
      </c>
      <c r="M517" s="8">
        <f t="shared" si="42"/>
        <v>0</v>
      </c>
      <c r="N517" s="8" t="str">
        <f t="shared" si="43"/>
        <v>000</v>
      </c>
      <c r="O517" s="37" t="str">
        <f>IF(SUM(E517:J517)=0,"",IF('Pivot - &lt;Just to refresh&gt;'!A520="Match","Match - Full GSTN",IF('Pivot - &lt;Just to refresh&gt;'!A520="Match -Rounding off","Match - GSTN - Round",IF(M517=0,"Match - Invoice",IF(G517=0,"Not in Books",IF(J517=0,"Not in 2A",IF(ROUND(M517,0)=0,"Match - Invoice Round","In Both but Not Match")))))))</f>
        <v/>
      </c>
      <c r="P517" s="7" t="str">
        <f t="shared" si="44"/>
        <v/>
      </c>
    </row>
    <row r="518" spans="1:16" x14ac:dyDescent="0.3">
      <c r="A518" s="7">
        <f>'Pivot - &lt;Just to refresh&gt;'!B521</f>
        <v>0</v>
      </c>
      <c r="B518" s="7">
        <f>'Pivot - &lt;Just to refresh&gt;'!N521</f>
        <v>0</v>
      </c>
      <c r="C518" s="7">
        <f>'Pivot - &lt;Just to refresh&gt;'!C521</f>
        <v>0</v>
      </c>
      <c r="D518" s="36">
        <f>'Pivot - &lt;Just to refresh&gt;'!D521</f>
        <v>0</v>
      </c>
      <c r="E518" s="8">
        <f>'Pivot - &lt;Just to refresh&gt;'!E521</f>
        <v>0</v>
      </c>
      <c r="F518" s="8">
        <f>'Pivot - &lt;Just to refresh&gt;'!F521</f>
        <v>0</v>
      </c>
      <c r="G518" s="8">
        <f>'Pivot - &lt;Just to refresh&gt;'!G521</f>
        <v>0</v>
      </c>
      <c r="H518" s="8">
        <f>'Pivot - &lt;Just to refresh&gt;'!H521</f>
        <v>0</v>
      </c>
      <c r="I518" s="8">
        <f>'Pivot - &lt;Just to refresh&gt;'!I521</f>
        <v>0</v>
      </c>
      <c r="J518" s="8">
        <f>'Pivot - &lt;Just to refresh&gt;'!J521</f>
        <v>0</v>
      </c>
      <c r="K518" s="8">
        <f t="shared" si="40"/>
        <v>0</v>
      </c>
      <c r="L518" s="8">
        <f t="shared" si="41"/>
        <v>0</v>
      </c>
      <c r="M518" s="8">
        <f t="shared" si="42"/>
        <v>0</v>
      </c>
      <c r="N518" s="8" t="str">
        <f t="shared" si="43"/>
        <v>000</v>
      </c>
      <c r="O518" s="37" t="str">
        <f>IF(SUM(E518:J518)=0,"",IF('Pivot - &lt;Just to refresh&gt;'!A521="Match","Match - Full GSTN",IF('Pivot - &lt;Just to refresh&gt;'!A521="Match -Rounding off","Match - GSTN - Round",IF(M518=0,"Match - Invoice",IF(G518=0,"Not in Books",IF(J518=0,"Not in 2A",IF(ROUND(M518,0)=0,"Match - Invoice Round","In Both but Not Match")))))))</f>
        <v/>
      </c>
      <c r="P518" s="7" t="str">
        <f t="shared" si="44"/>
        <v/>
      </c>
    </row>
    <row r="519" spans="1:16" x14ac:dyDescent="0.3">
      <c r="A519" s="7">
        <f>'Pivot - &lt;Just to refresh&gt;'!B522</f>
        <v>0</v>
      </c>
      <c r="B519" s="7">
        <f>'Pivot - &lt;Just to refresh&gt;'!N522</f>
        <v>0</v>
      </c>
      <c r="C519" s="7">
        <f>'Pivot - &lt;Just to refresh&gt;'!C522</f>
        <v>0</v>
      </c>
      <c r="D519" s="36">
        <f>'Pivot - &lt;Just to refresh&gt;'!D522</f>
        <v>0</v>
      </c>
      <c r="E519" s="8">
        <f>'Pivot - &lt;Just to refresh&gt;'!E522</f>
        <v>0</v>
      </c>
      <c r="F519" s="8">
        <f>'Pivot - &lt;Just to refresh&gt;'!F522</f>
        <v>0</v>
      </c>
      <c r="G519" s="8">
        <f>'Pivot - &lt;Just to refresh&gt;'!G522</f>
        <v>0</v>
      </c>
      <c r="H519" s="8">
        <f>'Pivot - &lt;Just to refresh&gt;'!H522</f>
        <v>0</v>
      </c>
      <c r="I519" s="8">
        <f>'Pivot - &lt;Just to refresh&gt;'!I522</f>
        <v>0</v>
      </c>
      <c r="J519" s="8">
        <f>'Pivot - &lt;Just to refresh&gt;'!J522</f>
        <v>0</v>
      </c>
      <c r="K519" s="8">
        <f t="shared" si="40"/>
        <v>0</v>
      </c>
      <c r="L519" s="8">
        <f t="shared" si="41"/>
        <v>0</v>
      </c>
      <c r="M519" s="8">
        <f t="shared" si="42"/>
        <v>0</v>
      </c>
      <c r="N519" s="8" t="str">
        <f t="shared" si="43"/>
        <v>000</v>
      </c>
      <c r="O519" s="37" t="str">
        <f>IF(SUM(E519:J519)=0,"",IF('Pivot - &lt;Just to refresh&gt;'!A522="Match","Match - Full GSTN",IF('Pivot - &lt;Just to refresh&gt;'!A522="Match -Rounding off","Match - GSTN - Round",IF(M519=0,"Match - Invoice",IF(G519=0,"Not in Books",IF(J519=0,"Not in 2A",IF(ROUND(M519,0)=0,"Match - Invoice Round","In Both but Not Match")))))))</f>
        <v/>
      </c>
      <c r="P519" s="7" t="str">
        <f t="shared" si="44"/>
        <v/>
      </c>
    </row>
    <row r="520" spans="1:16" x14ac:dyDescent="0.3">
      <c r="A520" s="7">
        <f>'Pivot - &lt;Just to refresh&gt;'!B523</f>
        <v>0</v>
      </c>
      <c r="B520" s="7">
        <f>'Pivot - &lt;Just to refresh&gt;'!N523</f>
        <v>0</v>
      </c>
      <c r="C520" s="7">
        <f>'Pivot - &lt;Just to refresh&gt;'!C523</f>
        <v>0</v>
      </c>
      <c r="D520" s="36">
        <f>'Pivot - &lt;Just to refresh&gt;'!D523</f>
        <v>0</v>
      </c>
      <c r="E520" s="8">
        <f>'Pivot - &lt;Just to refresh&gt;'!E523</f>
        <v>0</v>
      </c>
      <c r="F520" s="8">
        <f>'Pivot - &lt;Just to refresh&gt;'!F523</f>
        <v>0</v>
      </c>
      <c r="G520" s="8">
        <f>'Pivot - &lt;Just to refresh&gt;'!G523</f>
        <v>0</v>
      </c>
      <c r="H520" s="8">
        <f>'Pivot - &lt;Just to refresh&gt;'!H523</f>
        <v>0</v>
      </c>
      <c r="I520" s="8">
        <f>'Pivot - &lt;Just to refresh&gt;'!I523</f>
        <v>0</v>
      </c>
      <c r="J520" s="8">
        <f>'Pivot - &lt;Just to refresh&gt;'!J523</f>
        <v>0</v>
      </c>
      <c r="K520" s="8">
        <f t="shared" si="40"/>
        <v>0</v>
      </c>
      <c r="L520" s="8">
        <f t="shared" si="41"/>
        <v>0</v>
      </c>
      <c r="M520" s="8">
        <f t="shared" si="42"/>
        <v>0</v>
      </c>
      <c r="N520" s="8" t="str">
        <f t="shared" si="43"/>
        <v>000</v>
      </c>
      <c r="O520" s="37" t="str">
        <f>IF(SUM(E520:J520)=0,"",IF('Pivot - &lt;Just to refresh&gt;'!A523="Match","Match - Full GSTN",IF('Pivot - &lt;Just to refresh&gt;'!A523="Match -Rounding off","Match - GSTN - Round",IF(M520=0,"Match - Invoice",IF(G520=0,"Not in Books",IF(J520=0,"Not in 2A",IF(ROUND(M520,0)=0,"Match - Invoice Round","In Both but Not Match")))))))</f>
        <v/>
      </c>
      <c r="P520" s="7" t="str">
        <f t="shared" si="44"/>
        <v/>
      </c>
    </row>
    <row r="521" spans="1:16" x14ac:dyDescent="0.3">
      <c r="A521" s="7">
        <f>'Pivot - &lt;Just to refresh&gt;'!B524</f>
        <v>0</v>
      </c>
      <c r="B521" s="7">
        <f>'Pivot - &lt;Just to refresh&gt;'!N524</f>
        <v>0</v>
      </c>
      <c r="C521" s="7">
        <f>'Pivot - &lt;Just to refresh&gt;'!C524</f>
        <v>0</v>
      </c>
      <c r="D521" s="36">
        <f>'Pivot - &lt;Just to refresh&gt;'!D524</f>
        <v>0</v>
      </c>
      <c r="E521" s="8">
        <f>'Pivot - &lt;Just to refresh&gt;'!E524</f>
        <v>0</v>
      </c>
      <c r="F521" s="8">
        <f>'Pivot - &lt;Just to refresh&gt;'!F524</f>
        <v>0</v>
      </c>
      <c r="G521" s="8">
        <f>'Pivot - &lt;Just to refresh&gt;'!G524</f>
        <v>0</v>
      </c>
      <c r="H521" s="8">
        <f>'Pivot - &lt;Just to refresh&gt;'!H524</f>
        <v>0</v>
      </c>
      <c r="I521" s="8">
        <f>'Pivot - &lt;Just to refresh&gt;'!I524</f>
        <v>0</v>
      </c>
      <c r="J521" s="8">
        <f>'Pivot - &lt;Just to refresh&gt;'!J524</f>
        <v>0</v>
      </c>
      <c r="K521" s="8">
        <f t="shared" si="40"/>
        <v>0</v>
      </c>
      <c r="L521" s="8">
        <f t="shared" si="41"/>
        <v>0</v>
      </c>
      <c r="M521" s="8">
        <f t="shared" si="42"/>
        <v>0</v>
      </c>
      <c r="N521" s="8" t="str">
        <f t="shared" si="43"/>
        <v>000</v>
      </c>
      <c r="O521" s="37" t="str">
        <f>IF(SUM(E521:J521)=0,"",IF('Pivot - &lt;Just to refresh&gt;'!A524="Match","Match - Full GSTN",IF('Pivot - &lt;Just to refresh&gt;'!A524="Match -Rounding off","Match - GSTN - Round",IF(M521=0,"Match - Invoice",IF(G521=0,"Not in Books",IF(J521=0,"Not in 2A",IF(ROUND(M521,0)=0,"Match - Invoice Round","In Both but Not Match")))))))</f>
        <v/>
      </c>
      <c r="P521" s="7" t="str">
        <f t="shared" si="44"/>
        <v/>
      </c>
    </row>
    <row r="522" spans="1:16" x14ac:dyDescent="0.3">
      <c r="A522" s="7">
        <f>'Pivot - &lt;Just to refresh&gt;'!B525</f>
        <v>0</v>
      </c>
      <c r="B522" s="7">
        <f>'Pivot - &lt;Just to refresh&gt;'!N525</f>
        <v>0</v>
      </c>
      <c r="C522" s="7">
        <f>'Pivot - &lt;Just to refresh&gt;'!C525</f>
        <v>0</v>
      </c>
      <c r="D522" s="36">
        <f>'Pivot - &lt;Just to refresh&gt;'!D525</f>
        <v>0</v>
      </c>
      <c r="E522" s="8">
        <f>'Pivot - &lt;Just to refresh&gt;'!E525</f>
        <v>0</v>
      </c>
      <c r="F522" s="8">
        <f>'Pivot - &lt;Just to refresh&gt;'!F525</f>
        <v>0</v>
      </c>
      <c r="G522" s="8">
        <f>'Pivot - &lt;Just to refresh&gt;'!G525</f>
        <v>0</v>
      </c>
      <c r="H522" s="8">
        <f>'Pivot - &lt;Just to refresh&gt;'!H525</f>
        <v>0</v>
      </c>
      <c r="I522" s="8">
        <f>'Pivot - &lt;Just to refresh&gt;'!I525</f>
        <v>0</v>
      </c>
      <c r="J522" s="8">
        <f>'Pivot - &lt;Just to refresh&gt;'!J525</f>
        <v>0</v>
      </c>
      <c r="K522" s="8">
        <f t="shared" si="40"/>
        <v>0</v>
      </c>
      <c r="L522" s="8">
        <f t="shared" si="41"/>
        <v>0</v>
      </c>
      <c r="M522" s="8">
        <f t="shared" si="42"/>
        <v>0</v>
      </c>
      <c r="N522" s="8" t="str">
        <f t="shared" si="43"/>
        <v>000</v>
      </c>
      <c r="O522" s="37" t="str">
        <f>IF(SUM(E522:J522)=0,"",IF('Pivot - &lt;Just to refresh&gt;'!A525="Match","Match - Full GSTN",IF('Pivot - &lt;Just to refresh&gt;'!A525="Match -Rounding off","Match - GSTN - Round",IF(M522=0,"Match - Invoice",IF(G522=0,"Not in Books",IF(J522=0,"Not in 2A",IF(ROUND(M522,0)=0,"Match - Invoice Round","In Both but Not Match")))))))</f>
        <v/>
      </c>
      <c r="P522" s="7" t="str">
        <f t="shared" si="44"/>
        <v/>
      </c>
    </row>
    <row r="523" spans="1:16" x14ac:dyDescent="0.3">
      <c r="A523" s="7">
        <f>'Pivot - &lt;Just to refresh&gt;'!B526</f>
        <v>0</v>
      </c>
      <c r="B523" s="7">
        <f>'Pivot - &lt;Just to refresh&gt;'!N526</f>
        <v>0</v>
      </c>
      <c r="C523" s="7">
        <f>'Pivot - &lt;Just to refresh&gt;'!C526</f>
        <v>0</v>
      </c>
      <c r="D523" s="36">
        <f>'Pivot - &lt;Just to refresh&gt;'!D526</f>
        <v>0</v>
      </c>
      <c r="E523" s="8">
        <f>'Pivot - &lt;Just to refresh&gt;'!E526</f>
        <v>0</v>
      </c>
      <c r="F523" s="8">
        <f>'Pivot - &lt;Just to refresh&gt;'!F526</f>
        <v>0</v>
      </c>
      <c r="G523" s="8">
        <f>'Pivot - &lt;Just to refresh&gt;'!G526</f>
        <v>0</v>
      </c>
      <c r="H523" s="8">
        <f>'Pivot - &lt;Just to refresh&gt;'!H526</f>
        <v>0</v>
      </c>
      <c r="I523" s="8">
        <f>'Pivot - &lt;Just to refresh&gt;'!I526</f>
        <v>0</v>
      </c>
      <c r="J523" s="8">
        <f>'Pivot - &lt;Just to refresh&gt;'!J526</f>
        <v>0</v>
      </c>
      <c r="K523" s="8">
        <f t="shared" si="40"/>
        <v>0</v>
      </c>
      <c r="L523" s="8">
        <f t="shared" si="41"/>
        <v>0</v>
      </c>
      <c r="M523" s="8">
        <f t="shared" si="42"/>
        <v>0</v>
      </c>
      <c r="N523" s="8" t="str">
        <f t="shared" si="43"/>
        <v>000</v>
      </c>
      <c r="O523" s="37" t="str">
        <f>IF(SUM(E523:J523)=0,"",IF('Pivot - &lt;Just to refresh&gt;'!A526="Match","Match - Full GSTN",IF('Pivot - &lt;Just to refresh&gt;'!A526="Match -Rounding off","Match - GSTN - Round",IF(M523=0,"Match - Invoice",IF(G523=0,"Not in Books",IF(J523=0,"Not in 2A",IF(ROUND(M523,0)=0,"Match - Invoice Round","In Both but Not Match")))))))</f>
        <v/>
      </c>
      <c r="P523" s="7" t="str">
        <f t="shared" si="44"/>
        <v/>
      </c>
    </row>
    <row r="524" spans="1:16" x14ac:dyDescent="0.3">
      <c r="A524" s="7">
        <f>'Pivot - &lt;Just to refresh&gt;'!B527</f>
        <v>0</v>
      </c>
      <c r="B524" s="7">
        <f>'Pivot - &lt;Just to refresh&gt;'!N527</f>
        <v>0</v>
      </c>
      <c r="C524" s="7">
        <f>'Pivot - &lt;Just to refresh&gt;'!C527</f>
        <v>0</v>
      </c>
      <c r="D524" s="36">
        <f>'Pivot - &lt;Just to refresh&gt;'!D527</f>
        <v>0</v>
      </c>
      <c r="E524" s="8">
        <f>'Pivot - &lt;Just to refresh&gt;'!E527</f>
        <v>0</v>
      </c>
      <c r="F524" s="8">
        <f>'Pivot - &lt;Just to refresh&gt;'!F527</f>
        <v>0</v>
      </c>
      <c r="G524" s="8">
        <f>'Pivot - &lt;Just to refresh&gt;'!G527</f>
        <v>0</v>
      </c>
      <c r="H524" s="8">
        <f>'Pivot - &lt;Just to refresh&gt;'!H527</f>
        <v>0</v>
      </c>
      <c r="I524" s="8">
        <f>'Pivot - &lt;Just to refresh&gt;'!I527</f>
        <v>0</v>
      </c>
      <c r="J524" s="8">
        <f>'Pivot - &lt;Just to refresh&gt;'!J527</f>
        <v>0</v>
      </c>
      <c r="K524" s="8">
        <f t="shared" si="40"/>
        <v>0</v>
      </c>
      <c r="L524" s="8">
        <f t="shared" si="41"/>
        <v>0</v>
      </c>
      <c r="M524" s="8">
        <f t="shared" si="42"/>
        <v>0</v>
      </c>
      <c r="N524" s="8" t="str">
        <f t="shared" si="43"/>
        <v>000</v>
      </c>
      <c r="O524" s="37" t="str">
        <f>IF(SUM(E524:J524)=0,"",IF('Pivot - &lt;Just to refresh&gt;'!A527="Match","Match - Full GSTN",IF('Pivot - &lt;Just to refresh&gt;'!A527="Match -Rounding off","Match - GSTN - Round",IF(M524=0,"Match - Invoice",IF(G524=0,"Not in Books",IF(J524=0,"Not in 2A",IF(ROUND(M524,0)=0,"Match - Invoice Round","In Both but Not Match")))))))</f>
        <v/>
      </c>
      <c r="P524" s="7" t="str">
        <f t="shared" si="44"/>
        <v/>
      </c>
    </row>
    <row r="525" spans="1:16" x14ac:dyDescent="0.3">
      <c r="A525" s="7">
        <f>'Pivot - &lt;Just to refresh&gt;'!B528</f>
        <v>0</v>
      </c>
      <c r="B525" s="7">
        <f>'Pivot - &lt;Just to refresh&gt;'!N528</f>
        <v>0</v>
      </c>
      <c r="C525" s="7">
        <f>'Pivot - &lt;Just to refresh&gt;'!C528</f>
        <v>0</v>
      </c>
      <c r="D525" s="36">
        <f>'Pivot - &lt;Just to refresh&gt;'!D528</f>
        <v>0</v>
      </c>
      <c r="E525" s="8">
        <f>'Pivot - &lt;Just to refresh&gt;'!E528</f>
        <v>0</v>
      </c>
      <c r="F525" s="8">
        <f>'Pivot - &lt;Just to refresh&gt;'!F528</f>
        <v>0</v>
      </c>
      <c r="G525" s="8">
        <f>'Pivot - &lt;Just to refresh&gt;'!G528</f>
        <v>0</v>
      </c>
      <c r="H525" s="8">
        <f>'Pivot - &lt;Just to refresh&gt;'!H528</f>
        <v>0</v>
      </c>
      <c r="I525" s="8">
        <f>'Pivot - &lt;Just to refresh&gt;'!I528</f>
        <v>0</v>
      </c>
      <c r="J525" s="8">
        <f>'Pivot - &lt;Just to refresh&gt;'!J528</f>
        <v>0</v>
      </c>
      <c r="K525" s="8">
        <f t="shared" si="40"/>
        <v>0</v>
      </c>
      <c r="L525" s="8">
        <f t="shared" si="41"/>
        <v>0</v>
      </c>
      <c r="M525" s="8">
        <f t="shared" si="42"/>
        <v>0</v>
      </c>
      <c r="N525" s="8" t="str">
        <f t="shared" si="43"/>
        <v>000</v>
      </c>
      <c r="O525" s="37" t="str">
        <f>IF(SUM(E525:J525)=0,"",IF('Pivot - &lt;Just to refresh&gt;'!A528="Match","Match - Full GSTN",IF('Pivot - &lt;Just to refresh&gt;'!A528="Match -Rounding off","Match - GSTN - Round",IF(M525=0,"Match - Invoice",IF(G525=0,"Not in Books",IF(J525=0,"Not in 2A",IF(ROUND(M525,0)=0,"Match - Invoice Round","In Both but Not Match")))))))</f>
        <v/>
      </c>
      <c r="P525" s="7" t="str">
        <f t="shared" si="44"/>
        <v/>
      </c>
    </row>
    <row r="526" spans="1:16" x14ac:dyDescent="0.3">
      <c r="A526" s="7">
        <f>'Pivot - &lt;Just to refresh&gt;'!B529</f>
        <v>0</v>
      </c>
      <c r="B526" s="7">
        <f>'Pivot - &lt;Just to refresh&gt;'!N529</f>
        <v>0</v>
      </c>
      <c r="C526" s="7">
        <f>'Pivot - &lt;Just to refresh&gt;'!C529</f>
        <v>0</v>
      </c>
      <c r="D526" s="36">
        <f>'Pivot - &lt;Just to refresh&gt;'!D529</f>
        <v>0</v>
      </c>
      <c r="E526" s="8">
        <f>'Pivot - &lt;Just to refresh&gt;'!E529</f>
        <v>0</v>
      </c>
      <c r="F526" s="8">
        <f>'Pivot - &lt;Just to refresh&gt;'!F529</f>
        <v>0</v>
      </c>
      <c r="G526" s="8">
        <f>'Pivot - &lt;Just to refresh&gt;'!G529</f>
        <v>0</v>
      </c>
      <c r="H526" s="8">
        <f>'Pivot - &lt;Just to refresh&gt;'!H529</f>
        <v>0</v>
      </c>
      <c r="I526" s="8">
        <f>'Pivot - &lt;Just to refresh&gt;'!I529</f>
        <v>0</v>
      </c>
      <c r="J526" s="8">
        <f>'Pivot - &lt;Just to refresh&gt;'!J529</f>
        <v>0</v>
      </c>
      <c r="K526" s="8">
        <f t="shared" si="40"/>
        <v>0</v>
      </c>
      <c r="L526" s="8">
        <f t="shared" si="41"/>
        <v>0</v>
      </c>
      <c r="M526" s="8">
        <f t="shared" si="42"/>
        <v>0</v>
      </c>
      <c r="N526" s="8" t="str">
        <f t="shared" si="43"/>
        <v>000</v>
      </c>
      <c r="O526" s="37" t="str">
        <f>IF(SUM(E526:J526)=0,"",IF('Pivot - &lt;Just to refresh&gt;'!A529="Match","Match - Full GSTN",IF('Pivot - &lt;Just to refresh&gt;'!A529="Match -Rounding off","Match - GSTN - Round",IF(M526=0,"Match - Invoice",IF(G526=0,"Not in Books",IF(J526=0,"Not in 2A",IF(ROUND(M526,0)=0,"Match - Invoice Round","In Both but Not Match")))))))</f>
        <v/>
      </c>
      <c r="P526" s="7" t="str">
        <f t="shared" si="44"/>
        <v/>
      </c>
    </row>
    <row r="527" spans="1:16" x14ac:dyDescent="0.3">
      <c r="A527" s="7">
        <f>'Pivot - &lt;Just to refresh&gt;'!B530</f>
        <v>0</v>
      </c>
      <c r="B527" s="7">
        <f>'Pivot - &lt;Just to refresh&gt;'!N530</f>
        <v>0</v>
      </c>
      <c r="C527" s="7">
        <f>'Pivot - &lt;Just to refresh&gt;'!C530</f>
        <v>0</v>
      </c>
      <c r="D527" s="36">
        <f>'Pivot - &lt;Just to refresh&gt;'!D530</f>
        <v>0</v>
      </c>
      <c r="E527" s="8">
        <f>'Pivot - &lt;Just to refresh&gt;'!E530</f>
        <v>0</v>
      </c>
      <c r="F527" s="8">
        <f>'Pivot - &lt;Just to refresh&gt;'!F530</f>
        <v>0</v>
      </c>
      <c r="G527" s="8">
        <f>'Pivot - &lt;Just to refresh&gt;'!G530</f>
        <v>0</v>
      </c>
      <c r="H527" s="8">
        <f>'Pivot - &lt;Just to refresh&gt;'!H530</f>
        <v>0</v>
      </c>
      <c r="I527" s="8">
        <f>'Pivot - &lt;Just to refresh&gt;'!I530</f>
        <v>0</v>
      </c>
      <c r="J527" s="8">
        <f>'Pivot - &lt;Just to refresh&gt;'!J530</f>
        <v>0</v>
      </c>
      <c r="K527" s="8">
        <f t="shared" si="40"/>
        <v>0</v>
      </c>
      <c r="L527" s="8">
        <f t="shared" si="41"/>
        <v>0</v>
      </c>
      <c r="M527" s="8">
        <f t="shared" si="42"/>
        <v>0</v>
      </c>
      <c r="N527" s="8" t="str">
        <f t="shared" si="43"/>
        <v>000</v>
      </c>
      <c r="O527" s="37" t="str">
        <f>IF(SUM(E527:J527)=0,"",IF('Pivot - &lt;Just to refresh&gt;'!A530="Match","Match - Full GSTN",IF('Pivot - &lt;Just to refresh&gt;'!A530="Match -Rounding off","Match - GSTN - Round",IF(M527=0,"Match - Invoice",IF(G527=0,"Not in Books",IF(J527=0,"Not in 2A",IF(ROUND(M527,0)=0,"Match - Invoice Round","In Both but Not Match")))))))</f>
        <v/>
      </c>
      <c r="P527" s="7" t="str">
        <f t="shared" si="44"/>
        <v/>
      </c>
    </row>
    <row r="528" spans="1:16" x14ac:dyDescent="0.3">
      <c r="A528" s="7">
        <f>'Pivot - &lt;Just to refresh&gt;'!B531</f>
        <v>0</v>
      </c>
      <c r="B528" s="7">
        <f>'Pivot - &lt;Just to refresh&gt;'!N531</f>
        <v>0</v>
      </c>
      <c r="C528" s="7">
        <f>'Pivot - &lt;Just to refresh&gt;'!C531</f>
        <v>0</v>
      </c>
      <c r="D528" s="36">
        <f>'Pivot - &lt;Just to refresh&gt;'!D531</f>
        <v>0</v>
      </c>
      <c r="E528" s="8">
        <f>'Pivot - &lt;Just to refresh&gt;'!E531</f>
        <v>0</v>
      </c>
      <c r="F528" s="8">
        <f>'Pivot - &lt;Just to refresh&gt;'!F531</f>
        <v>0</v>
      </c>
      <c r="G528" s="8">
        <f>'Pivot - &lt;Just to refresh&gt;'!G531</f>
        <v>0</v>
      </c>
      <c r="H528" s="8">
        <f>'Pivot - &lt;Just to refresh&gt;'!H531</f>
        <v>0</v>
      </c>
      <c r="I528" s="8">
        <f>'Pivot - &lt;Just to refresh&gt;'!I531</f>
        <v>0</v>
      </c>
      <c r="J528" s="8">
        <f>'Pivot - &lt;Just to refresh&gt;'!J531</f>
        <v>0</v>
      </c>
      <c r="K528" s="8">
        <f t="shared" si="40"/>
        <v>0</v>
      </c>
      <c r="L528" s="8">
        <f t="shared" si="41"/>
        <v>0</v>
      </c>
      <c r="M528" s="8">
        <f t="shared" si="42"/>
        <v>0</v>
      </c>
      <c r="N528" s="8" t="str">
        <f t="shared" si="43"/>
        <v>000</v>
      </c>
      <c r="O528" s="37" t="str">
        <f>IF(SUM(E528:J528)=0,"",IF('Pivot - &lt;Just to refresh&gt;'!A531="Match","Match - Full GSTN",IF('Pivot - &lt;Just to refresh&gt;'!A531="Match -Rounding off","Match - GSTN - Round",IF(M528=0,"Match - Invoice",IF(G528=0,"Not in Books",IF(J528=0,"Not in 2A",IF(ROUND(M528,0)=0,"Match - Invoice Round","In Both but Not Match")))))))</f>
        <v/>
      </c>
      <c r="P528" s="7" t="str">
        <f t="shared" si="44"/>
        <v/>
      </c>
    </row>
    <row r="529" spans="1:16" x14ac:dyDescent="0.3">
      <c r="A529" s="7">
        <f>'Pivot - &lt;Just to refresh&gt;'!B532</f>
        <v>0</v>
      </c>
      <c r="B529" s="7">
        <f>'Pivot - &lt;Just to refresh&gt;'!N532</f>
        <v>0</v>
      </c>
      <c r="C529" s="7">
        <f>'Pivot - &lt;Just to refresh&gt;'!C532</f>
        <v>0</v>
      </c>
      <c r="D529" s="36">
        <f>'Pivot - &lt;Just to refresh&gt;'!D532</f>
        <v>0</v>
      </c>
      <c r="E529" s="8">
        <f>'Pivot - &lt;Just to refresh&gt;'!E532</f>
        <v>0</v>
      </c>
      <c r="F529" s="8">
        <f>'Pivot - &lt;Just to refresh&gt;'!F532</f>
        <v>0</v>
      </c>
      <c r="G529" s="8">
        <f>'Pivot - &lt;Just to refresh&gt;'!G532</f>
        <v>0</v>
      </c>
      <c r="H529" s="8">
        <f>'Pivot - &lt;Just to refresh&gt;'!H532</f>
        <v>0</v>
      </c>
      <c r="I529" s="8">
        <f>'Pivot - &lt;Just to refresh&gt;'!I532</f>
        <v>0</v>
      </c>
      <c r="J529" s="8">
        <f>'Pivot - &lt;Just to refresh&gt;'!J532</f>
        <v>0</v>
      </c>
      <c r="K529" s="8">
        <f t="shared" si="40"/>
        <v>0</v>
      </c>
      <c r="L529" s="8">
        <f t="shared" si="41"/>
        <v>0</v>
      </c>
      <c r="M529" s="8">
        <f t="shared" si="42"/>
        <v>0</v>
      </c>
      <c r="N529" s="8" t="str">
        <f t="shared" si="43"/>
        <v>000</v>
      </c>
      <c r="O529" s="37" t="str">
        <f>IF(SUM(E529:J529)=0,"",IF('Pivot - &lt;Just to refresh&gt;'!A532="Match","Match - Full GSTN",IF('Pivot - &lt;Just to refresh&gt;'!A532="Match -Rounding off","Match - GSTN - Round",IF(M529=0,"Match - Invoice",IF(G529=0,"Not in Books",IF(J529=0,"Not in 2A",IF(ROUND(M529,0)=0,"Match - Invoice Round","In Both but Not Match")))))))</f>
        <v/>
      </c>
      <c r="P529" s="7" t="str">
        <f t="shared" si="44"/>
        <v/>
      </c>
    </row>
    <row r="530" spans="1:16" x14ac:dyDescent="0.3">
      <c r="A530" s="7">
        <f>'Pivot - &lt;Just to refresh&gt;'!B533</f>
        <v>0</v>
      </c>
      <c r="B530" s="7">
        <f>'Pivot - &lt;Just to refresh&gt;'!N533</f>
        <v>0</v>
      </c>
      <c r="C530" s="7">
        <f>'Pivot - &lt;Just to refresh&gt;'!C533</f>
        <v>0</v>
      </c>
      <c r="D530" s="36">
        <f>'Pivot - &lt;Just to refresh&gt;'!D533</f>
        <v>0</v>
      </c>
      <c r="E530" s="8">
        <f>'Pivot - &lt;Just to refresh&gt;'!E533</f>
        <v>0</v>
      </c>
      <c r="F530" s="8">
        <f>'Pivot - &lt;Just to refresh&gt;'!F533</f>
        <v>0</v>
      </c>
      <c r="G530" s="8">
        <f>'Pivot - &lt;Just to refresh&gt;'!G533</f>
        <v>0</v>
      </c>
      <c r="H530" s="8">
        <f>'Pivot - &lt;Just to refresh&gt;'!H533</f>
        <v>0</v>
      </c>
      <c r="I530" s="8">
        <f>'Pivot - &lt;Just to refresh&gt;'!I533</f>
        <v>0</v>
      </c>
      <c r="J530" s="8">
        <f>'Pivot - &lt;Just to refresh&gt;'!J533</f>
        <v>0</v>
      </c>
      <c r="K530" s="8">
        <f t="shared" si="40"/>
        <v>0</v>
      </c>
      <c r="L530" s="8">
        <f t="shared" si="41"/>
        <v>0</v>
      </c>
      <c r="M530" s="8">
        <f t="shared" si="42"/>
        <v>0</v>
      </c>
      <c r="N530" s="8" t="str">
        <f t="shared" si="43"/>
        <v>000</v>
      </c>
      <c r="O530" s="37" t="str">
        <f>IF(SUM(E530:J530)=0,"",IF('Pivot - &lt;Just to refresh&gt;'!A533="Match","Match - Full GSTN",IF('Pivot - &lt;Just to refresh&gt;'!A533="Match -Rounding off","Match - GSTN - Round",IF(M530=0,"Match - Invoice",IF(G530=0,"Not in Books",IF(J530=0,"Not in 2A",IF(ROUND(M530,0)=0,"Match - Invoice Round","In Both but Not Match")))))))</f>
        <v/>
      </c>
      <c r="P530" s="7" t="str">
        <f t="shared" si="44"/>
        <v/>
      </c>
    </row>
    <row r="531" spans="1:16" x14ac:dyDescent="0.3">
      <c r="A531" s="7">
        <f>'Pivot - &lt;Just to refresh&gt;'!B534</f>
        <v>0</v>
      </c>
      <c r="B531" s="7">
        <f>'Pivot - &lt;Just to refresh&gt;'!N534</f>
        <v>0</v>
      </c>
      <c r="C531" s="7">
        <f>'Pivot - &lt;Just to refresh&gt;'!C534</f>
        <v>0</v>
      </c>
      <c r="D531" s="36">
        <f>'Pivot - &lt;Just to refresh&gt;'!D534</f>
        <v>0</v>
      </c>
      <c r="E531" s="8">
        <f>'Pivot - &lt;Just to refresh&gt;'!E534</f>
        <v>0</v>
      </c>
      <c r="F531" s="8">
        <f>'Pivot - &lt;Just to refresh&gt;'!F534</f>
        <v>0</v>
      </c>
      <c r="G531" s="8">
        <f>'Pivot - &lt;Just to refresh&gt;'!G534</f>
        <v>0</v>
      </c>
      <c r="H531" s="8">
        <f>'Pivot - &lt;Just to refresh&gt;'!H534</f>
        <v>0</v>
      </c>
      <c r="I531" s="8">
        <f>'Pivot - &lt;Just to refresh&gt;'!I534</f>
        <v>0</v>
      </c>
      <c r="J531" s="8">
        <f>'Pivot - &lt;Just to refresh&gt;'!J534</f>
        <v>0</v>
      </c>
      <c r="K531" s="8">
        <f t="shared" si="40"/>
        <v>0</v>
      </c>
      <c r="L531" s="8">
        <f t="shared" si="41"/>
        <v>0</v>
      </c>
      <c r="M531" s="8">
        <f t="shared" si="42"/>
        <v>0</v>
      </c>
      <c r="N531" s="8" t="str">
        <f t="shared" si="43"/>
        <v>000</v>
      </c>
      <c r="O531" s="37" t="str">
        <f>IF(SUM(E531:J531)=0,"",IF('Pivot - &lt;Just to refresh&gt;'!A534="Match","Match - Full GSTN",IF('Pivot - &lt;Just to refresh&gt;'!A534="Match -Rounding off","Match - GSTN - Round",IF(M531=0,"Match - Invoice",IF(G531=0,"Not in Books",IF(J531=0,"Not in 2A",IF(ROUND(M531,0)=0,"Match - Invoice Round","In Both but Not Match")))))))</f>
        <v/>
      </c>
      <c r="P531" s="7" t="str">
        <f t="shared" si="44"/>
        <v/>
      </c>
    </row>
    <row r="532" spans="1:16" x14ac:dyDescent="0.3">
      <c r="A532" s="7">
        <f>'Pivot - &lt;Just to refresh&gt;'!B535</f>
        <v>0</v>
      </c>
      <c r="B532" s="7">
        <f>'Pivot - &lt;Just to refresh&gt;'!N535</f>
        <v>0</v>
      </c>
      <c r="C532" s="7">
        <f>'Pivot - &lt;Just to refresh&gt;'!C535</f>
        <v>0</v>
      </c>
      <c r="D532" s="36">
        <f>'Pivot - &lt;Just to refresh&gt;'!D535</f>
        <v>0</v>
      </c>
      <c r="E532" s="8">
        <f>'Pivot - &lt;Just to refresh&gt;'!E535</f>
        <v>0</v>
      </c>
      <c r="F532" s="8">
        <f>'Pivot - &lt;Just to refresh&gt;'!F535</f>
        <v>0</v>
      </c>
      <c r="G532" s="8">
        <f>'Pivot - &lt;Just to refresh&gt;'!G535</f>
        <v>0</v>
      </c>
      <c r="H532" s="8">
        <f>'Pivot - &lt;Just to refresh&gt;'!H535</f>
        <v>0</v>
      </c>
      <c r="I532" s="8">
        <f>'Pivot - &lt;Just to refresh&gt;'!I535</f>
        <v>0</v>
      </c>
      <c r="J532" s="8">
        <f>'Pivot - &lt;Just to refresh&gt;'!J535</f>
        <v>0</v>
      </c>
      <c r="K532" s="8">
        <f t="shared" si="40"/>
        <v>0</v>
      </c>
      <c r="L532" s="8">
        <f t="shared" si="41"/>
        <v>0</v>
      </c>
      <c r="M532" s="8">
        <f t="shared" si="42"/>
        <v>0</v>
      </c>
      <c r="N532" s="8" t="str">
        <f t="shared" si="43"/>
        <v>000</v>
      </c>
      <c r="O532" s="37" t="str">
        <f>IF(SUM(E532:J532)=0,"",IF('Pivot - &lt;Just to refresh&gt;'!A535="Match","Match - Full GSTN",IF('Pivot - &lt;Just to refresh&gt;'!A535="Match -Rounding off","Match - GSTN - Round",IF(M532=0,"Match - Invoice",IF(G532=0,"Not in Books",IF(J532=0,"Not in 2A",IF(ROUND(M532,0)=0,"Match - Invoice Round","In Both but Not Match")))))))</f>
        <v/>
      </c>
      <c r="P532" s="7" t="str">
        <f t="shared" si="44"/>
        <v/>
      </c>
    </row>
    <row r="533" spans="1:16" x14ac:dyDescent="0.3">
      <c r="A533" s="7">
        <f>'Pivot - &lt;Just to refresh&gt;'!B536</f>
        <v>0</v>
      </c>
      <c r="B533" s="7">
        <f>'Pivot - &lt;Just to refresh&gt;'!N536</f>
        <v>0</v>
      </c>
      <c r="C533" s="7">
        <f>'Pivot - &lt;Just to refresh&gt;'!C536</f>
        <v>0</v>
      </c>
      <c r="D533" s="36">
        <f>'Pivot - &lt;Just to refresh&gt;'!D536</f>
        <v>0</v>
      </c>
      <c r="E533" s="8">
        <f>'Pivot - &lt;Just to refresh&gt;'!E536</f>
        <v>0</v>
      </c>
      <c r="F533" s="8">
        <f>'Pivot - &lt;Just to refresh&gt;'!F536</f>
        <v>0</v>
      </c>
      <c r="G533" s="8">
        <f>'Pivot - &lt;Just to refresh&gt;'!G536</f>
        <v>0</v>
      </c>
      <c r="H533" s="8">
        <f>'Pivot - &lt;Just to refresh&gt;'!H536</f>
        <v>0</v>
      </c>
      <c r="I533" s="8">
        <f>'Pivot - &lt;Just to refresh&gt;'!I536</f>
        <v>0</v>
      </c>
      <c r="J533" s="8">
        <f>'Pivot - &lt;Just to refresh&gt;'!J536</f>
        <v>0</v>
      </c>
      <c r="K533" s="8">
        <f t="shared" si="40"/>
        <v>0</v>
      </c>
      <c r="L533" s="8">
        <f t="shared" si="41"/>
        <v>0</v>
      </c>
      <c r="M533" s="8">
        <f t="shared" si="42"/>
        <v>0</v>
      </c>
      <c r="N533" s="8" t="str">
        <f t="shared" si="43"/>
        <v>000</v>
      </c>
      <c r="O533" s="37" t="str">
        <f>IF(SUM(E533:J533)=0,"",IF('Pivot - &lt;Just to refresh&gt;'!A536="Match","Match - Full GSTN",IF('Pivot - &lt;Just to refresh&gt;'!A536="Match -Rounding off","Match - GSTN - Round",IF(M533=0,"Match - Invoice",IF(G533=0,"Not in Books",IF(J533=0,"Not in 2A",IF(ROUND(M533,0)=0,"Match - Invoice Round","In Both but Not Match")))))))</f>
        <v/>
      </c>
      <c r="P533" s="7" t="str">
        <f t="shared" si="44"/>
        <v/>
      </c>
    </row>
    <row r="534" spans="1:16" x14ac:dyDescent="0.3">
      <c r="A534" s="7">
        <f>'Pivot - &lt;Just to refresh&gt;'!B537</f>
        <v>0</v>
      </c>
      <c r="B534" s="7">
        <f>'Pivot - &lt;Just to refresh&gt;'!N537</f>
        <v>0</v>
      </c>
      <c r="C534" s="7">
        <f>'Pivot - &lt;Just to refresh&gt;'!C537</f>
        <v>0</v>
      </c>
      <c r="D534" s="36">
        <f>'Pivot - &lt;Just to refresh&gt;'!D537</f>
        <v>0</v>
      </c>
      <c r="E534" s="8">
        <f>'Pivot - &lt;Just to refresh&gt;'!E537</f>
        <v>0</v>
      </c>
      <c r="F534" s="8">
        <f>'Pivot - &lt;Just to refresh&gt;'!F537</f>
        <v>0</v>
      </c>
      <c r="G534" s="8">
        <f>'Pivot - &lt;Just to refresh&gt;'!G537</f>
        <v>0</v>
      </c>
      <c r="H534" s="8">
        <f>'Pivot - &lt;Just to refresh&gt;'!H537</f>
        <v>0</v>
      </c>
      <c r="I534" s="8">
        <f>'Pivot - &lt;Just to refresh&gt;'!I537</f>
        <v>0</v>
      </c>
      <c r="J534" s="8">
        <f>'Pivot - &lt;Just to refresh&gt;'!J537</f>
        <v>0</v>
      </c>
      <c r="K534" s="8">
        <f t="shared" si="40"/>
        <v>0</v>
      </c>
      <c r="L534" s="8">
        <f t="shared" si="41"/>
        <v>0</v>
      </c>
      <c r="M534" s="8">
        <f t="shared" si="42"/>
        <v>0</v>
      </c>
      <c r="N534" s="8" t="str">
        <f t="shared" si="43"/>
        <v>000</v>
      </c>
      <c r="O534" s="37" t="str">
        <f>IF(SUM(E534:J534)=0,"",IF('Pivot - &lt;Just to refresh&gt;'!A537="Match","Match - Full GSTN",IF('Pivot - &lt;Just to refresh&gt;'!A537="Match -Rounding off","Match - GSTN - Round",IF(M534=0,"Match - Invoice",IF(G534=0,"Not in Books",IF(J534=0,"Not in 2A",IF(ROUND(M534,0)=0,"Match - Invoice Round","In Both but Not Match")))))))</f>
        <v/>
      </c>
      <c r="P534" s="7" t="str">
        <f t="shared" si="44"/>
        <v/>
      </c>
    </row>
    <row r="535" spans="1:16" x14ac:dyDescent="0.3">
      <c r="A535" s="7">
        <f>'Pivot - &lt;Just to refresh&gt;'!B538</f>
        <v>0</v>
      </c>
      <c r="B535" s="7">
        <f>'Pivot - &lt;Just to refresh&gt;'!N538</f>
        <v>0</v>
      </c>
      <c r="C535" s="7">
        <f>'Pivot - &lt;Just to refresh&gt;'!C538</f>
        <v>0</v>
      </c>
      <c r="D535" s="36">
        <f>'Pivot - &lt;Just to refresh&gt;'!D538</f>
        <v>0</v>
      </c>
      <c r="E535" s="8">
        <f>'Pivot - &lt;Just to refresh&gt;'!E538</f>
        <v>0</v>
      </c>
      <c r="F535" s="8">
        <f>'Pivot - &lt;Just to refresh&gt;'!F538</f>
        <v>0</v>
      </c>
      <c r="G535" s="8">
        <f>'Pivot - &lt;Just to refresh&gt;'!G538</f>
        <v>0</v>
      </c>
      <c r="H535" s="8">
        <f>'Pivot - &lt;Just to refresh&gt;'!H538</f>
        <v>0</v>
      </c>
      <c r="I535" s="8">
        <f>'Pivot - &lt;Just to refresh&gt;'!I538</f>
        <v>0</v>
      </c>
      <c r="J535" s="8">
        <f>'Pivot - &lt;Just to refresh&gt;'!J538</f>
        <v>0</v>
      </c>
      <c r="K535" s="8">
        <f t="shared" si="40"/>
        <v>0</v>
      </c>
      <c r="L535" s="8">
        <f t="shared" si="41"/>
        <v>0</v>
      </c>
      <c r="M535" s="8">
        <f t="shared" si="42"/>
        <v>0</v>
      </c>
      <c r="N535" s="8" t="str">
        <f t="shared" si="43"/>
        <v>000</v>
      </c>
      <c r="O535" s="37" t="str">
        <f>IF(SUM(E535:J535)=0,"",IF('Pivot - &lt;Just to refresh&gt;'!A538="Match","Match - Full GSTN",IF('Pivot - &lt;Just to refresh&gt;'!A538="Match -Rounding off","Match - GSTN - Round",IF(M535=0,"Match - Invoice",IF(G535=0,"Not in Books",IF(J535=0,"Not in 2A",IF(ROUND(M535,0)=0,"Match - Invoice Round","In Both but Not Match")))))))</f>
        <v/>
      </c>
      <c r="P535" s="7" t="str">
        <f t="shared" si="44"/>
        <v/>
      </c>
    </row>
    <row r="536" spans="1:16" x14ac:dyDescent="0.3">
      <c r="A536" s="7">
        <f>'Pivot - &lt;Just to refresh&gt;'!B539</f>
        <v>0</v>
      </c>
      <c r="B536" s="7">
        <f>'Pivot - &lt;Just to refresh&gt;'!N539</f>
        <v>0</v>
      </c>
      <c r="C536" s="7">
        <f>'Pivot - &lt;Just to refresh&gt;'!C539</f>
        <v>0</v>
      </c>
      <c r="D536" s="36">
        <f>'Pivot - &lt;Just to refresh&gt;'!D539</f>
        <v>0</v>
      </c>
      <c r="E536" s="8">
        <f>'Pivot - &lt;Just to refresh&gt;'!E539</f>
        <v>0</v>
      </c>
      <c r="F536" s="8">
        <f>'Pivot - &lt;Just to refresh&gt;'!F539</f>
        <v>0</v>
      </c>
      <c r="G536" s="8">
        <f>'Pivot - &lt;Just to refresh&gt;'!G539</f>
        <v>0</v>
      </c>
      <c r="H536" s="8">
        <f>'Pivot - &lt;Just to refresh&gt;'!H539</f>
        <v>0</v>
      </c>
      <c r="I536" s="8">
        <f>'Pivot - &lt;Just to refresh&gt;'!I539</f>
        <v>0</v>
      </c>
      <c r="J536" s="8">
        <f>'Pivot - &lt;Just to refresh&gt;'!J539</f>
        <v>0</v>
      </c>
      <c r="K536" s="8">
        <f t="shared" si="40"/>
        <v>0</v>
      </c>
      <c r="L536" s="8">
        <f t="shared" si="41"/>
        <v>0</v>
      </c>
      <c r="M536" s="8">
        <f t="shared" si="42"/>
        <v>0</v>
      </c>
      <c r="N536" s="8" t="str">
        <f t="shared" si="43"/>
        <v>000</v>
      </c>
      <c r="O536" s="37" t="str">
        <f>IF(SUM(E536:J536)=0,"",IF('Pivot - &lt;Just to refresh&gt;'!A539="Match","Match - Full GSTN",IF('Pivot - &lt;Just to refresh&gt;'!A539="Match -Rounding off","Match - GSTN - Round",IF(M536=0,"Match - Invoice",IF(G536=0,"Not in Books",IF(J536=0,"Not in 2A",IF(ROUND(M536,0)=0,"Match - Invoice Round","In Both but Not Match")))))))</f>
        <v/>
      </c>
      <c r="P536" s="7" t="str">
        <f t="shared" si="44"/>
        <v/>
      </c>
    </row>
    <row r="537" spans="1:16" x14ac:dyDescent="0.3">
      <c r="A537" s="7">
        <f>'Pivot - &lt;Just to refresh&gt;'!B540</f>
        <v>0</v>
      </c>
      <c r="B537" s="7">
        <f>'Pivot - &lt;Just to refresh&gt;'!N540</f>
        <v>0</v>
      </c>
      <c r="C537" s="7">
        <f>'Pivot - &lt;Just to refresh&gt;'!C540</f>
        <v>0</v>
      </c>
      <c r="D537" s="36">
        <f>'Pivot - &lt;Just to refresh&gt;'!D540</f>
        <v>0</v>
      </c>
      <c r="E537" s="8">
        <f>'Pivot - &lt;Just to refresh&gt;'!E540</f>
        <v>0</v>
      </c>
      <c r="F537" s="8">
        <f>'Pivot - &lt;Just to refresh&gt;'!F540</f>
        <v>0</v>
      </c>
      <c r="G537" s="8">
        <f>'Pivot - &lt;Just to refresh&gt;'!G540</f>
        <v>0</v>
      </c>
      <c r="H537" s="8">
        <f>'Pivot - &lt;Just to refresh&gt;'!H540</f>
        <v>0</v>
      </c>
      <c r="I537" s="8">
        <f>'Pivot - &lt;Just to refresh&gt;'!I540</f>
        <v>0</v>
      </c>
      <c r="J537" s="8">
        <f>'Pivot - &lt;Just to refresh&gt;'!J540</f>
        <v>0</v>
      </c>
      <c r="K537" s="8">
        <f t="shared" si="40"/>
        <v>0</v>
      </c>
      <c r="L537" s="8">
        <f t="shared" si="41"/>
        <v>0</v>
      </c>
      <c r="M537" s="8">
        <f t="shared" si="42"/>
        <v>0</v>
      </c>
      <c r="N537" s="8" t="str">
        <f t="shared" si="43"/>
        <v>000</v>
      </c>
      <c r="O537" s="37" t="str">
        <f>IF(SUM(E537:J537)=0,"",IF('Pivot - &lt;Just to refresh&gt;'!A540="Match","Match - Full GSTN",IF('Pivot - &lt;Just to refresh&gt;'!A540="Match -Rounding off","Match - GSTN - Round",IF(M537=0,"Match - Invoice",IF(G537=0,"Not in Books",IF(J537=0,"Not in 2A",IF(ROUND(M537,0)=0,"Match - Invoice Round","In Both but Not Match")))))))</f>
        <v/>
      </c>
      <c r="P537" s="7" t="str">
        <f t="shared" si="44"/>
        <v/>
      </c>
    </row>
    <row r="538" spans="1:16" x14ac:dyDescent="0.3">
      <c r="A538" s="7">
        <f>'Pivot - &lt;Just to refresh&gt;'!B541</f>
        <v>0</v>
      </c>
      <c r="B538" s="7">
        <f>'Pivot - &lt;Just to refresh&gt;'!N541</f>
        <v>0</v>
      </c>
      <c r="C538" s="7">
        <f>'Pivot - &lt;Just to refresh&gt;'!C541</f>
        <v>0</v>
      </c>
      <c r="D538" s="36">
        <f>'Pivot - &lt;Just to refresh&gt;'!D541</f>
        <v>0</v>
      </c>
      <c r="E538" s="8">
        <f>'Pivot - &lt;Just to refresh&gt;'!E541</f>
        <v>0</v>
      </c>
      <c r="F538" s="8">
        <f>'Pivot - &lt;Just to refresh&gt;'!F541</f>
        <v>0</v>
      </c>
      <c r="G538" s="8">
        <f>'Pivot - &lt;Just to refresh&gt;'!G541</f>
        <v>0</v>
      </c>
      <c r="H538" s="8">
        <f>'Pivot - &lt;Just to refresh&gt;'!H541</f>
        <v>0</v>
      </c>
      <c r="I538" s="8">
        <f>'Pivot - &lt;Just to refresh&gt;'!I541</f>
        <v>0</v>
      </c>
      <c r="J538" s="8">
        <f>'Pivot - &lt;Just to refresh&gt;'!J541</f>
        <v>0</v>
      </c>
      <c r="K538" s="8">
        <f t="shared" si="40"/>
        <v>0</v>
      </c>
      <c r="L538" s="8">
        <f t="shared" si="41"/>
        <v>0</v>
      </c>
      <c r="M538" s="8">
        <f t="shared" si="42"/>
        <v>0</v>
      </c>
      <c r="N538" s="8" t="str">
        <f t="shared" si="43"/>
        <v>000</v>
      </c>
      <c r="O538" s="37" t="str">
        <f>IF(SUM(E538:J538)=0,"",IF('Pivot - &lt;Just to refresh&gt;'!A541="Match","Match - Full GSTN",IF('Pivot - &lt;Just to refresh&gt;'!A541="Match -Rounding off","Match - GSTN - Round",IF(M538=0,"Match - Invoice",IF(G538=0,"Not in Books",IF(J538=0,"Not in 2A",IF(ROUND(M538,0)=0,"Match - Invoice Round","In Both but Not Match")))))))</f>
        <v/>
      </c>
      <c r="P538" s="7" t="str">
        <f t="shared" si="44"/>
        <v/>
      </c>
    </row>
    <row r="539" spans="1:16" x14ac:dyDescent="0.3">
      <c r="A539" s="7">
        <f>'Pivot - &lt;Just to refresh&gt;'!B542</f>
        <v>0</v>
      </c>
      <c r="B539" s="7">
        <f>'Pivot - &lt;Just to refresh&gt;'!N542</f>
        <v>0</v>
      </c>
      <c r="C539" s="7">
        <f>'Pivot - &lt;Just to refresh&gt;'!C542</f>
        <v>0</v>
      </c>
      <c r="D539" s="36">
        <f>'Pivot - &lt;Just to refresh&gt;'!D542</f>
        <v>0</v>
      </c>
      <c r="E539" s="8">
        <f>'Pivot - &lt;Just to refresh&gt;'!E542</f>
        <v>0</v>
      </c>
      <c r="F539" s="8">
        <f>'Pivot - &lt;Just to refresh&gt;'!F542</f>
        <v>0</v>
      </c>
      <c r="G539" s="8">
        <f>'Pivot - &lt;Just to refresh&gt;'!G542</f>
        <v>0</v>
      </c>
      <c r="H539" s="8">
        <f>'Pivot - &lt;Just to refresh&gt;'!H542</f>
        <v>0</v>
      </c>
      <c r="I539" s="8">
        <f>'Pivot - &lt;Just to refresh&gt;'!I542</f>
        <v>0</v>
      </c>
      <c r="J539" s="8">
        <f>'Pivot - &lt;Just to refresh&gt;'!J542</f>
        <v>0</v>
      </c>
      <c r="K539" s="8">
        <f t="shared" si="40"/>
        <v>0</v>
      </c>
      <c r="L539" s="8">
        <f t="shared" si="41"/>
        <v>0</v>
      </c>
      <c r="M539" s="8">
        <f t="shared" si="42"/>
        <v>0</v>
      </c>
      <c r="N539" s="8" t="str">
        <f t="shared" si="43"/>
        <v>000</v>
      </c>
      <c r="O539" s="37" t="str">
        <f>IF(SUM(E539:J539)=0,"",IF('Pivot - &lt;Just to refresh&gt;'!A542="Match","Match - Full GSTN",IF('Pivot - &lt;Just to refresh&gt;'!A542="Match -Rounding off","Match - GSTN - Round",IF(M539=0,"Match - Invoice",IF(G539=0,"Not in Books",IF(J539=0,"Not in 2A",IF(ROUND(M539,0)=0,"Match - Invoice Round","In Both but Not Match")))))))</f>
        <v/>
      </c>
      <c r="P539" s="7" t="str">
        <f t="shared" si="44"/>
        <v/>
      </c>
    </row>
    <row r="540" spans="1:16" x14ac:dyDescent="0.3">
      <c r="A540" s="7">
        <f>'Pivot - &lt;Just to refresh&gt;'!B543</f>
        <v>0</v>
      </c>
      <c r="B540" s="7">
        <f>'Pivot - &lt;Just to refresh&gt;'!N543</f>
        <v>0</v>
      </c>
      <c r="C540" s="7">
        <f>'Pivot - &lt;Just to refresh&gt;'!C543</f>
        <v>0</v>
      </c>
      <c r="D540" s="36">
        <f>'Pivot - &lt;Just to refresh&gt;'!D543</f>
        <v>0</v>
      </c>
      <c r="E540" s="8">
        <f>'Pivot - &lt;Just to refresh&gt;'!E543</f>
        <v>0</v>
      </c>
      <c r="F540" s="8">
        <f>'Pivot - &lt;Just to refresh&gt;'!F543</f>
        <v>0</v>
      </c>
      <c r="G540" s="8">
        <f>'Pivot - &lt;Just to refresh&gt;'!G543</f>
        <v>0</v>
      </c>
      <c r="H540" s="8">
        <f>'Pivot - &lt;Just to refresh&gt;'!H543</f>
        <v>0</v>
      </c>
      <c r="I540" s="8">
        <f>'Pivot - &lt;Just to refresh&gt;'!I543</f>
        <v>0</v>
      </c>
      <c r="J540" s="8">
        <f>'Pivot - &lt;Just to refresh&gt;'!J543</f>
        <v>0</v>
      </c>
      <c r="K540" s="8">
        <f t="shared" si="40"/>
        <v>0</v>
      </c>
      <c r="L540" s="8">
        <f t="shared" si="41"/>
        <v>0</v>
      </c>
      <c r="M540" s="8">
        <f t="shared" si="42"/>
        <v>0</v>
      </c>
      <c r="N540" s="8" t="str">
        <f t="shared" si="43"/>
        <v>000</v>
      </c>
      <c r="O540" s="37" t="str">
        <f>IF(SUM(E540:J540)=0,"",IF('Pivot - &lt;Just to refresh&gt;'!A543="Match","Match - Full GSTN",IF('Pivot - &lt;Just to refresh&gt;'!A543="Match -Rounding off","Match - GSTN - Round",IF(M540=0,"Match - Invoice",IF(G540=0,"Not in Books",IF(J540=0,"Not in 2A",IF(ROUND(M540,0)=0,"Match - Invoice Round","In Both but Not Match")))))))</f>
        <v/>
      </c>
      <c r="P540" s="7" t="str">
        <f t="shared" si="44"/>
        <v/>
      </c>
    </row>
    <row r="541" spans="1:16" x14ac:dyDescent="0.3">
      <c r="A541" s="7">
        <f>'Pivot - &lt;Just to refresh&gt;'!B544</f>
        <v>0</v>
      </c>
      <c r="B541" s="7">
        <f>'Pivot - &lt;Just to refresh&gt;'!N544</f>
        <v>0</v>
      </c>
      <c r="C541" s="7">
        <f>'Pivot - &lt;Just to refresh&gt;'!C544</f>
        <v>0</v>
      </c>
      <c r="D541" s="36">
        <f>'Pivot - &lt;Just to refresh&gt;'!D544</f>
        <v>0</v>
      </c>
      <c r="E541" s="8">
        <f>'Pivot - &lt;Just to refresh&gt;'!E544</f>
        <v>0</v>
      </c>
      <c r="F541" s="8">
        <f>'Pivot - &lt;Just to refresh&gt;'!F544</f>
        <v>0</v>
      </c>
      <c r="G541" s="8">
        <f>'Pivot - &lt;Just to refresh&gt;'!G544</f>
        <v>0</v>
      </c>
      <c r="H541" s="8">
        <f>'Pivot - &lt;Just to refresh&gt;'!H544</f>
        <v>0</v>
      </c>
      <c r="I541" s="8">
        <f>'Pivot - &lt;Just to refresh&gt;'!I544</f>
        <v>0</v>
      </c>
      <c r="J541" s="8">
        <f>'Pivot - &lt;Just to refresh&gt;'!J544</f>
        <v>0</v>
      </c>
      <c r="K541" s="8">
        <f t="shared" si="40"/>
        <v>0</v>
      </c>
      <c r="L541" s="8">
        <f t="shared" si="41"/>
        <v>0</v>
      </c>
      <c r="M541" s="8">
        <f t="shared" si="42"/>
        <v>0</v>
      </c>
      <c r="N541" s="8" t="str">
        <f t="shared" si="43"/>
        <v>000</v>
      </c>
      <c r="O541" s="37" t="str">
        <f>IF(SUM(E541:J541)=0,"",IF('Pivot - &lt;Just to refresh&gt;'!A544="Match","Match - Full GSTN",IF('Pivot - &lt;Just to refresh&gt;'!A544="Match -Rounding off","Match - GSTN - Round",IF(M541=0,"Match - Invoice",IF(G541=0,"Not in Books",IF(J541=0,"Not in 2A",IF(ROUND(M541,0)=0,"Match - Invoice Round","In Both but Not Match")))))))</f>
        <v/>
      </c>
      <c r="P541" s="7" t="str">
        <f t="shared" si="44"/>
        <v/>
      </c>
    </row>
    <row r="542" spans="1:16" x14ac:dyDescent="0.3">
      <c r="A542" s="7">
        <f>'Pivot - &lt;Just to refresh&gt;'!B545</f>
        <v>0</v>
      </c>
      <c r="B542" s="7">
        <f>'Pivot - &lt;Just to refresh&gt;'!N545</f>
        <v>0</v>
      </c>
      <c r="C542" s="7">
        <f>'Pivot - &lt;Just to refresh&gt;'!C545</f>
        <v>0</v>
      </c>
      <c r="D542" s="36">
        <f>'Pivot - &lt;Just to refresh&gt;'!D545</f>
        <v>0</v>
      </c>
      <c r="E542" s="8">
        <f>'Pivot - &lt;Just to refresh&gt;'!E545</f>
        <v>0</v>
      </c>
      <c r="F542" s="8">
        <f>'Pivot - &lt;Just to refresh&gt;'!F545</f>
        <v>0</v>
      </c>
      <c r="G542" s="8">
        <f>'Pivot - &lt;Just to refresh&gt;'!G545</f>
        <v>0</v>
      </c>
      <c r="H542" s="8">
        <f>'Pivot - &lt;Just to refresh&gt;'!H545</f>
        <v>0</v>
      </c>
      <c r="I542" s="8">
        <f>'Pivot - &lt;Just to refresh&gt;'!I545</f>
        <v>0</v>
      </c>
      <c r="J542" s="8">
        <f>'Pivot - &lt;Just to refresh&gt;'!J545</f>
        <v>0</v>
      </c>
      <c r="K542" s="8">
        <f t="shared" si="40"/>
        <v>0</v>
      </c>
      <c r="L542" s="8">
        <f t="shared" si="41"/>
        <v>0</v>
      </c>
      <c r="M542" s="8">
        <f t="shared" si="42"/>
        <v>0</v>
      </c>
      <c r="N542" s="8" t="str">
        <f t="shared" si="43"/>
        <v>000</v>
      </c>
      <c r="O542" s="37" t="str">
        <f>IF(SUM(E542:J542)=0,"",IF('Pivot - &lt;Just to refresh&gt;'!A545="Match","Match - Full GSTN",IF('Pivot - &lt;Just to refresh&gt;'!A545="Match -Rounding off","Match - GSTN - Round",IF(M542=0,"Match - Invoice",IF(G542=0,"Not in Books",IF(J542=0,"Not in 2A",IF(ROUND(M542,0)=0,"Match - Invoice Round","In Both but Not Match")))))))</f>
        <v/>
      </c>
      <c r="P542" s="7" t="str">
        <f t="shared" si="44"/>
        <v/>
      </c>
    </row>
    <row r="543" spans="1:16" x14ac:dyDescent="0.3">
      <c r="A543" s="7">
        <f>'Pivot - &lt;Just to refresh&gt;'!B546</f>
        <v>0</v>
      </c>
      <c r="B543" s="7">
        <f>'Pivot - &lt;Just to refresh&gt;'!N546</f>
        <v>0</v>
      </c>
      <c r="C543" s="7">
        <f>'Pivot - &lt;Just to refresh&gt;'!C546</f>
        <v>0</v>
      </c>
      <c r="D543" s="36">
        <f>'Pivot - &lt;Just to refresh&gt;'!D546</f>
        <v>0</v>
      </c>
      <c r="E543" s="8">
        <f>'Pivot - &lt;Just to refresh&gt;'!E546</f>
        <v>0</v>
      </c>
      <c r="F543" s="8">
        <f>'Pivot - &lt;Just to refresh&gt;'!F546</f>
        <v>0</v>
      </c>
      <c r="G543" s="8">
        <f>'Pivot - &lt;Just to refresh&gt;'!G546</f>
        <v>0</v>
      </c>
      <c r="H543" s="8">
        <f>'Pivot - &lt;Just to refresh&gt;'!H546</f>
        <v>0</v>
      </c>
      <c r="I543" s="8">
        <f>'Pivot - &lt;Just to refresh&gt;'!I546</f>
        <v>0</v>
      </c>
      <c r="J543" s="8">
        <f>'Pivot - &lt;Just to refresh&gt;'!J546</f>
        <v>0</v>
      </c>
      <c r="K543" s="8">
        <f t="shared" si="40"/>
        <v>0</v>
      </c>
      <c r="L543" s="8">
        <f t="shared" si="41"/>
        <v>0</v>
      </c>
      <c r="M543" s="8">
        <f t="shared" si="42"/>
        <v>0</v>
      </c>
      <c r="N543" s="8" t="str">
        <f t="shared" si="43"/>
        <v>000</v>
      </c>
      <c r="O543" s="37" t="str">
        <f>IF(SUM(E543:J543)=0,"",IF('Pivot - &lt;Just to refresh&gt;'!A546="Match","Match - Full GSTN",IF('Pivot - &lt;Just to refresh&gt;'!A546="Match -Rounding off","Match - GSTN - Round",IF(M543=0,"Match - Invoice",IF(G543=0,"Not in Books",IF(J543=0,"Not in 2A",IF(ROUND(M543,0)=0,"Match - Invoice Round","In Both but Not Match")))))))</f>
        <v/>
      </c>
      <c r="P543" s="7" t="str">
        <f t="shared" si="44"/>
        <v/>
      </c>
    </row>
    <row r="544" spans="1:16" x14ac:dyDescent="0.3">
      <c r="A544" s="7">
        <f>'Pivot - &lt;Just to refresh&gt;'!B547</f>
        <v>0</v>
      </c>
      <c r="B544" s="7">
        <f>'Pivot - &lt;Just to refresh&gt;'!N547</f>
        <v>0</v>
      </c>
      <c r="C544" s="7">
        <f>'Pivot - &lt;Just to refresh&gt;'!C547</f>
        <v>0</v>
      </c>
      <c r="D544" s="36">
        <f>'Pivot - &lt;Just to refresh&gt;'!D547</f>
        <v>0</v>
      </c>
      <c r="E544" s="8">
        <f>'Pivot - &lt;Just to refresh&gt;'!E547</f>
        <v>0</v>
      </c>
      <c r="F544" s="8">
        <f>'Pivot - &lt;Just to refresh&gt;'!F547</f>
        <v>0</v>
      </c>
      <c r="G544" s="8">
        <f>'Pivot - &lt;Just to refresh&gt;'!G547</f>
        <v>0</v>
      </c>
      <c r="H544" s="8">
        <f>'Pivot - &lt;Just to refresh&gt;'!H547</f>
        <v>0</v>
      </c>
      <c r="I544" s="8">
        <f>'Pivot - &lt;Just to refresh&gt;'!I547</f>
        <v>0</v>
      </c>
      <c r="J544" s="8">
        <f>'Pivot - &lt;Just to refresh&gt;'!J547</f>
        <v>0</v>
      </c>
      <c r="K544" s="8">
        <f t="shared" si="40"/>
        <v>0</v>
      </c>
      <c r="L544" s="8">
        <f t="shared" si="41"/>
        <v>0</v>
      </c>
      <c r="M544" s="8">
        <f t="shared" si="42"/>
        <v>0</v>
      </c>
      <c r="N544" s="8" t="str">
        <f t="shared" si="43"/>
        <v>000</v>
      </c>
      <c r="O544" s="37" t="str">
        <f>IF(SUM(E544:J544)=0,"",IF('Pivot - &lt;Just to refresh&gt;'!A547="Match","Match - Full GSTN",IF('Pivot - &lt;Just to refresh&gt;'!A547="Match -Rounding off","Match - GSTN - Round",IF(M544=0,"Match - Invoice",IF(G544=0,"Not in Books",IF(J544=0,"Not in 2A",IF(ROUND(M544,0)=0,"Match - Invoice Round","In Both but Not Match")))))))</f>
        <v/>
      </c>
      <c r="P544" s="7" t="str">
        <f t="shared" si="44"/>
        <v/>
      </c>
    </row>
    <row r="545" spans="1:16" x14ac:dyDescent="0.3">
      <c r="A545" s="7">
        <f>'Pivot - &lt;Just to refresh&gt;'!B548</f>
        <v>0</v>
      </c>
      <c r="B545" s="7">
        <f>'Pivot - &lt;Just to refresh&gt;'!N548</f>
        <v>0</v>
      </c>
      <c r="C545" s="7">
        <f>'Pivot - &lt;Just to refresh&gt;'!C548</f>
        <v>0</v>
      </c>
      <c r="D545" s="36">
        <f>'Pivot - &lt;Just to refresh&gt;'!D548</f>
        <v>0</v>
      </c>
      <c r="E545" s="8">
        <f>'Pivot - &lt;Just to refresh&gt;'!E548</f>
        <v>0</v>
      </c>
      <c r="F545" s="8">
        <f>'Pivot - &lt;Just to refresh&gt;'!F548</f>
        <v>0</v>
      </c>
      <c r="G545" s="8">
        <f>'Pivot - &lt;Just to refresh&gt;'!G548</f>
        <v>0</v>
      </c>
      <c r="H545" s="8">
        <f>'Pivot - &lt;Just to refresh&gt;'!H548</f>
        <v>0</v>
      </c>
      <c r="I545" s="8">
        <f>'Pivot - &lt;Just to refresh&gt;'!I548</f>
        <v>0</v>
      </c>
      <c r="J545" s="8">
        <f>'Pivot - &lt;Just to refresh&gt;'!J548</f>
        <v>0</v>
      </c>
      <c r="K545" s="8">
        <f t="shared" si="40"/>
        <v>0</v>
      </c>
      <c r="L545" s="8">
        <f t="shared" si="41"/>
        <v>0</v>
      </c>
      <c r="M545" s="8">
        <f t="shared" si="42"/>
        <v>0</v>
      </c>
      <c r="N545" s="8" t="str">
        <f t="shared" si="43"/>
        <v>000</v>
      </c>
      <c r="O545" s="37" t="str">
        <f>IF(SUM(E545:J545)=0,"",IF('Pivot - &lt;Just to refresh&gt;'!A548="Match","Match - Full GSTN",IF('Pivot - &lt;Just to refresh&gt;'!A548="Match -Rounding off","Match - GSTN - Round",IF(M545=0,"Match - Invoice",IF(G545=0,"Not in Books",IF(J545=0,"Not in 2A",IF(ROUND(M545,0)=0,"Match - Invoice Round","In Both but Not Match")))))))</f>
        <v/>
      </c>
      <c r="P545" s="7" t="str">
        <f t="shared" si="44"/>
        <v/>
      </c>
    </row>
    <row r="546" spans="1:16" x14ac:dyDescent="0.3">
      <c r="A546" s="7">
        <f>'Pivot - &lt;Just to refresh&gt;'!B549</f>
        <v>0</v>
      </c>
      <c r="B546" s="7">
        <f>'Pivot - &lt;Just to refresh&gt;'!N549</f>
        <v>0</v>
      </c>
      <c r="C546" s="7">
        <f>'Pivot - &lt;Just to refresh&gt;'!C549</f>
        <v>0</v>
      </c>
      <c r="D546" s="36">
        <f>'Pivot - &lt;Just to refresh&gt;'!D549</f>
        <v>0</v>
      </c>
      <c r="E546" s="8">
        <f>'Pivot - &lt;Just to refresh&gt;'!E549</f>
        <v>0</v>
      </c>
      <c r="F546" s="8">
        <f>'Pivot - &lt;Just to refresh&gt;'!F549</f>
        <v>0</v>
      </c>
      <c r="G546" s="8">
        <f>'Pivot - &lt;Just to refresh&gt;'!G549</f>
        <v>0</v>
      </c>
      <c r="H546" s="8">
        <f>'Pivot - &lt;Just to refresh&gt;'!H549</f>
        <v>0</v>
      </c>
      <c r="I546" s="8">
        <f>'Pivot - &lt;Just to refresh&gt;'!I549</f>
        <v>0</v>
      </c>
      <c r="J546" s="8">
        <f>'Pivot - &lt;Just to refresh&gt;'!J549</f>
        <v>0</v>
      </c>
      <c r="K546" s="8">
        <f t="shared" si="40"/>
        <v>0</v>
      </c>
      <c r="L546" s="8">
        <f t="shared" si="41"/>
        <v>0</v>
      </c>
      <c r="M546" s="8">
        <f t="shared" si="42"/>
        <v>0</v>
      </c>
      <c r="N546" s="8" t="str">
        <f t="shared" si="43"/>
        <v>000</v>
      </c>
      <c r="O546" s="37" t="str">
        <f>IF(SUM(E546:J546)=0,"",IF('Pivot - &lt;Just to refresh&gt;'!A549="Match","Match - Full GSTN",IF('Pivot - &lt;Just to refresh&gt;'!A549="Match -Rounding off","Match - GSTN - Round",IF(M546=0,"Match - Invoice",IF(G546=0,"Not in Books",IF(J546=0,"Not in 2A",IF(ROUND(M546,0)=0,"Match - Invoice Round","In Both but Not Match")))))))</f>
        <v/>
      </c>
      <c r="P546" s="7" t="str">
        <f t="shared" si="44"/>
        <v/>
      </c>
    </row>
    <row r="547" spans="1:16" x14ac:dyDescent="0.3">
      <c r="A547" s="7">
        <f>'Pivot - &lt;Just to refresh&gt;'!B550</f>
        <v>0</v>
      </c>
      <c r="B547" s="7">
        <f>'Pivot - &lt;Just to refresh&gt;'!N550</f>
        <v>0</v>
      </c>
      <c r="C547" s="7">
        <f>'Pivot - &lt;Just to refresh&gt;'!C550</f>
        <v>0</v>
      </c>
      <c r="D547" s="36">
        <f>'Pivot - &lt;Just to refresh&gt;'!D550</f>
        <v>0</v>
      </c>
      <c r="E547" s="8">
        <f>'Pivot - &lt;Just to refresh&gt;'!E550</f>
        <v>0</v>
      </c>
      <c r="F547" s="8">
        <f>'Pivot - &lt;Just to refresh&gt;'!F550</f>
        <v>0</v>
      </c>
      <c r="G547" s="8">
        <f>'Pivot - &lt;Just to refresh&gt;'!G550</f>
        <v>0</v>
      </c>
      <c r="H547" s="8">
        <f>'Pivot - &lt;Just to refresh&gt;'!H550</f>
        <v>0</v>
      </c>
      <c r="I547" s="8">
        <f>'Pivot - &lt;Just to refresh&gt;'!I550</f>
        <v>0</v>
      </c>
      <c r="J547" s="8">
        <f>'Pivot - &lt;Just to refresh&gt;'!J550</f>
        <v>0</v>
      </c>
      <c r="K547" s="8">
        <f t="shared" si="40"/>
        <v>0</v>
      </c>
      <c r="L547" s="8">
        <f t="shared" si="41"/>
        <v>0</v>
      </c>
      <c r="M547" s="8">
        <f t="shared" si="42"/>
        <v>0</v>
      </c>
      <c r="N547" s="8" t="str">
        <f t="shared" si="43"/>
        <v>000</v>
      </c>
      <c r="O547" s="37" t="str">
        <f>IF(SUM(E547:J547)=0,"",IF('Pivot - &lt;Just to refresh&gt;'!A550="Match","Match - Full GSTN",IF('Pivot - &lt;Just to refresh&gt;'!A550="Match -Rounding off","Match - GSTN - Round",IF(M547=0,"Match - Invoice",IF(G547=0,"Not in Books",IF(J547=0,"Not in 2A",IF(ROUND(M547,0)=0,"Match - Invoice Round","In Both but Not Match")))))))</f>
        <v/>
      </c>
      <c r="P547" s="7" t="str">
        <f t="shared" si="44"/>
        <v/>
      </c>
    </row>
    <row r="548" spans="1:16" x14ac:dyDescent="0.3">
      <c r="A548" s="7">
        <f>'Pivot - &lt;Just to refresh&gt;'!B551</f>
        <v>0</v>
      </c>
      <c r="B548" s="7">
        <f>'Pivot - &lt;Just to refresh&gt;'!N551</f>
        <v>0</v>
      </c>
      <c r="C548" s="7">
        <f>'Pivot - &lt;Just to refresh&gt;'!C551</f>
        <v>0</v>
      </c>
      <c r="D548" s="36">
        <f>'Pivot - &lt;Just to refresh&gt;'!D551</f>
        <v>0</v>
      </c>
      <c r="E548" s="8">
        <f>'Pivot - &lt;Just to refresh&gt;'!E551</f>
        <v>0</v>
      </c>
      <c r="F548" s="8">
        <f>'Pivot - &lt;Just to refresh&gt;'!F551</f>
        <v>0</v>
      </c>
      <c r="G548" s="8">
        <f>'Pivot - &lt;Just to refresh&gt;'!G551</f>
        <v>0</v>
      </c>
      <c r="H548" s="8">
        <f>'Pivot - &lt;Just to refresh&gt;'!H551</f>
        <v>0</v>
      </c>
      <c r="I548" s="8">
        <f>'Pivot - &lt;Just to refresh&gt;'!I551</f>
        <v>0</v>
      </c>
      <c r="J548" s="8">
        <f>'Pivot - &lt;Just to refresh&gt;'!J551</f>
        <v>0</v>
      </c>
      <c r="K548" s="8">
        <f t="shared" si="40"/>
        <v>0</v>
      </c>
      <c r="L548" s="8">
        <f t="shared" si="41"/>
        <v>0</v>
      </c>
      <c r="M548" s="8">
        <f t="shared" si="42"/>
        <v>0</v>
      </c>
      <c r="N548" s="8" t="str">
        <f t="shared" si="43"/>
        <v>000</v>
      </c>
      <c r="O548" s="37" t="str">
        <f>IF(SUM(E548:J548)=0,"",IF('Pivot - &lt;Just to refresh&gt;'!A551="Match","Match - Full GSTN",IF('Pivot - &lt;Just to refresh&gt;'!A551="Match -Rounding off","Match - GSTN - Round",IF(M548=0,"Match - Invoice",IF(G548=0,"Not in Books",IF(J548=0,"Not in 2A",IF(ROUND(M548,0)=0,"Match - Invoice Round","In Both but Not Match")))))))</f>
        <v/>
      </c>
      <c r="P548" s="7" t="str">
        <f t="shared" si="44"/>
        <v/>
      </c>
    </row>
    <row r="549" spans="1:16" x14ac:dyDescent="0.3">
      <c r="A549" s="7">
        <f>'Pivot - &lt;Just to refresh&gt;'!B552</f>
        <v>0</v>
      </c>
      <c r="B549" s="7">
        <f>'Pivot - &lt;Just to refresh&gt;'!N552</f>
        <v>0</v>
      </c>
      <c r="C549" s="7">
        <f>'Pivot - &lt;Just to refresh&gt;'!C552</f>
        <v>0</v>
      </c>
      <c r="D549" s="36">
        <f>'Pivot - &lt;Just to refresh&gt;'!D552</f>
        <v>0</v>
      </c>
      <c r="E549" s="8">
        <f>'Pivot - &lt;Just to refresh&gt;'!E552</f>
        <v>0</v>
      </c>
      <c r="F549" s="8">
        <f>'Pivot - &lt;Just to refresh&gt;'!F552</f>
        <v>0</v>
      </c>
      <c r="G549" s="8">
        <f>'Pivot - &lt;Just to refresh&gt;'!G552</f>
        <v>0</v>
      </c>
      <c r="H549" s="8">
        <f>'Pivot - &lt;Just to refresh&gt;'!H552</f>
        <v>0</v>
      </c>
      <c r="I549" s="8">
        <f>'Pivot - &lt;Just to refresh&gt;'!I552</f>
        <v>0</v>
      </c>
      <c r="J549" s="8">
        <f>'Pivot - &lt;Just to refresh&gt;'!J552</f>
        <v>0</v>
      </c>
      <c r="K549" s="8">
        <f t="shared" si="40"/>
        <v>0</v>
      </c>
      <c r="L549" s="8">
        <f t="shared" si="41"/>
        <v>0</v>
      </c>
      <c r="M549" s="8">
        <f t="shared" si="42"/>
        <v>0</v>
      </c>
      <c r="N549" s="8" t="str">
        <f t="shared" si="43"/>
        <v>000</v>
      </c>
      <c r="O549" s="37" t="str">
        <f>IF(SUM(E549:J549)=0,"",IF('Pivot - &lt;Just to refresh&gt;'!A552="Match","Match - Full GSTN",IF('Pivot - &lt;Just to refresh&gt;'!A552="Match -Rounding off","Match - GSTN - Round",IF(M549=0,"Match - Invoice",IF(G549=0,"Not in Books",IF(J549=0,"Not in 2A",IF(ROUND(M549,0)=0,"Match - Invoice Round","In Both but Not Match")))))))</f>
        <v/>
      </c>
      <c r="P549" s="7" t="str">
        <f t="shared" si="44"/>
        <v/>
      </c>
    </row>
    <row r="550" spans="1:16" x14ac:dyDescent="0.3">
      <c r="A550" s="7">
        <f>'Pivot - &lt;Just to refresh&gt;'!B553</f>
        <v>0</v>
      </c>
      <c r="B550" s="7">
        <f>'Pivot - &lt;Just to refresh&gt;'!N553</f>
        <v>0</v>
      </c>
      <c r="C550" s="7">
        <f>'Pivot - &lt;Just to refresh&gt;'!C553</f>
        <v>0</v>
      </c>
      <c r="D550" s="36">
        <f>'Pivot - &lt;Just to refresh&gt;'!D553</f>
        <v>0</v>
      </c>
      <c r="E550" s="8">
        <f>'Pivot - &lt;Just to refresh&gt;'!E553</f>
        <v>0</v>
      </c>
      <c r="F550" s="8">
        <f>'Pivot - &lt;Just to refresh&gt;'!F553</f>
        <v>0</v>
      </c>
      <c r="G550" s="8">
        <f>'Pivot - &lt;Just to refresh&gt;'!G553</f>
        <v>0</v>
      </c>
      <c r="H550" s="8">
        <f>'Pivot - &lt;Just to refresh&gt;'!H553</f>
        <v>0</v>
      </c>
      <c r="I550" s="8">
        <f>'Pivot - &lt;Just to refresh&gt;'!I553</f>
        <v>0</v>
      </c>
      <c r="J550" s="8">
        <f>'Pivot - &lt;Just to refresh&gt;'!J553</f>
        <v>0</v>
      </c>
      <c r="K550" s="8">
        <f t="shared" si="40"/>
        <v>0</v>
      </c>
      <c r="L550" s="8">
        <f t="shared" si="41"/>
        <v>0</v>
      </c>
      <c r="M550" s="8">
        <f t="shared" si="42"/>
        <v>0</v>
      </c>
      <c r="N550" s="8" t="str">
        <f t="shared" si="43"/>
        <v>000</v>
      </c>
      <c r="O550" s="37" t="str">
        <f>IF(SUM(E550:J550)=0,"",IF('Pivot - &lt;Just to refresh&gt;'!A553="Match","Match - Full GSTN",IF('Pivot - &lt;Just to refresh&gt;'!A553="Match -Rounding off","Match - GSTN - Round",IF(M550=0,"Match - Invoice",IF(G550=0,"Not in Books",IF(J550=0,"Not in 2A",IF(ROUND(M550,0)=0,"Match - Invoice Round","In Both but Not Match")))))))</f>
        <v/>
      </c>
      <c r="P550" s="7" t="str">
        <f t="shared" si="44"/>
        <v/>
      </c>
    </row>
    <row r="551" spans="1:16" x14ac:dyDescent="0.3">
      <c r="A551" s="7">
        <f>'Pivot - &lt;Just to refresh&gt;'!B554</f>
        <v>0</v>
      </c>
      <c r="B551" s="7">
        <f>'Pivot - &lt;Just to refresh&gt;'!N554</f>
        <v>0</v>
      </c>
      <c r="C551" s="7">
        <f>'Pivot - &lt;Just to refresh&gt;'!C554</f>
        <v>0</v>
      </c>
      <c r="D551" s="36">
        <f>'Pivot - &lt;Just to refresh&gt;'!D554</f>
        <v>0</v>
      </c>
      <c r="E551" s="8">
        <f>'Pivot - &lt;Just to refresh&gt;'!E554</f>
        <v>0</v>
      </c>
      <c r="F551" s="8">
        <f>'Pivot - &lt;Just to refresh&gt;'!F554</f>
        <v>0</v>
      </c>
      <c r="G551" s="8">
        <f>'Pivot - &lt;Just to refresh&gt;'!G554</f>
        <v>0</v>
      </c>
      <c r="H551" s="8">
        <f>'Pivot - &lt;Just to refresh&gt;'!H554</f>
        <v>0</v>
      </c>
      <c r="I551" s="8">
        <f>'Pivot - &lt;Just to refresh&gt;'!I554</f>
        <v>0</v>
      </c>
      <c r="J551" s="8">
        <f>'Pivot - &lt;Just to refresh&gt;'!J554</f>
        <v>0</v>
      </c>
      <c r="K551" s="8">
        <f t="shared" si="40"/>
        <v>0</v>
      </c>
      <c r="L551" s="8">
        <f t="shared" si="41"/>
        <v>0</v>
      </c>
      <c r="M551" s="8">
        <f t="shared" si="42"/>
        <v>0</v>
      </c>
      <c r="N551" s="8" t="str">
        <f t="shared" si="43"/>
        <v>000</v>
      </c>
      <c r="O551" s="37" t="str">
        <f>IF(SUM(E551:J551)=0,"",IF('Pivot - &lt;Just to refresh&gt;'!A554="Match","Match - Full GSTN",IF('Pivot - &lt;Just to refresh&gt;'!A554="Match -Rounding off","Match - GSTN - Round",IF(M551=0,"Match - Invoice",IF(G551=0,"Not in Books",IF(J551=0,"Not in 2A",IF(ROUND(M551,0)=0,"Match - Invoice Round","In Both but Not Match")))))))</f>
        <v/>
      </c>
      <c r="P551" s="7" t="str">
        <f t="shared" si="44"/>
        <v/>
      </c>
    </row>
    <row r="552" spans="1:16" x14ac:dyDescent="0.3">
      <c r="A552" s="7">
        <f>'Pivot - &lt;Just to refresh&gt;'!B555</f>
        <v>0</v>
      </c>
      <c r="B552" s="7">
        <f>'Pivot - &lt;Just to refresh&gt;'!N555</f>
        <v>0</v>
      </c>
      <c r="C552" s="7">
        <f>'Pivot - &lt;Just to refresh&gt;'!C555</f>
        <v>0</v>
      </c>
      <c r="D552" s="36">
        <f>'Pivot - &lt;Just to refresh&gt;'!D555</f>
        <v>0</v>
      </c>
      <c r="E552" s="8">
        <f>'Pivot - &lt;Just to refresh&gt;'!E555</f>
        <v>0</v>
      </c>
      <c r="F552" s="8">
        <f>'Pivot - &lt;Just to refresh&gt;'!F555</f>
        <v>0</v>
      </c>
      <c r="G552" s="8">
        <f>'Pivot - &lt;Just to refresh&gt;'!G555</f>
        <v>0</v>
      </c>
      <c r="H552" s="8">
        <f>'Pivot - &lt;Just to refresh&gt;'!H555</f>
        <v>0</v>
      </c>
      <c r="I552" s="8">
        <f>'Pivot - &lt;Just to refresh&gt;'!I555</f>
        <v>0</v>
      </c>
      <c r="J552" s="8">
        <f>'Pivot - &lt;Just to refresh&gt;'!J555</f>
        <v>0</v>
      </c>
      <c r="K552" s="8">
        <f t="shared" si="40"/>
        <v>0</v>
      </c>
      <c r="L552" s="8">
        <f t="shared" si="41"/>
        <v>0</v>
      </c>
      <c r="M552" s="8">
        <f t="shared" si="42"/>
        <v>0</v>
      </c>
      <c r="N552" s="8" t="str">
        <f t="shared" si="43"/>
        <v>000</v>
      </c>
      <c r="O552" s="37" t="str">
        <f>IF(SUM(E552:J552)=0,"",IF('Pivot - &lt;Just to refresh&gt;'!A555="Match","Match - Full GSTN",IF('Pivot - &lt;Just to refresh&gt;'!A555="Match -Rounding off","Match - GSTN - Round",IF(M552=0,"Match - Invoice",IF(G552=0,"Not in Books",IF(J552=0,"Not in 2A",IF(ROUND(M552,0)=0,"Match - Invoice Round","In Both but Not Match")))))))</f>
        <v/>
      </c>
      <c r="P552" s="7" t="str">
        <f t="shared" si="44"/>
        <v/>
      </c>
    </row>
    <row r="553" spans="1:16" x14ac:dyDescent="0.3">
      <c r="A553" s="7">
        <f>'Pivot - &lt;Just to refresh&gt;'!B556</f>
        <v>0</v>
      </c>
      <c r="B553" s="7">
        <f>'Pivot - &lt;Just to refresh&gt;'!N556</f>
        <v>0</v>
      </c>
      <c r="C553" s="7">
        <f>'Pivot - &lt;Just to refresh&gt;'!C556</f>
        <v>0</v>
      </c>
      <c r="D553" s="36">
        <f>'Pivot - &lt;Just to refresh&gt;'!D556</f>
        <v>0</v>
      </c>
      <c r="E553" s="8">
        <f>'Pivot - &lt;Just to refresh&gt;'!E556</f>
        <v>0</v>
      </c>
      <c r="F553" s="8">
        <f>'Pivot - &lt;Just to refresh&gt;'!F556</f>
        <v>0</v>
      </c>
      <c r="G553" s="8">
        <f>'Pivot - &lt;Just to refresh&gt;'!G556</f>
        <v>0</v>
      </c>
      <c r="H553" s="8">
        <f>'Pivot - &lt;Just to refresh&gt;'!H556</f>
        <v>0</v>
      </c>
      <c r="I553" s="8">
        <f>'Pivot - &lt;Just to refresh&gt;'!I556</f>
        <v>0</v>
      </c>
      <c r="J553" s="8">
        <f>'Pivot - &lt;Just to refresh&gt;'!J556</f>
        <v>0</v>
      </c>
      <c r="K553" s="8">
        <f t="shared" si="40"/>
        <v>0</v>
      </c>
      <c r="L553" s="8">
        <f t="shared" si="41"/>
        <v>0</v>
      </c>
      <c r="M553" s="8">
        <f t="shared" si="42"/>
        <v>0</v>
      </c>
      <c r="N553" s="8" t="str">
        <f t="shared" si="43"/>
        <v>000</v>
      </c>
      <c r="O553" s="37" t="str">
        <f>IF(SUM(E553:J553)=0,"",IF('Pivot - &lt;Just to refresh&gt;'!A556="Match","Match - Full GSTN",IF('Pivot - &lt;Just to refresh&gt;'!A556="Match -Rounding off","Match - GSTN - Round",IF(M553=0,"Match - Invoice",IF(G553=0,"Not in Books",IF(J553=0,"Not in 2A",IF(ROUND(M553,0)=0,"Match - Invoice Round","In Both but Not Match")))))))</f>
        <v/>
      </c>
      <c r="P553" s="7" t="str">
        <f t="shared" si="44"/>
        <v/>
      </c>
    </row>
    <row r="554" spans="1:16" x14ac:dyDescent="0.3">
      <c r="A554" s="7">
        <f>'Pivot - &lt;Just to refresh&gt;'!B557</f>
        <v>0</v>
      </c>
      <c r="B554" s="7">
        <f>'Pivot - &lt;Just to refresh&gt;'!N557</f>
        <v>0</v>
      </c>
      <c r="C554" s="7">
        <f>'Pivot - &lt;Just to refresh&gt;'!C557</f>
        <v>0</v>
      </c>
      <c r="D554" s="36">
        <f>'Pivot - &lt;Just to refresh&gt;'!D557</f>
        <v>0</v>
      </c>
      <c r="E554" s="8">
        <f>'Pivot - &lt;Just to refresh&gt;'!E557</f>
        <v>0</v>
      </c>
      <c r="F554" s="8">
        <f>'Pivot - &lt;Just to refresh&gt;'!F557</f>
        <v>0</v>
      </c>
      <c r="G554" s="8">
        <f>'Pivot - &lt;Just to refresh&gt;'!G557</f>
        <v>0</v>
      </c>
      <c r="H554" s="8">
        <f>'Pivot - &lt;Just to refresh&gt;'!H557</f>
        <v>0</v>
      </c>
      <c r="I554" s="8">
        <f>'Pivot - &lt;Just to refresh&gt;'!I557</f>
        <v>0</v>
      </c>
      <c r="J554" s="8">
        <f>'Pivot - &lt;Just to refresh&gt;'!J557</f>
        <v>0</v>
      </c>
      <c r="K554" s="8">
        <f t="shared" si="40"/>
        <v>0</v>
      </c>
      <c r="L554" s="8">
        <f t="shared" si="41"/>
        <v>0</v>
      </c>
      <c r="M554" s="8">
        <f t="shared" si="42"/>
        <v>0</v>
      </c>
      <c r="N554" s="8" t="str">
        <f t="shared" si="43"/>
        <v>000</v>
      </c>
      <c r="O554" s="37" t="str">
        <f>IF(SUM(E554:J554)=0,"",IF('Pivot - &lt;Just to refresh&gt;'!A557="Match","Match - Full GSTN",IF('Pivot - &lt;Just to refresh&gt;'!A557="Match -Rounding off","Match - GSTN - Round",IF(M554=0,"Match - Invoice",IF(G554=0,"Not in Books",IF(J554=0,"Not in 2A",IF(ROUND(M554,0)=0,"Match - Invoice Round","In Both but Not Match")))))))</f>
        <v/>
      </c>
      <c r="P554" s="7" t="str">
        <f t="shared" si="44"/>
        <v/>
      </c>
    </row>
    <row r="555" spans="1:16" x14ac:dyDescent="0.3">
      <c r="A555" s="7">
        <f>'Pivot - &lt;Just to refresh&gt;'!B558</f>
        <v>0</v>
      </c>
      <c r="B555" s="7">
        <f>'Pivot - &lt;Just to refresh&gt;'!N558</f>
        <v>0</v>
      </c>
      <c r="C555" s="7">
        <f>'Pivot - &lt;Just to refresh&gt;'!C558</f>
        <v>0</v>
      </c>
      <c r="D555" s="36">
        <f>'Pivot - &lt;Just to refresh&gt;'!D558</f>
        <v>0</v>
      </c>
      <c r="E555" s="8">
        <f>'Pivot - &lt;Just to refresh&gt;'!E558</f>
        <v>0</v>
      </c>
      <c r="F555" s="8">
        <f>'Pivot - &lt;Just to refresh&gt;'!F558</f>
        <v>0</v>
      </c>
      <c r="G555" s="8">
        <f>'Pivot - &lt;Just to refresh&gt;'!G558</f>
        <v>0</v>
      </c>
      <c r="H555" s="8">
        <f>'Pivot - &lt;Just to refresh&gt;'!H558</f>
        <v>0</v>
      </c>
      <c r="I555" s="8">
        <f>'Pivot - &lt;Just to refresh&gt;'!I558</f>
        <v>0</v>
      </c>
      <c r="J555" s="8">
        <f>'Pivot - &lt;Just to refresh&gt;'!J558</f>
        <v>0</v>
      </c>
      <c r="K555" s="8">
        <f t="shared" si="40"/>
        <v>0</v>
      </c>
      <c r="L555" s="8">
        <f t="shared" si="41"/>
        <v>0</v>
      </c>
      <c r="M555" s="8">
        <f t="shared" si="42"/>
        <v>0</v>
      </c>
      <c r="N555" s="8" t="str">
        <f t="shared" si="43"/>
        <v>000</v>
      </c>
      <c r="O555" s="37" t="str">
        <f>IF(SUM(E555:J555)=0,"",IF('Pivot - &lt;Just to refresh&gt;'!A558="Match","Match - Full GSTN",IF('Pivot - &lt;Just to refresh&gt;'!A558="Match -Rounding off","Match - GSTN - Round",IF(M555=0,"Match - Invoice",IF(G555=0,"Not in Books",IF(J555=0,"Not in 2A",IF(ROUND(M555,0)=0,"Match - Invoice Round","In Both but Not Match")))))))</f>
        <v/>
      </c>
      <c r="P555" s="7" t="str">
        <f t="shared" si="44"/>
        <v/>
      </c>
    </row>
    <row r="556" spans="1:16" x14ac:dyDescent="0.3">
      <c r="A556" s="7">
        <f>'Pivot - &lt;Just to refresh&gt;'!B559</f>
        <v>0</v>
      </c>
      <c r="B556" s="7">
        <f>'Pivot - &lt;Just to refresh&gt;'!N559</f>
        <v>0</v>
      </c>
      <c r="C556" s="7">
        <f>'Pivot - &lt;Just to refresh&gt;'!C559</f>
        <v>0</v>
      </c>
      <c r="D556" s="36">
        <f>'Pivot - &lt;Just to refresh&gt;'!D559</f>
        <v>0</v>
      </c>
      <c r="E556" s="8">
        <f>'Pivot - &lt;Just to refresh&gt;'!E559</f>
        <v>0</v>
      </c>
      <c r="F556" s="8">
        <f>'Pivot - &lt;Just to refresh&gt;'!F559</f>
        <v>0</v>
      </c>
      <c r="G556" s="8">
        <f>'Pivot - &lt;Just to refresh&gt;'!G559</f>
        <v>0</v>
      </c>
      <c r="H556" s="8">
        <f>'Pivot - &lt;Just to refresh&gt;'!H559</f>
        <v>0</v>
      </c>
      <c r="I556" s="8">
        <f>'Pivot - &lt;Just to refresh&gt;'!I559</f>
        <v>0</v>
      </c>
      <c r="J556" s="8">
        <f>'Pivot - &lt;Just to refresh&gt;'!J559</f>
        <v>0</v>
      </c>
      <c r="K556" s="8">
        <f t="shared" si="40"/>
        <v>0</v>
      </c>
      <c r="L556" s="8">
        <f t="shared" si="41"/>
        <v>0</v>
      </c>
      <c r="M556" s="8">
        <f t="shared" si="42"/>
        <v>0</v>
      </c>
      <c r="N556" s="8" t="str">
        <f t="shared" si="43"/>
        <v>000</v>
      </c>
      <c r="O556" s="37" t="str">
        <f>IF(SUM(E556:J556)=0,"",IF('Pivot - &lt;Just to refresh&gt;'!A559="Match","Match - Full GSTN",IF('Pivot - &lt;Just to refresh&gt;'!A559="Match -Rounding off","Match - GSTN - Round",IF(M556=0,"Match - Invoice",IF(G556=0,"Not in Books",IF(J556=0,"Not in 2A",IF(ROUND(M556,0)=0,"Match - Invoice Round","In Both but Not Match")))))))</f>
        <v/>
      </c>
      <c r="P556" s="7" t="str">
        <f t="shared" si="44"/>
        <v/>
      </c>
    </row>
    <row r="557" spans="1:16" x14ac:dyDescent="0.3">
      <c r="A557" s="7">
        <f>'Pivot - &lt;Just to refresh&gt;'!B560</f>
        <v>0</v>
      </c>
      <c r="B557" s="7">
        <f>'Pivot - &lt;Just to refresh&gt;'!N560</f>
        <v>0</v>
      </c>
      <c r="C557" s="7">
        <f>'Pivot - &lt;Just to refresh&gt;'!C560</f>
        <v>0</v>
      </c>
      <c r="D557" s="36">
        <f>'Pivot - &lt;Just to refresh&gt;'!D560</f>
        <v>0</v>
      </c>
      <c r="E557" s="8">
        <f>'Pivot - &lt;Just to refresh&gt;'!E560</f>
        <v>0</v>
      </c>
      <c r="F557" s="8">
        <f>'Pivot - &lt;Just to refresh&gt;'!F560</f>
        <v>0</v>
      </c>
      <c r="G557" s="8">
        <f>'Pivot - &lt;Just to refresh&gt;'!G560</f>
        <v>0</v>
      </c>
      <c r="H557" s="8">
        <f>'Pivot - &lt;Just to refresh&gt;'!H560</f>
        <v>0</v>
      </c>
      <c r="I557" s="8">
        <f>'Pivot - &lt;Just to refresh&gt;'!I560</f>
        <v>0</v>
      </c>
      <c r="J557" s="8">
        <f>'Pivot - &lt;Just to refresh&gt;'!J560</f>
        <v>0</v>
      </c>
      <c r="K557" s="8">
        <f t="shared" si="40"/>
        <v>0</v>
      </c>
      <c r="L557" s="8">
        <f t="shared" si="41"/>
        <v>0</v>
      </c>
      <c r="M557" s="8">
        <f t="shared" si="42"/>
        <v>0</v>
      </c>
      <c r="N557" s="8" t="str">
        <f t="shared" si="43"/>
        <v>000</v>
      </c>
      <c r="O557" s="37" t="str">
        <f>IF(SUM(E557:J557)=0,"",IF('Pivot - &lt;Just to refresh&gt;'!A560="Match","Match - Full GSTN",IF('Pivot - &lt;Just to refresh&gt;'!A560="Match -Rounding off","Match - GSTN - Round",IF(M557=0,"Match - Invoice",IF(G557=0,"Not in Books",IF(J557=0,"Not in 2A",IF(ROUND(M557,0)=0,"Match - Invoice Round","In Both but Not Match")))))))</f>
        <v/>
      </c>
      <c r="P557" s="7" t="str">
        <f t="shared" si="44"/>
        <v/>
      </c>
    </row>
    <row r="558" spans="1:16" x14ac:dyDescent="0.3">
      <c r="A558" s="7">
        <f>'Pivot - &lt;Just to refresh&gt;'!B561</f>
        <v>0</v>
      </c>
      <c r="B558" s="7">
        <f>'Pivot - &lt;Just to refresh&gt;'!N561</f>
        <v>0</v>
      </c>
      <c r="C558" s="7">
        <f>'Pivot - &lt;Just to refresh&gt;'!C561</f>
        <v>0</v>
      </c>
      <c r="D558" s="36">
        <f>'Pivot - &lt;Just to refresh&gt;'!D561</f>
        <v>0</v>
      </c>
      <c r="E558" s="8">
        <f>'Pivot - &lt;Just to refresh&gt;'!E561</f>
        <v>0</v>
      </c>
      <c r="F558" s="8">
        <f>'Pivot - &lt;Just to refresh&gt;'!F561</f>
        <v>0</v>
      </c>
      <c r="G558" s="8">
        <f>'Pivot - &lt;Just to refresh&gt;'!G561</f>
        <v>0</v>
      </c>
      <c r="H558" s="8">
        <f>'Pivot - &lt;Just to refresh&gt;'!H561</f>
        <v>0</v>
      </c>
      <c r="I558" s="8">
        <f>'Pivot - &lt;Just to refresh&gt;'!I561</f>
        <v>0</v>
      </c>
      <c r="J558" s="8">
        <f>'Pivot - &lt;Just to refresh&gt;'!J561</f>
        <v>0</v>
      </c>
      <c r="K558" s="8">
        <f t="shared" si="40"/>
        <v>0</v>
      </c>
      <c r="L558" s="8">
        <f t="shared" si="41"/>
        <v>0</v>
      </c>
      <c r="M558" s="8">
        <f t="shared" si="42"/>
        <v>0</v>
      </c>
      <c r="N558" s="8" t="str">
        <f t="shared" si="43"/>
        <v>000</v>
      </c>
      <c r="O558" s="37" t="str">
        <f>IF(SUM(E558:J558)=0,"",IF('Pivot - &lt;Just to refresh&gt;'!A561="Match","Match - Full GSTN",IF('Pivot - &lt;Just to refresh&gt;'!A561="Match -Rounding off","Match - GSTN - Round",IF(M558=0,"Match - Invoice",IF(G558=0,"Not in Books",IF(J558=0,"Not in 2A",IF(ROUND(M558,0)=0,"Match - Invoice Round","In Both but Not Match")))))))</f>
        <v/>
      </c>
      <c r="P558" s="7" t="str">
        <f t="shared" si="44"/>
        <v/>
      </c>
    </row>
    <row r="559" spans="1:16" x14ac:dyDescent="0.3">
      <c r="A559" s="7">
        <f>'Pivot - &lt;Just to refresh&gt;'!B562</f>
        <v>0</v>
      </c>
      <c r="B559" s="7">
        <f>'Pivot - &lt;Just to refresh&gt;'!N562</f>
        <v>0</v>
      </c>
      <c r="C559" s="7">
        <f>'Pivot - &lt;Just to refresh&gt;'!C562</f>
        <v>0</v>
      </c>
      <c r="D559" s="36">
        <f>'Pivot - &lt;Just to refresh&gt;'!D562</f>
        <v>0</v>
      </c>
      <c r="E559" s="8">
        <f>'Pivot - &lt;Just to refresh&gt;'!E562</f>
        <v>0</v>
      </c>
      <c r="F559" s="8">
        <f>'Pivot - &lt;Just to refresh&gt;'!F562</f>
        <v>0</v>
      </c>
      <c r="G559" s="8">
        <f>'Pivot - &lt;Just to refresh&gt;'!G562</f>
        <v>0</v>
      </c>
      <c r="H559" s="8">
        <f>'Pivot - &lt;Just to refresh&gt;'!H562</f>
        <v>0</v>
      </c>
      <c r="I559" s="8">
        <f>'Pivot - &lt;Just to refresh&gt;'!I562</f>
        <v>0</v>
      </c>
      <c r="J559" s="8">
        <f>'Pivot - &lt;Just to refresh&gt;'!J562</f>
        <v>0</v>
      </c>
      <c r="K559" s="8">
        <f t="shared" si="40"/>
        <v>0</v>
      </c>
      <c r="L559" s="8">
        <f t="shared" si="41"/>
        <v>0</v>
      </c>
      <c r="M559" s="8">
        <f t="shared" si="42"/>
        <v>0</v>
      </c>
      <c r="N559" s="8" t="str">
        <f t="shared" si="43"/>
        <v>000</v>
      </c>
      <c r="O559" s="37" t="str">
        <f>IF(SUM(E559:J559)=0,"",IF('Pivot - &lt;Just to refresh&gt;'!A562="Match","Match - Full GSTN",IF('Pivot - &lt;Just to refresh&gt;'!A562="Match -Rounding off","Match - GSTN - Round",IF(M559=0,"Match - Invoice",IF(G559=0,"Not in Books",IF(J559=0,"Not in 2A",IF(ROUND(M559,0)=0,"Match - Invoice Round","In Both but Not Match")))))))</f>
        <v/>
      </c>
      <c r="P559" s="7" t="str">
        <f t="shared" si="44"/>
        <v/>
      </c>
    </row>
    <row r="560" spans="1:16" x14ac:dyDescent="0.3">
      <c r="A560" s="7">
        <f>'Pivot - &lt;Just to refresh&gt;'!B563</f>
        <v>0</v>
      </c>
      <c r="B560" s="7">
        <f>'Pivot - &lt;Just to refresh&gt;'!N563</f>
        <v>0</v>
      </c>
      <c r="C560" s="7">
        <f>'Pivot - &lt;Just to refresh&gt;'!C563</f>
        <v>0</v>
      </c>
      <c r="D560" s="36">
        <f>'Pivot - &lt;Just to refresh&gt;'!D563</f>
        <v>0</v>
      </c>
      <c r="E560" s="8">
        <f>'Pivot - &lt;Just to refresh&gt;'!E563</f>
        <v>0</v>
      </c>
      <c r="F560" s="8">
        <f>'Pivot - &lt;Just to refresh&gt;'!F563</f>
        <v>0</v>
      </c>
      <c r="G560" s="8">
        <f>'Pivot - &lt;Just to refresh&gt;'!G563</f>
        <v>0</v>
      </c>
      <c r="H560" s="8">
        <f>'Pivot - &lt;Just to refresh&gt;'!H563</f>
        <v>0</v>
      </c>
      <c r="I560" s="8">
        <f>'Pivot - &lt;Just to refresh&gt;'!I563</f>
        <v>0</v>
      </c>
      <c r="J560" s="8">
        <f>'Pivot - &lt;Just to refresh&gt;'!J563</f>
        <v>0</v>
      </c>
      <c r="K560" s="8">
        <f t="shared" si="40"/>
        <v>0</v>
      </c>
      <c r="L560" s="8">
        <f t="shared" si="41"/>
        <v>0</v>
      </c>
      <c r="M560" s="8">
        <f t="shared" si="42"/>
        <v>0</v>
      </c>
      <c r="N560" s="8" t="str">
        <f t="shared" si="43"/>
        <v>000</v>
      </c>
      <c r="O560" s="37" t="str">
        <f>IF(SUM(E560:J560)=0,"",IF('Pivot - &lt;Just to refresh&gt;'!A563="Match","Match - Full GSTN",IF('Pivot - &lt;Just to refresh&gt;'!A563="Match -Rounding off","Match - GSTN - Round",IF(M560=0,"Match - Invoice",IF(G560=0,"Not in Books",IF(J560=0,"Not in 2A",IF(ROUND(M560,0)=0,"Match - Invoice Round","In Both but Not Match")))))))</f>
        <v/>
      </c>
      <c r="P560" s="7" t="str">
        <f t="shared" si="44"/>
        <v/>
      </c>
    </row>
    <row r="561" spans="1:16" x14ac:dyDescent="0.3">
      <c r="A561" s="7">
        <f>'Pivot - &lt;Just to refresh&gt;'!B564</f>
        <v>0</v>
      </c>
      <c r="B561" s="7">
        <f>'Pivot - &lt;Just to refresh&gt;'!N564</f>
        <v>0</v>
      </c>
      <c r="C561" s="7">
        <f>'Pivot - &lt;Just to refresh&gt;'!C564</f>
        <v>0</v>
      </c>
      <c r="D561" s="36">
        <f>'Pivot - &lt;Just to refresh&gt;'!D564</f>
        <v>0</v>
      </c>
      <c r="E561" s="8">
        <f>'Pivot - &lt;Just to refresh&gt;'!E564</f>
        <v>0</v>
      </c>
      <c r="F561" s="8">
        <f>'Pivot - &lt;Just to refresh&gt;'!F564</f>
        <v>0</v>
      </c>
      <c r="G561" s="8">
        <f>'Pivot - &lt;Just to refresh&gt;'!G564</f>
        <v>0</v>
      </c>
      <c r="H561" s="8">
        <f>'Pivot - &lt;Just to refresh&gt;'!H564</f>
        <v>0</v>
      </c>
      <c r="I561" s="8">
        <f>'Pivot - &lt;Just to refresh&gt;'!I564</f>
        <v>0</v>
      </c>
      <c r="J561" s="8">
        <f>'Pivot - &lt;Just to refresh&gt;'!J564</f>
        <v>0</v>
      </c>
      <c r="K561" s="8">
        <f t="shared" si="40"/>
        <v>0</v>
      </c>
      <c r="L561" s="8">
        <f t="shared" si="41"/>
        <v>0</v>
      </c>
      <c r="M561" s="8">
        <f t="shared" si="42"/>
        <v>0</v>
      </c>
      <c r="N561" s="8" t="str">
        <f t="shared" si="43"/>
        <v>000</v>
      </c>
      <c r="O561" s="37" t="str">
        <f>IF(SUM(E561:J561)=0,"",IF('Pivot - &lt;Just to refresh&gt;'!A564="Match","Match - Full GSTN",IF('Pivot - &lt;Just to refresh&gt;'!A564="Match -Rounding off","Match - GSTN - Round",IF(M561=0,"Match - Invoice",IF(G561=0,"Not in Books",IF(J561=0,"Not in 2A",IF(ROUND(M561,0)=0,"Match - Invoice Round","In Both but Not Match")))))))</f>
        <v/>
      </c>
      <c r="P561" s="7" t="str">
        <f t="shared" si="44"/>
        <v/>
      </c>
    </row>
    <row r="562" spans="1:16" x14ac:dyDescent="0.3">
      <c r="A562" s="7">
        <f>'Pivot - &lt;Just to refresh&gt;'!B565</f>
        <v>0</v>
      </c>
      <c r="B562" s="7">
        <f>'Pivot - &lt;Just to refresh&gt;'!N565</f>
        <v>0</v>
      </c>
      <c r="C562" s="7">
        <f>'Pivot - &lt;Just to refresh&gt;'!C565</f>
        <v>0</v>
      </c>
      <c r="D562" s="36">
        <f>'Pivot - &lt;Just to refresh&gt;'!D565</f>
        <v>0</v>
      </c>
      <c r="E562" s="8">
        <f>'Pivot - &lt;Just to refresh&gt;'!E565</f>
        <v>0</v>
      </c>
      <c r="F562" s="8">
        <f>'Pivot - &lt;Just to refresh&gt;'!F565</f>
        <v>0</v>
      </c>
      <c r="G562" s="8">
        <f>'Pivot - &lt;Just to refresh&gt;'!G565</f>
        <v>0</v>
      </c>
      <c r="H562" s="8">
        <f>'Pivot - &lt;Just to refresh&gt;'!H565</f>
        <v>0</v>
      </c>
      <c r="I562" s="8">
        <f>'Pivot - &lt;Just to refresh&gt;'!I565</f>
        <v>0</v>
      </c>
      <c r="J562" s="8">
        <f>'Pivot - &lt;Just to refresh&gt;'!J565</f>
        <v>0</v>
      </c>
      <c r="K562" s="8">
        <f t="shared" si="40"/>
        <v>0</v>
      </c>
      <c r="L562" s="8">
        <f t="shared" si="41"/>
        <v>0</v>
      </c>
      <c r="M562" s="8">
        <f t="shared" si="42"/>
        <v>0</v>
      </c>
      <c r="N562" s="8" t="str">
        <f t="shared" si="43"/>
        <v>000</v>
      </c>
      <c r="O562" s="37" t="str">
        <f>IF(SUM(E562:J562)=0,"",IF('Pivot - &lt;Just to refresh&gt;'!A565="Match","Match - Full GSTN",IF('Pivot - &lt;Just to refresh&gt;'!A565="Match -Rounding off","Match - GSTN - Round",IF(M562=0,"Match - Invoice",IF(G562=0,"Not in Books",IF(J562=0,"Not in 2A",IF(ROUND(M562,0)=0,"Match - Invoice Round","In Both but Not Match")))))))</f>
        <v/>
      </c>
      <c r="P562" s="7" t="str">
        <f t="shared" si="44"/>
        <v/>
      </c>
    </row>
    <row r="563" spans="1:16" x14ac:dyDescent="0.3">
      <c r="A563" s="7">
        <f>'Pivot - &lt;Just to refresh&gt;'!B566</f>
        <v>0</v>
      </c>
      <c r="B563" s="7">
        <f>'Pivot - &lt;Just to refresh&gt;'!N566</f>
        <v>0</v>
      </c>
      <c r="C563" s="7">
        <f>'Pivot - &lt;Just to refresh&gt;'!C566</f>
        <v>0</v>
      </c>
      <c r="D563" s="36">
        <f>'Pivot - &lt;Just to refresh&gt;'!D566</f>
        <v>0</v>
      </c>
      <c r="E563" s="8">
        <f>'Pivot - &lt;Just to refresh&gt;'!E566</f>
        <v>0</v>
      </c>
      <c r="F563" s="8">
        <f>'Pivot - &lt;Just to refresh&gt;'!F566</f>
        <v>0</v>
      </c>
      <c r="G563" s="8">
        <f>'Pivot - &lt;Just to refresh&gt;'!G566</f>
        <v>0</v>
      </c>
      <c r="H563" s="8">
        <f>'Pivot - &lt;Just to refresh&gt;'!H566</f>
        <v>0</v>
      </c>
      <c r="I563" s="8">
        <f>'Pivot - &lt;Just to refresh&gt;'!I566</f>
        <v>0</v>
      </c>
      <c r="J563" s="8">
        <f>'Pivot - &lt;Just to refresh&gt;'!J566</f>
        <v>0</v>
      </c>
      <c r="K563" s="8">
        <f t="shared" si="40"/>
        <v>0</v>
      </c>
      <c r="L563" s="8">
        <f t="shared" si="41"/>
        <v>0</v>
      </c>
      <c r="M563" s="8">
        <f t="shared" si="42"/>
        <v>0</v>
      </c>
      <c r="N563" s="8" t="str">
        <f t="shared" si="43"/>
        <v>000</v>
      </c>
      <c r="O563" s="37" t="str">
        <f>IF(SUM(E563:J563)=0,"",IF('Pivot - &lt;Just to refresh&gt;'!A566="Match","Match - Full GSTN",IF('Pivot - &lt;Just to refresh&gt;'!A566="Match -Rounding off","Match - GSTN - Round",IF(M563=0,"Match - Invoice",IF(G563=0,"Not in Books",IF(J563=0,"Not in 2A",IF(ROUND(M563,0)=0,"Match - Invoice Round","In Both but Not Match")))))))</f>
        <v/>
      </c>
      <c r="P563" s="7" t="str">
        <f t="shared" si="44"/>
        <v/>
      </c>
    </row>
    <row r="564" spans="1:16" x14ac:dyDescent="0.3">
      <c r="A564" s="7">
        <f>'Pivot - &lt;Just to refresh&gt;'!B567</f>
        <v>0</v>
      </c>
      <c r="B564" s="7">
        <f>'Pivot - &lt;Just to refresh&gt;'!N567</f>
        <v>0</v>
      </c>
      <c r="C564" s="7">
        <f>'Pivot - &lt;Just to refresh&gt;'!C567</f>
        <v>0</v>
      </c>
      <c r="D564" s="36">
        <f>'Pivot - &lt;Just to refresh&gt;'!D567</f>
        <v>0</v>
      </c>
      <c r="E564" s="8">
        <f>'Pivot - &lt;Just to refresh&gt;'!E567</f>
        <v>0</v>
      </c>
      <c r="F564" s="8">
        <f>'Pivot - &lt;Just to refresh&gt;'!F567</f>
        <v>0</v>
      </c>
      <c r="G564" s="8">
        <f>'Pivot - &lt;Just to refresh&gt;'!G567</f>
        <v>0</v>
      </c>
      <c r="H564" s="8">
        <f>'Pivot - &lt;Just to refresh&gt;'!H567</f>
        <v>0</v>
      </c>
      <c r="I564" s="8">
        <f>'Pivot - &lt;Just to refresh&gt;'!I567</f>
        <v>0</v>
      </c>
      <c r="J564" s="8">
        <f>'Pivot - &lt;Just to refresh&gt;'!J567</f>
        <v>0</v>
      </c>
      <c r="K564" s="8">
        <f t="shared" si="40"/>
        <v>0</v>
      </c>
      <c r="L564" s="8">
        <f t="shared" si="41"/>
        <v>0</v>
      </c>
      <c r="M564" s="8">
        <f t="shared" si="42"/>
        <v>0</v>
      </c>
      <c r="N564" s="8" t="str">
        <f t="shared" si="43"/>
        <v>000</v>
      </c>
      <c r="O564" s="37" t="str">
        <f>IF(SUM(E564:J564)=0,"",IF('Pivot - &lt;Just to refresh&gt;'!A567="Match","Match - Full GSTN",IF('Pivot - &lt;Just to refresh&gt;'!A567="Match -Rounding off","Match - GSTN - Round",IF(M564=0,"Match - Invoice",IF(G564=0,"Not in Books",IF(J564=0,"Not in 2A",IF(ROUND(M564,0)=0,"Match - Invoice Round","In Both but Not Match")))))))</f>
        <v/>
      </c>
      <c r="P564" s="7" t="str">
        <f t="shared" si="44"/>
        <v/>
      </c>
    </row>
    <row r="565" spans="1:16" x14ac:dyDescent="0.3">
      <c r="A565" s="7">
        <f>'Pivot - &lt;Just to refresh&gt;'!B568</f>
        <v>0</v>
      </c>
      <c r="B565" s="7">
        <f>'Pivot - &lt;Just to refresh&gt;'!N568</f>
        <v>0</v>
      </c>
      <c r="C565" s="7">
        <f>'Pivot - &lt;Just to refresh&gt;'!C568</f>
        <v>0</v>
      </c>
      <c r="D565" s="36">
        <f>'Pivot - &lt;Just to refresh&gt;'!D568</f>
        <v>0</v>
      </c>
      <c r="E565" s="8">
        <f>'Pivot - &lt;Just to refresh&gt;'!E568</f>
        <v>0</v>
      </c>
      <c r="F565" s="8">
        <f>'Pivot - &lt;Just to refresh&gt;'!F568</f>
        <v>0</v>
      </c>
      <c r="G565" s="8">
        <f>'Pivot - &lt;Just to refresh&gt;'!G568</f>
        <v>0</v>
      </c>
      <c r="H565" s="8">
        <f>'Pivot - &lt;Just to refresh&gt;'!H568</f>
        <v>0</v>
      </c>
      <c r="I565" s="8">
        <f>'Pivot - &lt;Just to refresh&gt;'!I568</f>
        <v>0</v>
      </c>
      <c r="J565" s="8">
        <f>'Pivot - &lt;Just to refresh&gt;'!J568</f>
        <v>0</v>
      </c>
      <c r="K565" s="8">
        <f t="shared" si="40"/>
        <v>0</v>
      </c>
      <c r="L565" s="8">
        <f t="shared" si="41"/>
        <v>0</v>
      </c>
      <c r="M565" s="8">
        <f t="shared" si="42"/>
        <v>0</v>
      </c>
      <c r="N565" s="8" t="str">
        <f t="shared" si="43"/>
        <v>000</v>
      </c>
      <c r="O565" s="37" t="str">
        <f>IF(SUM(E565:J565)=0,"",IF('Pivot - &lt;Just to refresh&gt;'!A568="Match","Match - Full GSTN",IF('Pivot - &lt;Just to refresh&gt;'!A568="Match -Rounding off","Match - GSTN - Round",IF(M565=0,"Match - Invoice",IF(G565=0,"Not in Books",IF(J565=0,"Not in 2A",IF(ROUND(M565,0)=0,"Match - Invoice Round","In Both but Not Match")))))))</f>
        <v/>
      </c>
      <c r="P565" s="7" t="str">
        <f t="shared" si="44"/>
        <v/>
      </c>
    </row>
    <row r="566" spans="1:16" x14ac:dyDescent="0.3">
      <c r="A566" s="7">
        <f>'Pivot - &lt;Just to refresh&gt;'!B569</f>
        <v>0</v>
      </c>
      <c r="B566" s="7">
        <f>'Pivot - &lt;Just to refresh&gt;'!N569</f>
        <v>0</v>
      </c>
      <c r="C566" s="7">
        <f>'Pivot - &lt;Just to refresh&gt;'!C569</f>
        <v>0</v>
      </c>
      <c r="D566" s="36">
        <f>'Pivot - &lt;Just to refresh&gt;'!D569</f>
        <v>0</v>
      </c>
      <c r="E566" s="8">
        <f>'Pivot - &lt;Just to refresh&gt;'!E569</f>
        <v>0</v>
      </c>
      <c r="F566" s="8">
        <f>'Pivot - &lt;Just to refresh&gt;'!F569</f>
        <v>0</v>
      </c>
      <c r="G566" s="8">
        <f>'Pivot - &lt;Just to refresh&gt;'!G569</f>
        <v>0</v>
      </c>
      <c r="H566" s="8">
        <f>'Pivot - &lt;Just to refresh&gt;'!H569</f>
        <v>0</v>
      </c>
      <c r="I566" s="8">
        <f>'Pivot - &lt;Just to refresh&gt;'!I569</f>
        <v>0</v>
      </c>
      <c r="J566" s="8">
        <f>'Pivot - &lt;Just to refresh&gt;'!J569</f>
        <v>0</v>
      </c>
      <c r="K566" s="8">
        <f t="shared" si="40"/>
        <v>0</v>
      </c>
      <c r="L566" s="8">
        <f t="shared" si="41"/>
        <v>0</v>
      </c>
      <c r="M566" s="8">
        <f t="shared" si="42"/>
        <v>0</v>
      </c>
      <c r="N566" s="8" t="str">
        <f t="shared" si="43"/>
        <v>000</v>
      </c>
      <c r="O566" s="37" t="str">
        <f>IF(SUM(E566:J566)=0,"",IF('Pivot - &lt;Just to refresh&gt;'!A569="Match","Match - Full GSTN",IF('Pivot - &lt;Just to refresh&gt;'!A569="Match -Rounding off","Match - GSTN - Round",IF(M566=0,"Match - Invoice",IF(G566=0,"Not in Books",IF(J566=0,"Not in 2A",IF(ROUND(M566,0)=0,"Match - Invoice Round","In Both but Not Match")))))))</f>
        <v/>
      </c>
      <c r="P566" s="7" t="str">
        <f t="shared" si="44"/>
        <v/>
      </c>
    </row>
    <row r="567" spans="1:16" x14ac:dyDescent="0.3">
      <c r="A567" s="7">
        <f>'Pivot - &lt;Just to refresh&gt;'!B570</f>
        <v>0</v>
      </c>
      <c r="B567" s="7">
        <f>'Pivot - &lt;Just to refresh&gt;'!N570</f>
        <v>0</v>
      </c>
      <c r="C567" s="7">
        <f>'Pivot - &lt;Just to refresh&gt;'!C570</f>
        <v>0</v>
      </c>
      <c r="D567" s="36">
        <f>'Pivot - &lt;Just to refresh&gt;'!D570</f>
        <v>0</v>
      </c>
      <c r="E567" s="8">
        <f>'Pivot - &lt;Just to refresh&gt;'!E570</f>
        <v>0</v>
      </c>
      <c r="F567" s="8">
        <f>'Pivot - &lt;Just to refresh&gt;'!F570</f>
        <v>0</v>
      </c>
      <c r="G567" s="8">
        <f>'Pivot - &lt;Just to refresh&gt;'!G570</f>
        <v>0</v>
      </c>
      <c r="H567" s="8">
        <f>'Pivot - &lt;Just to refresh&gt;'!H570</f>
        <v>0</v>
      </c>
      <c r="I567" s="8">
        <f>'Pivot - &lt;Just to refresh&gt;'!I570</f>
        <v>0</v>
      </c>
      <c r="J567" s="8">
        <f>'Pivot - &lt;Just to refresh&gt;'!J570</f>
        <v>0</v>
      </c>
      <c r="K567" s="8">
        <f t="shared" si="40"/>
        <v>0</v>
      </c>
      <c r="L567" s="8">
        <f t="shared" si="41"/>
        <v>0</v>
      </c>
      <c r="M567" s="8">
        <f t="shared" si="42"/>
        <v>0</v>
      </c>
      <c r="N567" s="8" t="str">
        <f t="shared" si="43"/>
        <v>000</v>
      </c>
      <c r="O567" s="37" t="str">
        <f>IF(SUM(E567:J567)=0,"",IF('Pivot - &lt;Just to refresh&gt;'!A570="Match","Match - Full GSTN",IF('Pivot - &lt;Just to refresh&gt;'!A570="Match -Rounding off","Match - GSTN - Round",IF(M567=0,"Match - Invoice",IF(G567=0,"Not in Books",IF(J567=0,"Not in 2A",IF(ROUND(M567,0)=0,"Match - Invoice Round","In Both but Not Match")))))))</f>
        <v/>
      </c>
      <c r="P567" s="7" t="str">
        <f t="shared" si="44"/>
        <v/>
      </c>
    </row>
    <row r="568" spans="1:16" x14ac:dyDescent="0.3">
      <c r="A568" s="7">
        <f>'Pivot - &lt;Just to refresh&gt;'!B571</f>
        <v>0</v>
      </c>
      <c r="B568" s="7">
        <f>'Pivot - &lt;Just to refresh&gt;'!N571</f>
        <v>0</v>
      </c>
      <c r="C568" s="7">
        <f>'Pivot - &lt;Just to refresh&gt;'!C571</f>
        <v>0</v>
      </c>
      <c r="D568" s="36">
        <f>'Pivot - &lt;Just to refresh&gt;'!D571</f>
        <v>0</v>
      </c>
      <c r="E568" s="8">
        <f>'Pivot - &lt;Just to refresh&gt;'!E571</f>
        <v>0</v>
      </c>
      <c r="F568" s="8">
        <f>'Pivot - &lt;Just to refresh&gt;'!F571</f>
        <v>0</v>
      </c>
      <c r="G568" s="8">
        <f>'Pivot - &lt;Just to refresh&gt;'!G571</f>
        <v>0</v>
      </c>
      <c r="H568" s="8">
        <f>'Pivot - &lt;Just to refresh&gt;'!H571</f>
        <v>0</v>
      </c>
      <c r="I568" s="8">
        <f>'Pivot - &lt;Just to refresh&gt;'!I571</f>
        <v>0</v>
      </c>
      <c r="J568" s="8">
        <f>'Pivot - &lt;Just to refresh&gt;'!J571</f>
        <v>0</v>
      </c>
      <c r="K568" s="8">
        <f t="shared" si="40"/>
        <v>0</v>
      </c>
      <c r="L568" s="8">
        <f t="shared" si="41"/>
        <v>0</v>
      </c>
      <c r="M568" s="8">
        <f t="shared" si="42"/>
        <v>0</v>
      </c>
      <c r="N568" s="8" t="str">
        <f t="shared" si="43"/>
        <v>000</v>
      </c>
      <c r="O568" s="37" t="str">
        <f>IF(SUM(E568:J568)=0,"",IF('Pivot - &lt;Just to refresh&gt;'!A571="Match","Match - Full GSTN",IF('Pivot - &lt;Just to refresh&gt;'!A571="Match -Rounding off","Match - GSTN - Round",IF(M568=0,"Match - Invoice",IF(G568=0,"Not in Books",IF(J568=0,"Not in 2A",IF(ROUND(M568,0)=0,"Match - Invoice Round","In Both but Not Match")))))))</f>
        <v/>
      </c>
      <c r="P568" s="7" t="str">
        <f t="shared" si="44"/>
        <v/>
      </c>
    </row>
    <row r="569" spans="1:16" x14ac:dyDescent="0.3">
      <c r="A569" s="7">
        <f>'Pivot - &lt;Just to refresh&gt;'!B572</f>
        <v>0</v>
      </c>
      <c r="B569" s="7">
        <f>'Pivot - &lt;Just to refresh&gt;'!N572</f>
        <v>0</v>
      </c>
      <c r="C569" s="7">
        <f>'Pivot - &lt;Just to refresh&gt;'!C572</f>
        <v>0</v>
      </c>
      <c r="D569" s="36">
        <f>'Pivot - &lt;Just to refresh&gt;'!D572</f>
        <v>0</v>
      </c>
      <c r="E569" s="8">
        <f>'Pivot - &lt;Just to refresh&gt;'!E572</f>
        <v>0</v>
      </c>
      <c r="F569" s="8">
        <f>'Pivot - &lt;Just to refresh&gt;'!F572</f>
        <v>0</v>
      </c>
      <c r="G569" s="8">
        <f>'Pivot - &lt;Just to refresh&gt;'!G572</f>
        <v>0</v>
      </c>
      <c r="H569" s="8">
        <f>'Pivot - &lt;Just to refresh&gt;'!H572</f>
        <v>0</v>
      </c>
      <c r="I569" s="8">
        <f>'Pivot - &lt;Just to refresh&gt;'!I572</f>
        <v>0</v>
      </c>
      <c r="J569" s="8">
        <f>'Pivot - &lt;Just to refresh&gt;'!J572</f>
        <v>0</v>
      </c>
      <c r="K569" s="8">
        <f t="shared" si="40"/>
        <v>0</v>
      </c>
      <c r="L569" s="8">
        <f t="shared" si="41"/>
        <v>0</v>
      </c>
      <c r="M569" s="8">
        <f t="shared" si="42"/>
        <v>0</v>
      </c>
      <c r="N569" s="8" t="str">
        <f t="shared" si="43"/>
        <v>000</v>
      </c>
      <c r="O569" s="37" t="str">
        <f>IF(SUM(E569:J569)=0,"",IF('Pivot - &lt;Just to refresh&gt;'!A572="Match","Match - Full GSTN",IF('Pivot - &lt;Just to refresh&gt;'!A572="Match -Rounding off","Match - GSTN - Round",IF(M569=0,"Match - Invoice",IF(G569=0,"Not in Books",IF(J569=0,"Not in 2A",IF(ROUND(M569,0)=0,"Match - Invoice Round","In Both but Not Match")))))))</f>
        <v/>
      </c>
      <c r="P569" s="7" t="str">
        <f t="shared" si="44"/>
        <v/>
      </c>
    </row>
    <row r="570" spans="1:16" x14ac:dyDescent="0.3">
      <c r="A570" s="7">
        <f>'Pivot - &lt;Just to refresh&gt;'!B573</f>
        <v>0</v>
      </c>
      <c r="B570" s="7">
        <f>'Pivot - &lt;Just to refresh&gt;'!N573</f>
        <v>0</v>
      </c>
      <c r="C570" s="7">
        <f>'Pivot - &lt;Just to refresh&gt;'!C573</f>
        <v>0</v>
      </c>
      <c r="D570" s="36">
        <f>'Pivot - &lt;Just to refresh&gt;'!D573</f>
        <v>0</v>
      </c>
      <c r="E570" s="8">
        <f>'Pivot - &lt;Just to refresh&gt;'!E573</f>
        <v>0</v>
      </c>
      <c r="F570" s="8">
        <f>'Pivot - &lt;Just to refresh&gt;'!F573</f>
        <v>0</v>
      </c>
      <c r="G570" s="8">
        <f>'Pivot - &lt;Just to refresh&gt;'!G573</f>
        <v>0</v>
      </c>
      <c r="H570" s="8">
        <f>'Pivot - &lt;Just to refresh&gt;'!H573</f>
        <v>0</v>
      </c>
      <c r="I570" s="8">
        <f>'Pivot - &lt;Just to refresh&gt;'!I573</f>
        <v>0</v>
      </c>
      <c r="J570" s="8">
        <f>'Pivot - &lt;Just to refresh&gt;'!J573</f>
        <v>0</v>
      </c>
      <c r="K570" s="8">
        <f t="shared" si="40"/>
        <v>0</v>
      </c>
      <c r="L570" s="8">
        <f t="shared" si="41"/>
        <v>0</v>
      </c>
      <c r="M570" s="8">
        <f t="shared" si="42"/>
        <v>0</v>
      </c>
      <c r="N570" s="8" t="str">
        <f t="shared" si="43"/>
        <v>000</v>
      </c>
      <c r="O570" s="37" t="str">
        <f>IF(SUM(E570:J570)=0,"",IF('Pivot - &lt;Just to refresh&gt;'!A573="Match","Match - Full GSTN",IF('Pivot - &lt;Just to refresh&gt;'!A573="Match -Rounding off","Match - GSTN - Round",IF(M570=0,"Match - Invoice",IF(G570=0,"Not in Books",IF(J570=0,"Not in 2A",IF(ROUND(M570,0)=0,"Match - Invoice Round","In Both but Not Match")))))))</f>
        <v/>
      </c>
      <c r="P570" s="7" t="str">
        <f t="shared" si="44"/>
        <v/>
      </c>
    </row>
    <row r="571" spans="1:16" x14ac:dyDescent="0.3">
      <c r="A571" s="7">
        <f>'Pivot - &lt;Just to refresh&gt;'!B574</f>
        <v>0</v>
      </c>
      <c r="B571" s="7">
        <f>'Pivot - &lt;Just to refresh&gt;'!N574</f>
        <v>0</v>
      </c>
      <c r="C571" s="7">
        <f>'Pivot - &lt;Just to refresh&gt;'!C574</f>
        <v>0</v>
      </c>
      <c r="D571" s="36">
        <f>'Pivot - &lt;Just to refresh&gt;'!D574</f>
        <v>0</v>
      </c>
      <c r="E571" s="8">
        <f>'Pivot - &lt;Just to refresh&gt;'!E574</f>
        <v>0</v>
      </c>
      <c r="F571" s="8">
        <f>'Pivot - &lt;Just to refresh&gt;'!F574</f>
        <v>0</v>
      </c>
      <c r="G571" s="8">
        <f>'Pivot - &lt;Just to refresh&gt;'!G574</f>
        <v>0</v>
      </c>
      <c r="H571" s="8">
        <f>'Pivot - &lt;Just to refresh&gt;'!H574</f>
        <v>0</v>
      </c>
      <c r="I571" s="8">
        <f>'Pivot - &lt;Just to refresh&gt;'!I574</f>
        <v>0</v>
      </c>
      <c r="J571" s="8">
        <f>'Pivot - &lt;Just to refresh&gt;'!J574</f>
        <v>0</v>
      </c>
      <c r="K571" s="8">
        <f t="shared" si="40"/>
        <v>0</v>
      </c>
      <c r="L571" s="8">
        <f t="shared" si="41"/>
        <v>0</v>
      </c>
      <c r="M571" s="8">
        <f t="shared" si="42"/>
        <v>0</v>
      </c>
      <c r="N571" s="8" t="str">
        <f t="shared" si="43"/>
        <v>000</v>
      </c>
      <c r="O571" s="37" t="str">
        <f>IF(SUM(E571:J571)=0,"",IF('Pivot - &lt;Just to refresh&gt;'!A574="Match","Match - Full GSTN",IF('Pivot - &lt;Just to refresh&gt;'!A574="Match -Rounding off","Match - GSTN - Round",IF(M571=0,"Match - Invoice",IF(G571=0,"Not in Books",IF(J571=0,"Not in 2A",IF(ROUND(M571,0)=0,"Match - Invoice Round","In Both but Not Match")))))))</f>
        <v/>
      </c>
      <c r="P571" s="7" t="str">
        <f t="shared" si="44"/>
        <v/>
      </c>
    </row>
    <row r="572" spans="1:16" x14ac:dyDescent="0.3">
      <c r="A572" s="7">
        <f>'Pivot - &lt;Just to refresh&gt;'!B575</f>
        <v>0</v>
      </c>
      <c r="B572" s="7">
        <f>'Pivot - &lt;Just to refresh&gt;'!N575</f>
        <v>0</v>
      </c>
      <c r="C572" s="7">
        <f>'Pivot - &lt;Just to refresh&gt;'!C575</f>
        <v>0</v>
      </c>
      <c r="D572" s="36">
        <f>'Pivot - &lt;Just to refresh&gt;'!D575</f>
        <v>0</v>
      </c>
      <c r="E572" s="8">
        <f>'Pivot - &lt;Just to refresh&gt;'!E575</f>
        <v>0</v>
      </c>
      <c r="F572" s="8">
        <f>'Pivot - &lt;Just to refresh&gt;'!F575</f>
        <v>0</v>
      </c>
      <c r="G572" s="8">
        <f>'Pivot - &lt;Just to refresh&gt;'!G575</f>
        <v>0</v>
      </c>
      <c r="H572" s="8">
        <f>'Pivot - &lt;Just to refresh&gt;'!H575</f>
        <v>0</v>
      </c>
      <c r="I572" s="8">
        <f>'Pivot - &lt;Just to refresh&gt;'!I575</f>
        <v>0</v>
      </c>
      <c r="J572" s="8">
        <f>'Pivot - &lt;Just to refresh&gt;'!J575</f>
        <v>0</v>
      </c>
      <c r="K572" s="8">
        <f t="shared" si="40"/>
        <v>0</v>
      </c>
      <c r="L572" s="8">
        <f t="shared" si="41"/>
        <v>0</v>
      </c>
      <c r="M572" s="8">
        <f t="shared" si="42"/>
        <v>0</v>
      </c>
      <c r="N572" s="8" t="str">
        <f t="shared" si="43"/>
        <v>000</v>
      </c>
      <c r="O572" s="37" t="str">
        <f>IF(SUM(E572:J572)=0,"",IF('Pivot - &lt;Just to refresh&gt;'!A575="Match","Match - Full GSTN",IF('Pivot - &lt;Just to refresh&gt;'!A575="Match -Rounding off","Match - GSTN - Round",IF(M572=0,"Match - Invoice",IF(G572=0,"Not in Books",IF(J572=0,"Not in 2A",IF(ROUND(M572,0)=0,"Match - Invoice Round","In Both but Not Match")))))))</f>
        <v/>
      </c>
      <c r="P572" s="7" t="str">
        <f t="shared" si="44"/>
        <v/>
      </c>
    </row>
    <row r="573" spans="1:16" x14ac:dyDescent="0.3">
      <c r="A573" s="7">
        <f>'Pivot - &lt;Just to refresh&gt;'!B576</f>
        <v>0</v>
      </c>
      <c r="B573" s="7">
        <f>'Pivot - &lt;Just to refresh&gt;'!N576</f>
        <v>0</v>
      </c>
      <c r="C573" s="7">
        <f>'Pivot - &lt;Just to refresh&gt;'!C576</f>
        <v>0</v>
      </c>
      <c r="D573" s="36">
        <f>'Pivot - &lt;Just to refresh&gt;'!D576</f>
        <v>0</v>
      </c>
      <c r="E573" s="8">
        <f>'Pivot - &lt;Just to refresh&gt;'!E576</f>
        <v>0</v>
      </c>
      <c r="F573" s="8">
        <f>'Pivot - &lt;Just to refresh&gt;'!F576</f>
        <v>0</v>
      </c>
      <c r="G573" s="8">
        <f>'Pivot - &lt;Just to refresh&gt;'!G576</f>
        <v>0</v>
      </c>
      <c r="H573" s="8">
        <f>'Pivot - &lt;Just to refresh&gt;'!H576</f>
        <v>0</v>
      </c>
      <c r="I573" s="8">
        <f>'Pivot - &lt;Just to refresh&gt;'!I576</f>
        <v>0</v>
      </c>
      <c r="J573" s="8">
        <f>'Pivot - &lt;Just to refresh&gt;'!J576</f>
        <v>0</v>
      </c>
      <c r="K573" s="8">
        <f t="shared" si="40"/>
        <v>0</v>
      </c>
      <c r="L573" s="8">
        <f t="shared" si="41"/>
        <v>0</v>
      </c>
      <c r="M573" s="8">
        <f t="shared" si="42"/>
        <v>0</v>
      </c>
      <c r="N573" s="8" t="str">
        <f t="shared" si="43"/>
        <v>000</v>
      </c>
      <c r="O573" s="37" t="str">
        <f>IF(SUM(E573:J573)=0,"",IF('Pivot - &lt;Just to refresh&gt;'!A576="Match","Match - Full GSTN",IF('Pivot - &lt;Just to refresh&gt;'!A576="Match -Rounding off","Match - GSTN - Round",IF(M573=0,"Match - Invoice",IF(G573=0,"Not in Books",IF(J573=0,"Not in 2A",IF(ROUND(M573,0)=0,"Match - Invoice Round","In Both but Not Match")))))))</f>
        <v/>
      </c>
      <c r="P573" s="7" t="str">
        <f t="shared" si="44"/>
        <v/>
      </c>
    </row>
    <row r="574" spans="1:16" x14ac:dyDescent="0.3">
      <c r="A574" s="7">
        <f>'Pivot - &lt;Just to refresh&gt;'!B577</f>
        <v>0</v>
      </c>
      <c r="B574" s="7">
        <f>'Pivot - &lt;Just to refresh&gt;'!N577</f>
        <v>0</v>
      </c>
      <c r="C574" s="7">
        <f>'Pivot - &lt;Just to refresh&gt;'!C577</f>
        <v>0</v>
      </c>
      <c r="D574" s="36">
        <f>'Pivot - &lt;Just to refresh&gt;'!D577</f>
        <v>0</v>
      </c>
      <c r="E574" s="8">
        <f>'Pivot - &lt;Just to refresh&gt;'!E577</f>
        <v>0</v>
      </c>
      <c r="F574" s="8">
        <f>'Pivot - &lt;Just to refresh&gt;'!F577</f>
        <v>0</v>
      </c>
      <c r="G574" s="8">
        <f>'Pivot - &lt;Just to refresh&gt;'!G577</f>
        <v>0</v>
      </c>
      <c r="H574" s="8">
        <f>'Pivot - &lt;Just to refresh&gt;'!H577</f>
        <v>0</v>
      </c>
      <c r="I574" s="8">
        <f>'Pivot - &lt;Just to refresh&gt;'!I577</f>
        <v>0</v>
      </c>
      <c r="J574" s="8">
        <f>'Pivot - &lt;Just to refresh&gt;'!J577</f>
        <v>0</v>
      </c>
      <c r="K574" s="8">
        <f t="shared" ref="K574:K637" si="45">E574-H574</f>
        <v>0</v>
      </c>
      <c r="L574" s="8">
        <f t="shared" ref="L574:L637" si="46">F574-I574</f>
        <v>0</v>
      </c>
      <c r="M574" s="8">
        <f t="shared" ref="M574:M637" si="47">G574-J574</f>
        <v>0</v>
      </c>
      <c r="N574" s="8" t="str">
        <f t="shared" ref="N574:N637" si="48">A574&amp;C574&amp;D574</f>
        <v>000</v>
      </c>
      <c r="O574" s="37" t="str">
        <f>IF(SUM(E574:J574)=0,"",IF('Pivot - &lt;Just to refresh&gt;'!A577="Match","Match - Full GSTN",IF('Pivot - &lt;Just to refresh&gt;'!A577="Match -Rounding off","Match - GSTN - Round",IF(M574=0,"Match - Invoice",IF(G574=0,"Not in Books",IF(J574=0,"Not in 2A",IF(ROUND(M574,0)=0,"Match - Invoice Round","In Both but Not Match")))))))</f>
        <v/>
      </c>
      <c r="P574" s="7" t="str">
        <f t="shared" si="44"/>
        <v/>
      </c>
    </row>
    <row r="575" spans="1:16" x14ac:dyDescent="0.3">
      <c r="A575" s="7">
        <f>'Pivot - &lt;Just to refresh&gt;'!B578</f>
        <v>0</v>
      </c>
      <c r="B575" s="7">
        <f>'Pivot - &lt;Just to refresh&gt;'!N578</f>
        <v>0</v>
      </c>
      <c r="C575" s="7">
        <f>'Pivot - &lt;Just to refresh&gt;'!C578</f>
        <v>0</v>
      </c>
      <c r="D575" s="36">
        <f>'Pivot - &lt;Just to refresh&gt;'!D578</f>
        <v>0</v>
      </c>
      <c r="E575" s="8">
        <f>'Pivot - &lt;Just to refresh&gt;'!E578</f>
        <v>0</v>
      </c>
      <c r="F575" s="8">
        <f>'Pivot - &lt;Just to refresh&gt;'!F578</f>
        <v>0</v>
      </c>
      <c r="G575" s="8">
        <f>'Pivot - &lt;Just to refresh&gt;'!G578</f>
        <v>0</v>
      </c>
      <c r="H575" s="8">
        <f>'Pivot - &lt;Just to refresh&gt;'!H578</f>
        <v>0</v>
      </c>
      <c r="I575" s="8">
        <f>'Pivot - &lt;Just to refresh&gt;'!I578</f>
        <v>0</v>
      </c>
      <c r="J575" s="8">
        <f>'Pivot - &lt;Just to refresh&gt;'!J578</f>
        <v>0</v>
      </c>
      <c r="K575" s="8">
        <f t="shared" si="45"/>
        <v>0</v>
      </c>
      <c r="L575" s="8">
        <f t="shared" si="46"/>
        <v>0</v>
      </c>
      <c r="M575" s="8">
        <f t="shared" si="47"/>
        <v>0</v>
      </c>
      <c r="N575" s="8" t="str">
        <f t="shared" si="48"/>
        <v>000</v>
      </c>
      <c r="O575" s="37" t="str">
        <f>IF(SUM(E575:J575)=0,"",IF('Pivot - &lt;Just to refresh&gt;'!A578="Match","Match - Full GSTN",IF('Pivot - &lt;Just to refresh&gt;'!A578="Match -Rounding off","Match - GSTN - Round",IF(M575=0,"Match - Invoice",IF(G575=0,"Not in Books",IF(J575=0,"Not in 2A",IF(ROUND(M575,0)=0,"Match - Invoice Round","In Both but Not Match")))))))</f>
        <v/>
      </c>
      <c r="P575" s="7" t="str">
        <f t="shared" si="44"/>
        <v/>
      </c>
    </row>
    <row r="576" spans="1:16" x14ac:dyDescent="0.3">
      <c r="A576" s="7">
        <f>'Pivot - &lt;Just to refresh&gt;'!B579</f>
        <v>0</v>
      </c>
      <c r="B576" s="7">
        <f>'Pivot - &lt;Just to refresh&gt;'!N579</f>
        <v>0</v>
      </c>
      <c r="C576" s="7">
        <f>'Pivot - &lt;Just to refresh&gt;'!C579</f>
        <v>0</v>
      </c>
      <c r="D576" s="36">
        <f>'Pivot - &lt;Just to refresh&gt;'!D579</f>
        <v>0</v>
      </c>
      <c r="E576" s="8">
        <f>'Pivot - &lt;Just to refresh&gt;'!E579</f>
        <v>0</v>
      </c>
      <c r="F576" s="8">
        <f>'Pivot - &lt;Just to refresh&gt;'!F579</f>
        <v>0</v>
      </c>
      <c r="G576" s="8">
        <f>'Pivot - &lt;Just to refresh&gt;'!G579</f>
        <v>0</v>
      </c>
      <c r="H576" s="8">
        <f>'Pivot - &lt;Just to refresh&gt;'!H579</f>
        <v>0</v>
      </c>
      <c r="I576" s="8">
        <f>'Pivot - &lt;Just to refresh&gt;'!I579</f>
        <v>0</v>
      </c>
      <c r="J576" s="8">
        <f>'Pivot - &lt;Just to refresh&gt;'!J579</f>
        <v>0</v>
      </c>
      <c r="K576" s="8">
        <f t="shared" si="45"/>
        <v>0</v>
      </c>
      <c r="L576" s="8">
        <f t="shared" si="46"/>
        <v>0</v>
      </c>
      <c r="M576" s="8">
        <f t="shared" si="47"/>
        <v>0</v>
      </c>
      <c r="N576" s="8" t="str">
        <f t="shared" si="48"/>
        <v>000</v>
      </c>
      <c r="O576" s="37" t="str">
        <f>IF(SUM(E576:J576)=0,"",IF('Pivot - &lt;Just to refresh&gt;'!A579="Match","Match - Full GSTN",IF('Pivot - &lt;Just to refresh&gt;'!A579="Match -Rounding off","Match - GSTN - Round",IF(M576=0,"Match - Invoice",IF(G576=0,"Not in Books",IF(J576=0,"Not in 2A",IF(ROUND(M576,0)=0,"Match - Invoice Round","In Both but Not Match")))))))</f>
        <v/>
      </c>
      <c r="P576" s="7" t="str">
        <f t="shared" si="44"/>
        <v/>
      </c>
    </row>
    <row r="577" spans="1:16" x14ac:dyDescent="0.3">
      <c r="A577" s="7">
        <f>'Pivot - &lt;Just to refresh&gt;'!B580</f>
        <v>0</v>
      </c>
      <c r="B577" s="7">
        <f>'Pivot - &lt;Just to refresh&gt;'!N580</f>
        <v>0</v>
      </c>
      <c r="C577" s="7">
        <f>'Pivot - &lt;Just to refresh&gt;'!C580</f>
        <v>0</v>
      </c>
      <c r="D577" s="36">
        <f>'Pivot - &lt;Just to refresh&gt;'!D580</f>
        <v>0</v>
      </c>
      <c r="E577" s="8">
        <f>'Pivot - &lt;Just to refresh&gt;'!E580</f>
        <v>0</v>
      </c>
      <c r="F577" s="8">
        <f>'Pivot - &lt;Just to refresh&gt;'!F580</f>
        <v>0</v>
      </c>
      <c r="G577" s="8">
        <f>'Pivot - &lt;Just to refresh&gt;'!G580</f>
        <v>0</v>
      </c>
      <c r="H577" s="8">
        <f>'Pivot - &lt;Just to refresh&gt;'!H580</f>
        <v>0</v>
      </c>
      <c r="I577" s="8">
        <f>'Pivot - &lt;Just to refresh&gt;'!I580</f>
        <v>0</v>
      </c>
      <c r="J577" s="8">
        <f>'Pivot - &lt;Just to refresh&gt;'!J580</f>
        <v>0</v>
      </c>
      <c r="K577" s="8">
        <f t="shared" si="45"/>
        <v>0</v>
      </c>
      <c r="L577" s="8">
        <f t="shared" si="46"/>
        <v>0</v>
      </c>
      <c r="M577" s="8">
        <f t="shared" si="47"/>
        <v>0</v>
      </c>
      <c r="N577" s="8" t="str">
        <f t="shared" si="48"/>
        <v>000</v>
      </c>
      <c r="O577" s="37" t="str">
        <f>IF(SUM(E577:J577)=0,"",IF('Pivot - &lt;Just to refresh&gt;'!A580="Match","Match - Full GSTN",IF('Pivot - &lt;Just to refresh&gt;'!A580="Match -Rounding off","Match - GSTN - Round",IF(M577=0,"Match - Invoice",IF(G577=0,"Not in Books",IF(J577=0,"Not in 2A",IF(ROUND(M577,0)=0,"Match - Invoice Round","In Both but Not Match")))))))</f>
        <v/>
      </c>
      <c r="P577" s="7" t="str">
        <f t="shared" si="44"/>
        <v/>
      </c>
    </row>
    <row r="578" spans="1:16" x14ac:dyDescent="0.3">
      <c r="A578" s="7">
        <f>'Pivot - &lt;Just to refresh&gt;'!B581</f>
        <v>0</v>
      </c>
      <c r="B578" s="7">
        <f>'Pivot - &lt;Just to refresh&gt;'!N581</f>
        <v>0</v>
      </c>
      <c r="C578" s="7">
        <f>'Pivot - &lt;Just to refresh&gt;'!C581</f>
        <v>0</v>
      </c>
      <c r="D578" s="36">
        <f>'Pivot - &lt;Just to refresh&gt;'!D581</f>
        <v>0</v>
      </c>
      <c r="E578" s="8">
        <f>'Pivot - &lt;Just to refresh&gt;'!E581</f>
        <v>0</v>
      </c>
      <c r="F578" s="8">
        <f>'Pivot - &lt;Just to refresh&gt;'!F581</f>
        <v>0</v>
      </c>
      <c r="G578" s="8">
        <f>'Pivot - &lt;Just to refresh&gt;'!G581</f>
        <v>0</v>
      </c>
      <c r="H578" s="8">
        <f>'Pivot - &lt;Just to refresh&gt;'!H581</f>
        <v>0</v>
      </c>
      <c r="I578" s="8">
        <f>'Pivot - &lt;Just to refresh&gt;'!I581</f>
        <v>0</v>
      </c>
      <c r="J578" s="8">
        <f>'Pivot - &lt;Just to refresh&gt;'!J581</f>
        <v>0</v>
      </c>
      <c r="K578" s="8">
        <f t="shared" si="45"/>
        <v>0</v>
      </c>
      <c r="L578" s="8">
        <f t="shared" si="46"/>
        <v>0</v>
      </c>
      <c r="M578" s="8">
        <f t="shared" si="47"/>
        <v>0</v>
      </c>
      <c r="N578" s="8" t="str">
        <f t="shared" si="48"/>
        <v>000</v>
      </c>
      <c r="O578" s="37" t="str">
        <f>IF(SUM(E578:J578)=0,"",IF('Pivot - &lt;Just to refresh&gt;'!A581="Match","Match - Full GSTN",IF('Pivot - &lt;Just to refresh&gt;'!A581="Match -Rounding off","Match - GSTN - Round",IF(M578=0,"Match - Invoice",IF(G578=0,"Not in Books",IF(J578=0,"Not in 2A",IF(ROUND(M578,0)=0,"Match - Invoice Round","In Both but Not Match")))))))</f>
        <v/>
      </c>
      <c r="P578" s="7" t="str">
        <f t="shared" si="44"/>
        <v/>
      </c>
    </row>
    <row r="579" spans="1:16" x14ac:dyDescent="0.3">
      <c r="A579" s="7">
        <f>'Pivot - &lt;Just to refresh&gt;'!B582</f>
        <v>0</v>
      </c>
      <c r="B579" s="7">
        <f>'Pivot - &lt;Just to refresh&gt;'!N582</f>
        <v>0</v>
      </c>
      <c r="C579" s="7">
        <f>'Pivot - &lt;Just to refresh&gt;'!C582</f>
        <v>0</v>
      </c>
      <c r="D579" s="36">
        <f>'Pivot - &lt;Just to refresh&gt;'!D582</f>
        <v>0</v>
      </c>
      <c r="E579" s="8">
        <f>'Pivot - &lt;Just to refresh&gt;'!E582</f>
        <v>0</v>
      </c>
      <c r="F579" s="8">
        <f>'Pivot - &lt;Just to refresh&gt;'!F582</f>
        <v>0</v>
      </c>
      <c r="G579" s="8">
        <f>'Pivot - &lt;Just to refresh&gt;'!G582</f>
        <v>0</v>
      </c>
      <c r="H579" s="8">
        <f>'Pivot - &lt;Just to refresh&gt;'!H582</f>
        <v>0</v>
      </c>
      <c r="I579" s="8">
        <f>'Pivot - &lt;Just to refresh&gt;'!I582</f>
        <v>0</v>
      </c>
      <c r="J579" s="8">
        <f>'Pivot - &lt;Just to refresh&gt;'!J582</f>
        <v>0</v>
      </c>
      <c r="K579" s="8">
        <f t="shared" si="45"/>
        <v>0</v>
      </c>
      <c r="L579" s="8">
        <f t="shared" si="46"/>
        <v>0</v>
      </c>
      <c r="M579" s="8">
        <f t="shared" si="47"/>
        <v>0</v>
      </c>
      <c r="N579" s="8" t="str">
        <f t="shared" si="48"/>
        <v>000</v>
      </c>
      <c r="O579" s="37" t="str">
        <f>IF(SUM(E579:J579)=0,"",IF('Pivot - &lt;Just to refresh&gt;'!A582="Match","Match - Full GSTN",IF('Pivot - &lt;Just to refresh&gt;'!A582="Match -Rounding off","Match - GSTN - Round",IF(M579=0,"Match - Invoice",IF(G579=0,"Not in Books",IF(J579=0,"Not in 2A",IF(ROUND(M579,0)=0,"Match - Invoice Round","In Both but Not Match")))))))</f>
        <v/>
      </c>
      <c r="P579" s="7" t="str">
        <f t="shared" si="44"/>
        <v/>
      </c>
    </row>
    <row r="580" spans="1:16" x14ac:dyDescent="0.3">
      <c r="A580" s="7">
        <f>'Pivot - &lt;Just to refresh&gt;'!B583</f>
        <v>0</v>
      </c>
      <c r="B580" s="7">
        <f>'Pivot - &lt;Just to refresh&gt;'!N583</f>
        <v>0</v>
      </c>
      <c r="C580" s="7">
        <f>'Pivot - &lt;Just to refresh&gt;'!C583</f>
        <v>0</v>
      </c>
      <c r="D580" s="36">
        <f>'Pivot - &lt;Just to refresh&gt;'!D583</f>
        <v>0</v>
      </c>
      <c r="E580" s="8">
        <f>'Pivot - &lt;Just to refresh&gt;'!E583</f>
        <v>0</v>
      </c>
      <c r="F580" s="8">
        <f>'Pivot - &lt;Just to refresh&gt;'!F583</f>
        <v>0</v>
      </c>
      <c r="G580" s="8">
        <f>'Pivot - &lt;Just to refresh&gt;'!G583</f>
        <v>0</v>
      </c>
      <c r="H580" s="8">
        <f>'Pivot - &lt;Just to refresh&gt;'!H583</f>
        <v>0</v>
      </c>
      <c r="I580" s="8">
        <f>'Pivot - &lt;Just to refresh&gt;'!I583</f>
        <v>0</v>
      </c>
      <c r="J580" s="8">
        <f>'Pivot - &lt;Just to refresh&gt;'!J583</f>
        <v>0</v>
      </c>
      <c r="K580" s="8">
        <f t="shared" si="45"/>
        <v>0</v>
      </c>
      <c r="L580" s="8">
        <f t="shared" si="46"/>
        <v>0</v>
      </c>
      <c r="M580" s="8">
        <f t="shared" si="47"/>
        <v>0</v>
      </c>
      <c r="N580" s="8" t="str">
        <f t="shared" si="48"/>
        <v>000</v>
      </c>
      <c r="O580" s="37" t="str">
        <f>IF(SUM(E580:J580)=0,"",IF('Pivot - &lt;Just to refresh&gt;'!A583="Match","Match - Full GSTN",IF('Pivot - &lt;Just to refresh&gt;'!A583="Match -Rounding off","Match - GSTN - Round",IF(M580=0,"Match - Invoice",IF(G580=0,"Not in Books",IF(J580=0,"Not in 2A",IF(ROUND(M580,0)=0,"Match - Invoice Round","In Both but Not Match")))))))</f>
        <v/>
      </c>
      <c r="P580" s="7" t="str">
        <f t="shared" ref="P580:P643" si="49">IFERROR(VLOOKUP(O580,$BC$3:$BD$9,2,0),"")</f>
        <v/>
      </c>
    </row>
    <row r="581" spans="1:16" x14ac:dyDescent="0.3">
      <c r="A581" s="7">
        <f>'Pivot - &lt;Just to refresh&gt;'!B584</f>
        <v>0</v>
      </c>
      <c r="B581" s="7">
        <f>'Pivot - &lt;Just to refresh&gt;'!N584</f>
        <v>0</v>
      </c>
      <c r="C581" s="7">
        <f>'Pivot - &lt;Just to refresh&gt;'!C584</f>
        <v>0</v>
      </c>
      <c r="D581" s="36">
        <f>'Pivot - &lt;Just to refresh&gt;'!D584</f>
        <v>0</v>
      </c>
      <c r="E581" s="8">
        <f>'Pivot - &lt;Just to refresh&gt;'!E584</f>
        <v>0</v>
      </c>
      <c r="F581" s="8">
        <f>'Pivot - &lt;Just to refresh&gt;'!F584</f>
        <v>0</v>
      </c>
      <c r="G581" s="8">
        <f>'Pivot - &lt;Just to refresh&gt;'!G584</f>
        <v>0</v>
      </c>
      <c r="H581" s="8">
        <f>'Pivot - &lt;Just to refresh&gt;'!H584</f>
        <v>0</v>
      </c>
      <c r="I581" s="8">
        <f>'Pivot - &lt;Just to refresh&gt;'!I584</f>
        <v>0</v>
      </c>
      <c r="J581" s="8">
        <f>'Pivot - &lt;Just to refresh&gt;'!J584</f>
        <v>0</v>
      </c>
      <c r="K581" s="8">
        <f t="shared" si="45"/>
        <v>0</v>
      </c>
      <c r="L581" s="8">
        <f t="shared" si="46"/>
        <v>0</v>
      </c>
      <c r="M581" s="8">
        <f t="shared" si="47"/>
        <v>0</v>
      </c>
      <c r="N581" s="8" t="str">
        <f t="shared" si="48"/>
        <v>000</v>
      </c>
      <c r="O581" s="37" t="str">
        <f>IF(SUM(E581:J581)=0,"",IF('Pivot - &lt;Just to refresh&gt;'!A584="Match","Match - Full GSTN",IF('Pivot - &lt;Just to refresh&gt;'!A584="Match -Rounding off","Match - GSTN - Round",IF(M581=0,"Match - Invoice",IF(G581=0,"Not in Books",IF(J581=0,"Not in 2A",IF(ROUND(M581,0)=0,"Match - Invoice Round","In Both but Not Match")))))))</f>
        <v/>
      </c>
      <c r="P581" s="7" t="str">
        <f t="shared" si="49"/>
        <v/>
      </c>
    </row>
    <row r="582" spans="1:16" x14ac:dyDescent="0.3">
      <c r="A582" s="7">
        <f>'Pivot - &lt;Just to refresh&gt;'!B585</f>
        <v>0</v>
      </c>
      <c r="B582" s="7">
        <f>'Pivot - &lt;Just to refresh&gt;'!N585</f>
        <v>0</v>
      </c>
      <c r="C582" s="7">
        <f>'Pivot - &lt;Just to refresh&gt;'!C585</f>
        <v>0</v>
      </c>
      <c r="D582" s="36">
        <f>'Pivot - &lt;Just to refresh&gt;'!D585</f>
        <v>0</v>
      </c>
      <c r="E582" s="8">
        <f>'Pivot - &lt;Just to refresh&gt;'!E585</f>
        <v>0</v>
      </c>
      <c r="F582" s="8">
        <f>'Pivot - &lt;Just to refresh&gt;'!F585</f>
        <v>0</v>
      </c>
      <c r="G582" s="8">
        <f>'Pivot - &lt;Just to refresh&gt;'!G585</f>
        <v>0</v>
      </c>
      <c r="H582" s="8">
        <f>'Pivot - &lt;Just to refresh&gt;'!H585</f>
        <v>0</v>
      </c>
      <c r="I582" s="8">
        <f>'Pivot - &lt;Just to refresh&gt;'!I585</f>
        <v>0</v>
      </c>
      <c r="J582" s="8">
        <f>'Pivot - &lt;Just to refresh&gt;'!J585</f>
        <v>0</v>
      </c>
      <c r="K582" s="8">
        <f t="shared" si="45"/>
        <v>0</v>
      </c>
      <c r="L582" s="8">
        <f t="shared" si="46"/>
        <v>0</v>
      </c>
      <c r="M582" s="8">
        <f t="shared" si="47"/>
        <v>0</v>
      </c>
      <c r="N582" s="8" t="str">
        <f t="shared" si="48"/>
        <v>000</v>
      </c>
      <c r="O582" s="37" t="str">
        <f>IF(SUM(E582:J582)=0,"",IF('Pivot - &lt;Just to refresh&gt;'!A585="Match","Match - Full GSTN",IF('Pivot - &lt;Just to refresh&gt;'!A585="Match -Rounding off","Match - GSTN - Round",IF(M582=0,"Match - Invoice",IF(G582=0,"Not in Books",IF(J582=0,"Not in 2A",IF(ROUND(M582,0)=0,"Match - Invoice Round","In Both but Not Match")))))))</f>
        <v/>
      </c>
      <c r="P582" s="7" t="str">
        <f t="shared" si="49"/>
        <v/>
      </c>
    </row>
    <row r="583" spans="1:16" x14ac:dyDescent="0.3">
      <c r="A583" s="7">
        <f>'Pivot - &lt;Just to refresh&gt;'!B586</f>
        <v>0</v>
      </c>
      <c r="B583" s="7">
        <f>'Pivot - &lt;Just to refresh&gt;'!N586</f>
        <v>0</v>
      </c>
      <c r="C583" s="7">
        <f>'Pivot - &lt;Just to refresh&gt;'!C586</f>
        <v>0</v>
      </c>
      <c r="D583" s="36">
        <f>'Pivot - &lt;Just to refresh&gt;'!D586</f>
        <v>0</v>
      </c>
      <c r="E583" s="8">
        <f>'Pivot - &lt;Just to refresh&gt;'!E586</f>
        <v>0</v>
      </c>
      <c r="F583" s="8">
        <f>'Pivot - &lt;Just to refresh&gt;'!F586</f>
        <v>0</v>
      </c>
      <c r="G583" s="8">
        <f>'Pivot - &lt;Just to refresh&gt;'!G586</f>
        <v>0</v>
      </c>
      <c r="H583" s="8">
        <f>'Pivot - &lt;Just to refresh&gt;'!H586</f>
        <v>0</v>
      </c>
      <c r="I583" s="8">
        <f>'Pivot - &lt;Just to refresh&gt;'!I586</f>
        <v>0</v>
      </c>
      <c r="J583" s="8">
        <f>'Pivot - &lt;Just to refresh&gt;'!J586</f>
        <v>0</v>
      </c>
      <c r="K583" s="8">
        <f t="shared" si="45"/>
        <v>0</v>
      </c>
      <c r="L583" s="8">
        <f t="shared" si="46"/>
        <v>0</v>
      </c>
      <c r="M583" s="8">
        <f t="shared" si="47"/>
        <v>0</v>
      </c>
      <c r="N583" s="8" t="str">
        <f t="shared" si="48"/>
        <v>000</v>
      </c>
      <c r="O583" s="37" t="str">
        <f>IF(SUM(E583:J583)=0,"",IF('Pivot - &lt;Just to refresh&gt;'!A586="Match","Match - Full GSTN",IF('Pivot - &lt;Just to refresh&gt;'!A586="Match -Rounding off","Match - GSTN - Round",IF(M583=0,"Match - Invoice",IF(G583=0,"Not in Books",IF(J583=0,"Not in 2A",IF(ROUND(M583,0)=0,"Match - Invoice Round","In Both but Not Match")))))))</f>
        <v/>
      </c>
      <c r="P583" s="7" t="str">
        <f t="shared" si="49"/>
        <v/>
      </c>
    </row>
    <row r="584" spans="1:16" x14ac:dyDescent="0.3">
      <c r="A584" s="7">
        <f>'Pivot - &lt;Just to refresh&gt;'!B587</f>
        <v>0</v>
      </c>
      <c r="B584" s="7">
        <f>'Pivot - &lt;Just to refresh&gt;'!N587</f>
        <v>0</v>
      </c>
      <c r="C584" s="7">
        <f>'Pivot - &lt;Just to refresh&gt;'!C587</f>
        <v>0</v>
      </c>
      <c r="D584" s="36">
        <f>'Pivot - &lt;Just to refresh&gt;'!D587</f>
        <v>0</v>
      </c>
      <c r="E584" s="8">
        <f>'Pivot - &lt;Just to refresh&gt;'!E587</f>
        <v>0</v>
      </c>
      <c r="F584" s="8">
        <f>'Pivot - &lt;Just to refresh&gt;'!F587</f>
        <v>0</v>
      </c>
      <c r="G584" s="8">
        <f>'Pivot - &lt;Just to refresh&gt;'!G587</f>
        <v>0</v>
      </c>
      <c r="H584" s="8">
        <f>'Pivot - &lt;Just to refresh&gt;'!H587</f>
        <v>0</v>
      </c>
      <c r="I584" s="8">
        <f>'Pivot - &lt;Just to refresh&gt;'!I587</f>
        <v>0</v>
      </c>
      <c r="J584" s="8">
        <f>'Pivot - &lt;Just to refresh&gt;'!J587</f>
        <v>0</v>
      </c>
      <c r="K584" s="8">
        <f t="shared" si="45"/>
        <v>0</v>
      </c>
      <c r="L584" s="8">
        <f t="shared" si="46"/>
        <v>0</v>
      </c>
      <c r="M584" s="8">
        <f t="shared" si="47"/>
        <v>0</v>
      </c>
      <c r="N584" s="8" t="str">
        <f t="shared" si="48"/>
        <v>000</v>
      </c>
      <c r="O584" s="37" t="str">
        <f>IF(SUM(E584:J584)=0,"",IF('Pivot - &lt;Just to refresh&gt;'!A587="Match","Match - Full GSTN",IF('Pivot - &lt;Just to refresh&gt;'!A587="Match -Rounding off","Match - GSTN - Round",IF(M584=0,"Match - Invoice",IF(G584=0,"Not in Books",IF(J584=0,"Not in 2A",IF(ROUND(M584,0)=0,"Match - Invoice Round","In Both but Not Match")))))))</f>
        <v/>
      </c>
      <c r="P584" s="7" t="str">
        <f t="shared" si="49"/>
        <v/>
      </c>
    </row>
    <row r="585" spans="1:16" x14ac:dyDescent="0.3">
      <c r="A585" s="7">
        <f>'Pivot - &lt;Just to refresh&gt;'!B588</f>
        <v>0</v>
      </c>
      <c r="B585" s="7">
        <f>'Pivot - &lt;Just to refresh&gt;'!N588</f>
        <v>0</v>
      </c>
      <c r="C585" s="7">
        <f>'Pivot - &lt;Just to refresh&gt;'!C588</f>
        <v>0</v>
      </c>
      <c r="D585" s="36">
        <f>'Pivot - &lt;Just to refresh&gt;'!D588</f>
        <v>0</v>
      </c>
      <c r="E585" s="8">
        <f>'Pivot - &lt;Just to refresh&gt;'!E588</f>
        <v>0</v>
      </c>
      <c r="F585" s="8">
        <f>'Pivot - &lt;Just to refresh&gt;'!F588</f>
        <v>0</v>
      </c>
      <c r="G585" s="8">
        <f>'Pivot - &lt;Just to refresh&gt;'!G588</f>
        <v>0</v>
      </c>
      <c r="H585" s="8">
        <f>'Pivot - &lt;Just to refresh&gt;'!H588</f>
        <v>0</v>
      </c>
      <c r="I585" s="8">
        <f>'Pivot - &lt;Just to refresh&gt;'!I588</f>
        <v>0</v>
      </c>
      <c r="J585" s="8">
        <f>'Pivot - &lt;Just to refresh&gt;'!J588</f>
        <v>0</v>
      </c>
      <c r="K585" s="8">
        <f t="shared" si="45"/>
        <v>0</v>
      </c>
      <c r="L585" s="8">
        <f t="shared" si="46"/>
        <v>0</v>
      </c>
      <c r="M585" s="8">
        <f t="shared" si="47"/>
        <v>0</v>
      </c>
      <c r="N585" s="8" t="str">
        <f t="shared" si="48"/>
        <v>000</v>
      </c>
      <c r="O585" s="37" t="str">
        <f>IF(SUM(E585:J585)=0,"",IF('Pivot - &lt;Just to refresh&gt;'!A588="Match","Match - Full GSTN",IF('Pivot - &lt;Just to refresh&gt;'!A588="Match -Rounding off","Match - GSTN - Round",IF(M585=0,"Match - Invoice",IF(G585=0,"Not in Books",IF(J585=0,"Not in 2A",IF(ROUND(M585,0)=0,"Match - Invoice Round","In Both but Not Match")))))))</f>
        <v/>
      </c>
      <c r="P585" s="7" t="str">
        <f t="shared" si="49"/>
        <v/>
      </c>
    </row>
    <row r="586" spans="1:16" x14ac:dyDescent="0.3">
      <c r="A586" s="7">
        <f>'Pivot - &lt;Just to refresh&gt;'!B589</f>
        <v>0</v>
      </c>
      <c r="B586" s="7">
        <f>'Pivot - &lt;Just to refresh&gt;'!N589</f>
        <v>0</v>
      </c>
      <c r="C586" s="7">
        <f>'Pivot - &lt;Just to refresh&gt;'!C589</f>
        <v>0</v>
      </c>
      <c r="D586" s="36">
        <f>'Pivot - &lt;Just to refresh&gt;'!D589</f>
        <v>0</v>
      </c>
      <c r="E586" s="8">
        <f>'Pivot - &lt;Just to refresh&gt;'!E589</f>
        <v>0</v>
      </c>
      <c r="F586" s="8">
        <f>'Pivot - &lt;Just to refresh&gt;'!F589</f>
        <v>0</v>
      </c>
      <c r="G586" s="8">
        <f>'Pivot - &lt;Just to refresh&gt;'!G589</f>
        <v>0</v>
      </c>
      <c r="H586" s="8">
        <f>'Pivot - &lt;Just to refresh&gt;'!H589</f>
        <v>0</v>
      </c>
      <c r="I586" s="8">
        <f>'Pivot - &lt;Just to refresh&gt;'!I589</f>
        <v>0</v>
      </c>
      <c r="J586" s="8">
        <f>'Pivot - &lt;Just to refresh&gt;'!J589</f>
        <v>0</v>
      </c>
      <c r="K586" s="8">
        <f t="shared" si="45"/>
        <v>0</v>
      </c>
      <c r="L586" s="8">
        <f t="shared" si="46"/>
        <v>0</v>
      </c>
      <c r="M586" s="8">
        <f t="shared" si="47"/>
        <v>0</v>
      </c>
      <c r="N586" s="8" t="str">
        <f t="shared" si="48"/>
        <v>000</v>
      </c>
      <c r="O586" s="37" t="str">
        <f>IF(SUM(E586:J586)=0,"",IF('Pivot - &lt;Just to refresh&gt;'!A589="Match","Match - Full GSTN",IF('Pivot - &lt;Just to refresh&gt;'!A589="Match -Rounding off","Match - GSTN - Round",IF(M586=0,"Match - Invoice",IF(G586=0,"Not in Books",IF(J586=0,"Not in 2A",IF(ROUND(M586,0)=0,"Match - Invoice Round","In Both but Not Match")))))))</f>
        <v/>
      </c>
      <c r="P586" s="7" t="str">
        <f t="shared" si="49"/>
        <v/>
      </c>
    </row>
    <row r="587" spans="1:16" x14ac:dyDescent="0.3">
      <c r="A587" s="7">
        <f>'Pivot - &lt;Just to refresh&gt;'!B590</f>
        <v>0</v>
      </c>
      <c r="B587" s="7">
        <f>'Pivot - &lt;Just to refresh&gt;'!N590</f>
        <v>0</v>
      </c>
      <c r="C587" s="7">
        <f>'Pivot - &lt;Just to refresh&gt;'!C590</f>
        <v>0</v>
      </c>
      <c r="D587" s="36">
        <f>'Pivot - &lt;Just to refresh&gt;'!D590</f>
        <v>0</v>
      </c>
      <c r="E587" s="8">
        <f>'Pivot - &lt;Just to refresh&gt;'!E590</f>
        <v>0</v>
      </c>
      <c r="F587" s="8">
        <f>'Pivot - &lt;Just to refresh&gt;'!F590</f>
        <v>0</v>
      </c>
      <c r="G587" s="8">
        <f>'Pivot - &lt;Just to refresh&gt;'!G590</f>
        <v>0</v>
      </c>
      <c r="H587" s="8">
        <f>'Pivot - &lt;Just to refresh&gt;'!H590</f>
        <v>0</v>
      </c>
      <c r="I587" s="8">
        <f>'Pivot - &lt;Just to refresh&gt;'!I590</f>
        <v>0</v>
      </c>
      <c r="J587" s="8">
        <f>'Pivot - &lt;Just to refresh&gt;'!J590</f>
        <v>0</v>
      </c>
      <c r="K587" s="8">
        <f t="shared" si="45"/>
        <v>0</v>
      </c>
      <c r="L587" s="8">
        <f t="shared" si="46"/>
        <v>0</v>
      </c>
      <c r="M587" s="8">
        <f t="shared" si="47"/>
        <v>0</v>
      </c>
      <c r="N587" s="8" t="str">
        <f t="shared" si="48"/>
        <v>000</v>
      </c>
      <c r="O587" s="37" t="str">
        <f>IF(SUM(E587:J587)=0,"",IF('Pivot - &lt;Just to refresh&gt;'!A590="Match","Match - Full GSTN",IF('Pivot - &lt;Just to refresh&gt;'!A590="Match -Rounding off","Match - GSTN - Round",IF(M587=0,"Match - Invoice",IF(G587=0,"Not in Books",IF(J587=0,"Not in 2A",IF(ROUND(M587,0)=0,"Match - Invoice Round","In Both but Not Match")))))))</f>
        <v/>
      </c>
      <c r="P587" s="7" t="str">
        <f t="shared" si="49"/>
        <v/>
      </c>
    </row>
    <row r="588" spans="1:16" x14ac:dyDescent="0.3">
      <c r="A588" s="7">
        <f>'Pivot - &lt;Just to refresh&gt;'!B591</f>
        <v>0</v>
      </c>
      <c r="B588" s="7">
        <f>'Pivot - &lt;Just to refresh&gt;'!N591</f>
        <v>0</v>
      </c>
      <c r="C588" s="7">
        <f>'Pivot - &lt;Just to refresh&gt;'!C591</f>
        <v>0</v>
      </c>
      <c r="D588" s="36">
        <f>'Pivot - &lt;Just to refresh&gt;'!D591</f>
        <v>0</v>
      </c>
      <c r="E588" s="8">
        <f>'Pivot - &lt;Just to refresh&gt;'!E591</f>
        <v>0</v>
      </c>
      <c r="F588" s="8">
        <f>'Pivot - &lt;Just to refresh&gt;'!F591</f>
        <v>0</v>
      </c>
      <c r="G588" s="8">
        <f>'Pivot - &lt;Just to refresh&gt;'!G591</f>
        <v>0</v>
      </c>
      <c r="H588" s="8">
        <f>'Pivot - &lt;Just to refresh&gt;'!H591</f>
        <v>0</v>
      </c>
      <c r="I588" s="8">
        <f>'Pivot - &lt;Just to refresh&gt;'!I591</f>
        <v>0</v>
      </c>
      <c r="J588" s="8">
        <f>'Pivot - &lt;Just to refresh&gt;'!J591</f>
        <v>0</v>
      </c>
      <c r="K588" s="8">
        <f t="shared" si="45"/>
        <v>0</v>
      </c>
      <c r="L588" s="8">
        <f t="shared" si="46"/>
        <v>0</v>
      </c>
      <c r="M588" s="8">
        <f t="shared" si="47"/>
        <v>0</v>
      </c>
      <c r="N588" s="8" t="str">
        <f t="shared" si="48"/>
        <v>000</v>
      </c>
      <c r="O588" s="37" t="str">
        <f>IF(SUM(E588:J588)=0,"",IF('Pivot - &lt;Just to refresh&gt;'!A591="Match","Match - Full GSTN",IF('Pivot - &lt;Just to refresh&gt;'!A591="Match -Rounding off","Match - GSTN - Round",IF(M588=0,"Match - Invoice",IF(G588=0,"Not in Books",IF(J588=0,"Not in 2A",IF(ROUND(M588,0)=0,"Match - Invoice Round","In Both but Not Match")))))))</f>
        <v/>
      </c>
      <c r="P588" s="7" t="str">
        <f t="shared" si="49"/>
        <v/>
      </c>
    </row>
    <row r="589" spans="1:16" x14ac:dyDescent="0.3">
      <c r="A589" s="7">
        <f>'Pivot - &lt;Just to refresh&gt;'!B592</f>
        <v>0</v>
      </c>
      <c r="B589" s="7">
        <f>'Pivot - &lt;Just to refresh&gt;'!N592</f>
        <v>0</v>
      </c>
      <c r="C589" s="7">
        <f>'Pivot - &lt;Just to refresh&gt;'!C592</f>
        <v>0</v>
      </c>
      <c r="D589" s="36">
        <f>'Pivot - &lt;Just to refresh&gt;'!D592</f>
        <v>0</v>
      </c>
      <c r="E589" s="8">
        <f>'Pivot - &lt;Just to refresh&gt;'!E592</f>
        <v>0</v>
      </c>
      <c r="F589" s="8">
        <f>'Pivot - &lt;Just to refresh&gt;'!F592</f>
        <v>0</v>
      </c>
      <c r="G589" s="8">
        <f>'Pivot - &lt;Just to refresh&gt;'!G592</f>
        <v>0</v>
      </c>
      <c r="H589" s="8">
        <f>'Pivot - &lt;Just to refresh&gt;'!H592</f>
        <v>0</v>
      </c>
      <c r="I589" s="8">
        <f>'Pivot - &lt;Just to refresh&gt;'!I592</f>
        <v>0</v>
      </c>
      <c r="J589" s="8">
        <f>'Pivot - &lt;Just to refresh&gt;'!J592</f>
        <v>0</v>
      </c>
      <c r="K589" s="8">
        <f t="shared" si="45"/>
        <v>0</v>
      </c>
      <c r="L589" s="8">
        <f t="shared" si="46"/>
        <v>0</v>
      </c>
      <c r="M589" s="8">
        <f t="shared" si="47"/>
        <v>0</v>
      </c>
      <c r="N589" s="8" t="str">
        <f t="shared" si="48"/>
        <v>000</v>
      </c>
      <c r="O589" s="37" t="str">
        <f>IF(SUM(E589:J589)=0,"",IF('Pivot - &lt;Just to refresh&gt;'!A592="Match","Match - Full GSTN",IF('Pivot - &lt;Just to refresh&gt;'!A592="Match -Rounding off","Match - GSTN - Round",IF(M589=0,"Match - Invoice",IF(G589=0,"Not in Books",IF(J589=0,"Not in 2A",IF(ROUND(M589,0)=0,"Match - Invoice Round","In Both but Not Match")))))))</f>
        <v/>
      </c>
      <c r="P589" s="7" t="str">
        <f t="shared" si="49"/>
        <v/>
      </c>
    </row>
    <row r="590" spans="1:16" x14ac:dyDescent="0.3">
      <c r="A590" s="7">
        <f>'Pivot - &lt;Just to refresh&gt;'!B593</f>
        <v>0</v>
      </c>
      <c r="B590" s="7">
        <f>'Pivot - &lt;Just to refresh&gt;'!N593</f>
        <v>0</v>
      </c>
      <c r="C590" s="7">
        <f>'Pivot - &lt;Just to refresh&gt;'!C593</f>
        <v>0</v>
      </c>
      <c r="D590" s="36">
        <f>'Pivot - &lt;Just to refresh&gt;'!D593</f>
        <v>0</v>
      </c>
      <c r="E590" s="8">
        <f>'Pivot - &lt;Just to refresh&gt;'!E593</f>
        <v>0</v>
      </c>
      <c r="F590" s="8">
        <f>'Pivot - &lt;Just to refresh&gt;'!F593</f>
        <v>0</v>
      </c>
      <c r="G590" s="8">
        <f>'Pivot - &lt;Just to refresh&gt;'!G593</f>
        <v>0</v>
      </c>
      <c r="H590" s="8">
        <f>'Pivot - &lt;Just to refresh&gt;'!H593</f>
        <v>0</v>
      </c>
      <c r="I590" s="8">
        <f>'Pivot - &lt;Just to refresh&gt;'!I593</f>
        <v>0</v>
      </c>
      <c r="J590" s="8">
        <f>'Pivot - &lt;Just to refresh&gt;'!J593</f>
        <v>0</v>
      </c>
      <c r="K590" s="8">
        <f t="shared" si="45"/>
        <v>0</v>
      </c>
      <c r="L590" s="8">
        <f t="shared" si="46"/>
        <v>0</v>
      </c>
      <c r="M590" s="8">
        <f t="shared" si="47"/>
        <v>0</v>
      </c>
      <c r="N590" s="8" t="str">
        <f t="shared" si="48"/>
        <v>000</v>
      </c>
      <c r="O590" s="37" t="str">
        <f>IF(SUM(E590:J590)=0,"",IF('Pivot - &lt;Just to refresh&gt;'!A593="Match","Match - Full GSTN",IF('Pivot - &lt;Just to refresh&gt;'!A593="Match -Rounding off","Match - GSTN - Round",IF(M590=0,"Match - Invoice",IF(G590=0,"Not in Books",IF(J590=0,"Not in 2A",IF(ROUND(M590,0)=0,"Match - Invoice Round","In Both but Not Match")))))))</f>
        <v/>
      </c>
      <c r="P590" s="7" t="str">
        <f t="shared" si="49"/>
        <v/>
      </c>
    </row>
    <row r="591" spans="1:16" x14ac:dyDescent="0.3">
      <c r="A591" s="7">
        <f>'Pivot - &lt;Just to refresh&gt;'!B594</f>
        <v>0</v>
      </c>
      <c r="B591" s="7">
        <f>'Pivot - &lt;Just to refresh&gt;'!N594</f>
        <v>0</v>
      </c>
      <c r="C591" s="7">
        <f>'Pivot - &lt;Just to refresh&gt;'!C594</f>
        <v>0</v>
      </c>
      <c r="D591" s="36">
        <f>'Pivot - &lt;Just to refresh&gt;'!D594</f>
        <v>0</v>
      </c>
      <c r="E591" s="8">
        <f>'Pivot - &lt;Just to refresh&gt;'!E594</f>
        <v>0</v>
      </c>
      <c r="F591" s="8">
        <f>'Pivot - &lt;Just to refresh&gt;'!F594</f>
        <v>0</v>
      </c>
      <c r="G591" s="8">
        <f>'Pivot - &lt;Just to refresh&gt;'!G594</f>
        <v>0</v>
      </c>
      <c r="H591" s="8">
        <f>'Pivot - &lt;Just to refresh&gt;'!H594</f>
        <v>0</v>
      </c>
      <c r="I591" s="8">
        <f>'Pivot - &lt;Just to refresh&gt;'!I594</f>
        <v>0</v>
      </c>
      <c r="J591" s="8">
        <f>'Pivot - &lt;Just to refresh&gt;'!J594</f>
        <v>0</v>
      </c>
      <c r="K591" s="8">
        <f t="shared" si="45"/>
        <v>0</v>
      </c>
      <c r="L591" s="8">
        <f t="shared" si="46"/>
        <v>0</v>
      </c>
      <c r="M591" s="8">
        <f t="shared" si="47"/>
        <v>0</v>
      </c>
      <c r="N591" s="8" t="str">
        <f t="shared" si="48"/>
        <v>000</v>
      </c>
      <c r="O591" s="37" t="str">
        <f>IF(SUM(E591:J591)=0,"",IF('Pivot - &lt;Just to refresh&gt;'!A594="Match","Match - Full GSTN",IF('Pivot - &lt;Just to refresh&gt;'!A594="Match -Rounding off","Match - GSTN - Round",IF(M591=0,"Match - Invoice",IF(G591=0,"Not in Books",IF(J591=0,"Not in 2A",IF(ROUND(M591,0)=0,"Match - Invoice Round","In Both but Not Match")))))))</f>
        <v/>
      </c>
      <c r="P591" s="7" t="str">
        <f t="shared" si="49"/>
        <v/>
      </c>
    </row>
    <row r="592" spans="1:16" x14ac:dyDescent="0.3">
      <c r="A592" s="7">
        <f>'Pivot - &lt;Just to refresh&gt;'!B595</f>
        <v>0</v>
      </c>
      <c r="B592" s="7">
        <f>'Pivot - &lt;Just to refresh&gt;'!N595</f>
        <v>0</v>
      </c>
      <c r="C592" s="7">
        <f>'Pivot - &lt;Just to refresh&gt;'!C595</f>
        <v>0</v>
      </c>
      <c r="D592" s="36">
        <f>'Pivot - &lt;Just to refresh&gt;'!D595</f>
        <v>0</v>
      </c>
      <c r="E592" s="8">
        <f>'Pivot - &lt;Just to refresh&gt;'!E595</f>
        <v>0</v>
      </c>
      <c r="F592" s="8">
        <f>'Pivot - &lt;Just to refresh&gt;'!F595</f>
        <v>0</v>
      </c>
      <c r="G592" s="8">
        <f>'Pivot - &lt;Just to refresh&gt;'!G595</f>
        <v>0</v>
      </c>
      <c r="H592" s="8">
        <f>'Pivot - &lt;Just to refresh&gt;'!H595</f>
        <v>0</v>
      </c>
      <c r="I592" s="8">
        <f>'Pivot - &lt;Just to refresh&gt;'!I595</f>
        <v>0</v>
      </c>
      <c r="J592" s="8">
        <f>'Pivot - &lt;Just to refresh&gt;'!J595</f>
        <v>0</v>
      </c>
      <c r="K592" s="8">
        <f t="shared" si="45"/>
        <v>0</v>
      </c>
      <c r="L592" s="8">
        <f t="shared" si="46"/>
        <v>0</v>
      </c>
      <c r="M592" s="8">
        <f t="shared" si="47"/>
        <v>0</v>
      </c>
      <c r="N592" s="8" t="str">
        <f t="shared" si="48"/>
        <v>000</v>
      </c>
      <c r="O592" s="37" t="str">
        <f>IF(SUM(E592:J592)=0,"",IF('Pivot - &lt;Just to refresh&gt;'!A595="Match","Match - Full GSTN",IF('Pivot - &lt;Just to refresh&gt;'!A595="Match -Rounding off","Match - GSTN - Round",IF(M592=0,"Match - Invoice",IF(G592=0,"Not in Books",IF(J592=0,"Not in 2A",IF(ROUND(M592,0)=0,"Match - Invoice Round","In Both but Not Match")))))))</f>
        <v/>
      </c>
      <c r="P592" s="7" t="str">
        <f t="shared" si="49"/>
        <v/>
      </c>
    </row>
    <row r="593" spans="1:16" x14ac:dyDescent="0.3">
      <c r="A593" s="7">
        <f>'Pivot - &lt;Just to refresh&gt;'!B596</f>
        <v>0</v>
      </c>
      <c r="B593" s="7">
        <f>'Pivot - &lt;Just to refresh&gt;'!N596</f>
        <v>0</v>
      </c>
      <c r="C593" s="7">
        <f>'Pivot - &lt;Just to refresh&gt;'!C596</f>
        <v>0</v>
      </c>
      <c r="D593" s="36">
        <f>'Pivot - &lt;Just to refresh&gt;'!D596</f>
        <v>0</v>
      </c>
      <c r="E593" s="8">
        <f>'Pivot - &lt;Just to refresh&gt;'!E596</f>
        <v>0</v>
      </c>
      <c r="F593" s="8">
        <f>'Pivot - &lt;Just to refresh&gt;'!F596</f>
        <v>0</v>
      </c>
      <c r="G593" s="8">
        <f>'Pivot - &lt;Just to refresh&gt;'!G596</f>
        <v>0</v>
      </c>
      <c r="H593" s="8">
        <f>'Pivot - &lt;Just to refresh&gt;'!H596</f>
        <v>0</v>
      </c>
      <c r="I593" s="8">
        <f>'Pivot - &lt;Just to refresh&gt;'!I596</f>
        <v>0</v>
      </c>
      <c r="J593" s="8">
        <f>'Pivot - &lt;Just to refresh&gt;'!J596</f>
        <v>0</v>
      </c>
      <c r="K593" s="8">
        <f t="shared" si="45"/>
        <v>0</v>
      </c>
      <c r="L593" s="8">
        <f t="shared" si="46"/>
        <v>0</v>
      </c>
      <c r="M593" s="8">
        <f t="shared" si="47"/>
        <v>0</v>
      </c>
      <c r="N593" s="8" t="str">
        <f t="shared" si="48"/>
        <v>000</v>
      </c>
      <c r="O593" s="37" t="str">
        <f>IF(SUM(E593:J593)=0,"",IF('Pivot - &lt;Just to refresh&gt;'!A596="Match","Match - Full GSTN",IF('Pivot - &lt;Just to refresh&gt;'!A596="Match -Rounding off","Match - GSTN - Round",IF(M593=0,"Match - Invoice",IF(G593=0,"Not in Books",IF(J593=0,"Not in 2A",IF(ROUND(M593,0)=0,"Match - Invoice Round","In Both but Not Match")))))))</f>
        <v/>
      </c>
      <c r="P593" s="7" t="str">
        <f t="shared" si="49"/>
        <v/>
      </c>
    </row>
    <row r="594" spans="1:16" x14ac:dyDescent="0.3">
      <c r="A594" s="7">
        <f>'Pivot - &lt;Just to refresh&gt;'!B597</f>
        <v>0</v>
      </c>
      <c r="B594" s="7">
        <f>'Pivot - &lt;Just to refresh&gt;'!N597</f>
        <v>0</v>
      </c>
      <c r="C594" s="7">
        <f>'Pivot - &lt;Just to refresh&gt;'!C597</f>
        <v>0</v>
      </c>
      <c r="D594" s="36">
        <f>'Pivot - &lt;Just to refresh&gt;'!D597</f>
        <v>0</v>
      </c>
      <c r="E594" s="8">
        <f>'Pivot - &lt;Just to refresh&gt;'!E597</f>
        <v>0</v>
      </c>
      <c r="F594" s="8">
        <f>'Pivot - &lt;Just to refresh&gt;'!F597</f>
        <v>0</v>
      </c>
      <c r="G594" s="8">
        <f>'Pivot - &lt;Just to refresh&gt;'!G597</f>
        <v>0</v>
      </c>
      <c r="H594" s="8">
        <f>'Pivot - &lt;Just to refresh&gt;'!H597</f>
        <v>0</v>
      </c>
      <c r="I594" s="8">
        <f>'Pivot - &lt;Just to refresh&gt;'!I597</f>
        <v>0</v>
      </c>
      <c r="J594" s="8">
        <f>'Pivot - &lt;Just to refresh&gt;'!J597</f>
        <v>0</v>
      </c>
      <c r="K594" s="8">
        <f t="shared" si="45"/>
        <v>0</v>
      </c>
      <c r="L594" s="8">
        <f t="shared" si="46"/>
        <v>0</v>
      </c>
      <c r="M594" s="8">
        <f t="shared" si="47"/>
        <v>0</v>
      </c>
      <c r="N594" s="8" t="str">
        <f t="shared" si="48"/>
        <v>000</v>
      </c>
      <c r="O594" s="37" t="str">
        <f>IF(SUM(E594:J594)=0,"",IF('Pivot - &lt;Just to refresh&gt;'!A597="Match","Match - Full GSTN",IF('Pivot - &lt;Just to refresh&gt;'!A597="Match -Rounding off","Match - GSTN - Round",IF(M594=0,"Match - Invoice",IF(G594=0,"Not in Books",IF(J594=0,"Not in 2A",IF(ROUND(M594,0)=0,"Match - Invoice Round","In Both but Not Match")))))))</f>
        <v/>
      </c>
      <c r="P594" s="7" t="str">
        <f t="shared" si="49"/>
        <v/>
      </c>
    </row>
    <row r="595" spans="1:16" x14ac:dyDescent="0.3">
      <c r="A595" s="7">
        <f>'Pivot - &lt;Just to refresh&gt;'!B598</f>
        <v>0</v>
      </c>
      <c r="B595" s="7">
        <f>'Pivot - &lt;Just to refresh&gt;'!N598</f>
        <v>0</v>
      </c>
      <c r="C595" s="7">
        <f>'Pivot - &lt;Just to refresh&gt;'!C598</f>
        <v>0</v>
      </c>
      <c r="D595" s="36">
        <f>'Pivot - &lt;Just to refresh&gt;'!D598</f>
        <v>0</v>
      </c>
      <c r="E595" s="8">
        <f>'Pivot - &lt;Just to refresh&gt;'!E598</f>
        <v>0</v>
      </c>
      <c r="F595" s="8">
        <f>'Pivot - &lt;Just to refresh&gt;'!F598</f>
        <v>0</v>
      </c>
      <c r="G595" s="8">
        <f>'Pivot - &lt;Just to refresh&gt;'!G598</f>
        <v>0</v>
      </c>
      <c r="H595" s="8">
        <f>'Pivot - &lt;Just to refresh&gt;'!H598</f>
        <v>0</v>
      </c>
      <c r="I595" s="8">
        <f>'Pivot - &lt;Just to refresh&gt;'!I598</f>
        <v>0</v>
      </c>
      <c r="J595" s="8">
        <f>'Pivot - &lt;Just to refresh&gt;'!J598</f>
        <v>0</v>
      </c>
      <c r="K595" s="8">
        <f t="shared" si="45"/>
        <v>0</v>
      </c>
      <c r="L595" s="8">
        <f t="shared" si="46"/>
        <v>0</v>
      </c>
      <c r="M595" s="8">
        <f t="shared" si="47"/>
        <v>0</v>
      </c>
      <c r="N595" s="8" t="str">
        <f t="shared" si="48"/>
        <v>000</v>
      </c>
      <c r="O595" s="37" t="str">
        <f>IF(SUM(E595:J595)=0,"",IF('Pivot - &lt;Just to refresh&gt;'!A598="Match","Match - Full GSTN",IF('Pivot - &lt;Just to refresh&gt;'!A598="Match -Rounding off","Match - GSTN - Round",IF(M595=0,"Match - Invoice",IF(G595=0,"Not in Books",IF(J595=0,"Not in 2A",IF(ROUND(M595,0)=0,"Match - Invoice Round","In Both but Not Match")))))))</f>
        <v/>
      </c>
      <c r="P595" s="7" t="str">
        <f t="shared" si="49"/>
        <v/>
      </c>
    </row>
    <row r="596" spans="1:16" x14ac:dyDescent="0.3">
      <c r="A596" s="7">
        <f>'Pivot - &lt;Just to refresh&gt;'!B599</f>
        <v>0</v>
      </c>
      <c r="B596" s="7">
        <f>'Pivot - &lt;Just to refresh&gt;'!N599</f>
        <v>0</v>
      </c>
      <c r="C596" s="7">
        <f>'Pivot - &lt;Just to refresh&gt;'!C599</f>
        <v>0</v>
      </c>
      <c r="D596" s="36">
        <f>'Pivot - &lt;Just to refresh&gt;'!D599</f>
        <v>0</v>
      </c>
      <c r="E596" s="8">
        <f>'Pivot - &lt;Just to refresh&gt;'!E599</f>
        <v>0</v>
      </c>
      <c r="F596" s="8">
        <f>'Pivot - &lt;Just to refresh&gt;'!F599</f>
        <v>0</v>
      </c>
      <c r="G596" s="8">
        <f>'Pivot - &lt;Just to refresh&gt;'!G599</f>
        <v>0</v>
      </c>
      <c r="H596" s="8">
        <f>'Pivot - &lt;Just to refresh&gt;'!H599</f>
        <v>0</v>
      </c>
      <c r="I596" s="8">
        <f>'Pivot - &lt;Just to refresh&gt;'!I599</f>
        <v>0</v>
      </c>
      <c r="J596" s="8">
        <f>'Pivot - &lt;Just to refresh&gt;'!J599</f>
        <v>0</v>
      </c>
      <c r="K596" s="8">
        <f t="shared" si="45"/>
        <v>0</v>
      </c>
      <c r="L596" s="8">
        <f t="shared" si="46"/>
        <v>0</v>
      </c>
      <c r="M596" s="8">
        <f t="shared" si="47"/>
        <v>0</v>
      </c>
      <c r="N596" s="8" t="str">
        <f t="shared" si="48"/>
        <v>000</v>
      </c>
      <c r="O596" s="37" t="str">
        <f>IF(SUM(E596:J596)=0,"",IF('Pivot - &lt;Just to refresh&gt;'!A599="Match","Match - Full GSTN",IF('Pivot - &lt;Just to refresh&gt;'!A599="Match -Rounding off","Match - GSTN - Round",IF(M596=0,"Match - Invoice",IF(G596=0,"Not in Books",IF(J596=0,"Not in 2A",IF(ROUND(M596,0)=0,"Match - Invoice Round","In Both but Not Match")))))))</f>
        <v/>
      </c>
      <c r="P596" s="7" t="str">
        <f t="shared" si="49"/>
        <v/>
      </c>
    </row>
    <row r="597" spans="1:16" x14ac:dyDescent="0.3">
      <c r="A597" s="7">
        <f>'Pivot - &lt;Just to refresh&gt;'!B600</f>
        <v>0</v>
      </c>
      <c r="B597" s="7">
        <f>'Pivot - &lt;Just to refresh&gt;'!N600</f>
        <v>0</v>
      </c>
      <c r="C597" s="7">
        <f>'Pivot - &lt;Just to refresh&gt;'!C600</f>
        <v>0</v>
      </c>
      <c r="D597" s="36">
        <f>'Pivot - &lt;Just to refresh&gt;'!D600</f>
        <v>0</v>
      </c>
      <c r="E597" s="8">
        <f>'Pivot - &lt;Just to refresh&gt;'!E600</f>
        <v>0</v>
      </c>
      <c r="F597" s="8">
        <f>'Pivot - &lt;Just to refresh&gt;'!F600</f>
        <v>0</v>
      </c>
      <c r="G597" s="8">
        <f>'Pivot - &lt;Just to refresh&gt;'!G600</f>
        <v>0</v>
      </c>
      <c r="H597" s="8">
        <f>'Pivot - &lt;Just to refresh&gt;'!H600</f>
        <v>0</v>
      </c>
      <c r="I597" s="8">
        <f>'Pivot - &lt;Just to refresh&gt;'!I600</f>
        <v>0</v>
      </c>
      <c r="J597" s="8">
        <f>'Pivot - &lt;Just to refresh&gt;'!J600</f>
        <v>0</v>
      </c>
      <c r="K597" s="8">
        <f t="shared" si="45"/>
        <v>0</v>
      </c>
      <c r="L597" s="8">
        <f t="shared" si="46"/>
        <v>0</v>
      </c>
      <c r="M597" s="8">
        <f t="shared" si="47"/>
        <v>0</v>
      </c>
      <c r="N597" s="8" t="str">
        <f t="shared" si="48"/>
        <v>000</v>
      </c>
      <c r="O597" s="37" t="str">
        <f>IF(SUM(E597:J597)=0,"",IF('Pivot - &lt;Just to refresh&gt;'!A600="Match","Match - Full GSTN",IF('Pivot - &lt;Just to refresh&gt;'!A600="Match -Rounding off","Match - GSTN - Round",IF(M597=0,"Match - Invoice",IF(G597=0,"Not in Books",IF(J597=0,"Not in 2A",IF(ROUND(M597,0)=0,"Match - Invoice Round","In Both but Not Match")))))))</f>
        <v/>
      </c>
      <c r="P597" s="7" t="str">
        <f t="shared" si="49"/>
        <v/>
      </c>
    </row>
    <row r="598" spans="1:16" x14ac:dyDescent="0.3">
      <c r="A598" s="7">
        <f>'Pivot - &lt;Just to refresh&gt;'!B601</f>
        <v>0</v>
      </c>
      <c r="B598" s="7">
        <f>'Pivot - &lt;Just to refresh&gt;'!N601</f>
        <v>0</v>
      </c>
      <c r="C598" s="7">
        <f>'Pivot - &lt;Just to refresh&gt;'!C601</f>
        <v>0</v>
      </c>
      <c r="D598" s="36">
        <f>'Pivot - &lt;Just to refresh&gt;'!D601</f>
        <v>0</v>
      </c>
      <c r="E598" s="8">
        <f>'Pivot - &lt;Just to refresh&gt;'!E601</f>
        <v>0</v>
      </c>
      <c r="F598" s="8">
        <f>'Pivot - &lt;Just to refresh&gt;'!F601</f>
        <v>0</v>
      </c>
      <c r="G598" s="8">
        <f>'Pivot - &lt;Just to refresh&gt;'!G601</f>
        <v>0</v>
      </c>
      <c r="H598" s="8">
        <f>'Pivot - &lt;Just to refresh&gt;'!H601</f>
        <v>0</v>
      </c>
      <c r="I598" s="8">
        <f>'Pivot - &lt;Just to refresh&gt;'!I601</f>
        <v>0</v>
      </c>
      <c r="J598" s="8">
        <f>'Pivot - &lt;Just to refresh&gt;'!J601</f>
        <v>0</v>
      </c>
      <c r="K598" s="8">
        <f t="shared" si="45"/>
        <v>0</v>
      </c>
      <c r="L598" s="8">
        <f t="shared" si="46"/>
        <v>0</v>
      </c>
      <c r="M598" s="8">
        <f t="shared" si="47"/>
        <v>0</v>
      </c>
      <c r="N598" s="8" t="str">
        <f t="shared" si="48"/>
        <v>000</v>
      </c>
      <c r="O598" s="37" t="str">
        <f>IF(SUM(E598:J598)=0,"",IF('Pivot - &lt;Just to refresh&gt;'!A601="Match","Match - Full GSTN",IF('Pivot - &lt;Just to refresh&gt;'!A601="Match -Rounding off","Match - GSTN - Round",IF(M598=0,"Match - Invoice",IF(G598=0,"Not in Books",IF(J598=0,"Not in 2A",IF(ROUND(M598,0)=0,"Match - Invoice Round","In Both but Not Match")))))))</f>
        <v/>
      </c>
      <c r="P598" s="7" t="str">
        <f t="shared" si="49"/>
        <v/>
      </c>
    </row>
    <row r="599" spans="1:16" x14ac:dyDescent="0.3">
      <c r="A599" s="7">
        <f>'Pivot - &lt;Just to refresh&gt;'!B602</f>
        <v>0</v>
      </c>
      <c r="B599" s="7">
        <f>'Pivot - &lt;Just to refresh&gt;'!N602</f>
        <v>0</v>
      </c>
      <c r="C599" s="7">
        <f>'Pivot - &lt;Just to refresh&gt;'!C602</f>
        <v>0</v>
      </c>
      <c r="D599" s="36">
        <f>'Pivot - &lt;Just to refresh&gt;'!D602</f>
        <v>0</v>
      </c>
      <c r="E599" s="8">
        <f>'Pivot - &lt;Just to refresh&gt;'!E602</f>
        <v>0</v>
      </c>
      <c r="F599" s="8">
        <f>'Pivot - &lt;Just to refresh&gt;'!F602</f>
        <v>0</v>
      </c>
      <c r="G599" s="8">
        <f>'Pivot - &lt;Just to refresh&gt;'!G602</f>
        <v>0</v>
      </c>
      <c r="H599" s="8">
        <f>'Pivot - &lt;Just to refresh&gt;'!H602</f>
        <v>0</v>
      </c>
      <c r="I599" s="8">
        <f>'Pivot - &lt;Just to refresh&gt;'!I602</f>
        <v>0</v>
      </c>
      <c r="J599" s="8">
        <f>'Pivot - &lt;Just to refresh&gt;'!J602</f>
        <v>0</v>
      </c>
      <c r="K599" s="8">
        <f t="shared" si="45"/>
        <v>0</v>
      </c>
      <c r="L599" s="8">
        <f t="shared" si="46"/>
        <v>0</v>
      </c>
      <c r="M599" s="8">
        <f t="shared" si="47"/>
        <v>0</v>
      </c>
      <c r="N599" s="8" t="str">
        <f t="shared" si="48"/>
        <v>000</v>
      </c>
      <c r="O599" s="37" t="str">
        <f>IF(SUM(E599:J599)=0,"",IF('Pivot - &lt;Just to refresh&gt;'!A602="Match","Match - Full GSTN",IF('Pivot - &lt;Just to refresh&gt;'!A602="Match -Rounding off","Match - GSTN - Round",IF(M599=0,"Match - Invoice",IF(G599=0,"Not in Books",IF(J599=0,"Not in 2A",IF(ROUND(M599,0)=0,"Match - Invoice Round","In Both but Not Match")))))))</f>
        <v/>
      </c>
      <c r="P599" s="7" t="str">
        <f t="shared" si="49"/>
        <v/>
      </c>
    </row>
    <row r="600" spans="1:16" x14ac:dyDescent="0.3">
      <c r="A600" s="7">
        <f>'Pivot - &lt;Just to refresh&gt;'!B603</f>
        <v>0</v>
      </c>
      <c r="B600" s="7">
        <f>'Pivot - &lt;Just to refresh&gt;'!N603</f>
        <v>0</v>
      </c>
      <c r="C600" s="7">
        <f>'Pivot - &lt;Just to refresh&gt;'!C603</f>
        <v>0</v>
      </c>
      <c r="D600" s="36">
        <f>'Pivot - &lt;Just to refresh&gt;'!D603</f>
        <v>0</v>
      </c>
      <c r="E600" s="8">
        <f>'Pivot - &lt;Just to refresh&gt;'!E603</f>
        <v>0</v>
      </c>
      <c r="F600" s="8">
        <f>'Pivot - &lt;Just to refresh&gt;'!F603</f>
        <v>0</v>
      </c>
      <c r="G600" s="8">
        <f>'Pivot - &lt;Just to refresh&gt;'!G603</f>
        <v>0</v>
      </c>
      <c r="H600" s="8">
        <f>'Pivot - &lt;Just to refresh&gt;'!H603</f>
        <v>0</v>
      </c>
      <c r="I600" s="8">
        <f>'Pivot - &lt;Just to refresh&gt;'!I603</f>
        <v>0</v>
      </c>
      <c r="J600" s="8">
        <f>'Pivot - &lt;Just to refresh&gt;'!J603</f>
        <v>0</v>
      </c>
      <c r="K600" s="8">
        <f t="shared" si="45"/>
        <v>0</v>
      </c>
      <c r="L600" s="8">
        <f t="shared" si="46"/>
        <v>0</v>
      </c>
      <c r="M600" s="8">
        <f t="shared" si="47"/>
        <v>0</v>
      </c>
      <c r="N600" s="8" t="str">
        <f t="shared" si="48"/>
        <v>000</v>
      </c>
      <c r="O600" s="37" t="str">
        <f>IF(SUM(E600:J600)=0,"",IF('Pivot - &lt;Just to refresh&gt;'!A603="Match","Match - Full GSTN",IF('Pivot - &lt;Just to refresh&gt;'!A603="Match -Rounding off","Match - GSTN - Round",IF(M600=0,"Match - Invoice",IF(G600=0,"Not in Books",IF(J600=0,"Not in 2A",IF(ROUND(M600,0)=0,"Match - Invoice Round","In Both but Not Match")))))))</f>
        <v/>
      </c>
      <c r="P600" s="7" t="str">
        <f t="shared" si="49"/>
        <v/>
      </c>
    </row>
    <row r="601" spans="1:16" x14ac:dyDescent="0.3">
      <c r="A601" s="7">
        <f>'Pivot - &lt;Just to refresh&gt;'!B604</f>
        <v>0</v>
      </c>
      <c r="B601" s="7">
        <f>'Pivot - &lt;Just to refresh&gt;'!N604</f>
        <v>0</v>
      </c>
      <c r="C601" s="7">
        <f>'Pivot - &lt;Just to refresh&gt;'!C604</f>
        <v>0</v>
      </c>
      <c r="D601" s="36">
        <f>'Pivot - &lt;Just to refresh&gt;'!D604</f>
        <v>0</v>
      </c>
      <c r="E601" s="8">
        <f>'Pivot - &lt;Just to refresh&gt;'!E604</f>
        <v>0</v>
      </c>
      <c r="F601" s="8">
        <f>'Pivot - &lt;Just to refresh&gt;'!F604</f>
        <v>0</v>
      </c>
      <c r="G601" s="8">
        <f>'Pivot - &lt;Just to refresh&gt;'!G604</f>
        <v>0</v>
      </c>
      <c r="H601" s="8">
        <f>'Pivot - &lt;Just to refresh&gt;'!H604</f>
        <v>0</v>
      </c>
      <c r="I601" s="8">
        <f>'Pivot - &lt;Just to refresh&gt;'!I604</f>
        <v>0</v>
      </c>
      <c r="J601" s="8">
        <f>'Pivot - &lt;Just to refresh&gt;'!J604</f>
        <v>0</v>
      </c>
      <c r="K601" s="8">
        <f t="shared" si="45"/>
        <v>0</v>
      </c>
      <c r="L601" s="8">
        <f t="shared" si="46"/>
        <v>0</v>
      </c>
      <c r="M601" s="8">
        <f t="shared" si="47"/>
        <v>0</v>
      </c>
      <c r="N601" s="8" t="str">
        <f t="shared" si="48"/>
        <v>000</v>
      </c>
      <c r="O601" s="37" t="str">
        <f>IF(SUM(E601:J601)=0,"",IF('Pivot - &lt;Just to refresh&gt;'!A604="Match","Match - Full GSTN",IF('Pivot - &lt;Just to refresh&gt;'!A604="Match -Rounding off","Match - GSTN - Round",IF(M601=0,"Match - Invoice",IF(G601=0,"Not in Books",IF(J601=0,"Not in 2A",IF(ROUND(M601,0)=0,"Match - Invoice Round","In Both but Not Match")))))))</f>
        <v/>
      </c>
      <c r="P601" s="7" t="str">
        <f t="shared" si="49"/>
        <v/>
      </c>
    </row>
    <row r="602" spans="1:16" x14ac:dyDescent="0.3">
      <c r="A602" s="7">
        <f>'Pivot - &lt;Just to refresh&gt;'!B605</f>
        <v>0</v>
      </c>
      <c r="B602" s="7">
        <f>'Pivot - &lt;Just to refresh&gt;'!N605</f>
        <v>0</v>
      </c>
      <c r="C602" s="7">
        <f>'Pivot - &lt;Just to refresh&gt;'!C605</f>
        <v>0</v>
      </c>
      <c r="D602" s="36">
        <f>'Pivot - &lt;Just to refresh&gt;'!D605</f>
        <v>0</v>
      </c>
      <c r="E602" s="8">
        <f>'Pivot - &lt;Just to refresh&gt;'!E605</f>
        <v>0</v>
      </c>
      <c r="F602" s="8">
        <f>'Pivot - &lt;Just to refresh&gt;'!F605</f>
        <v>0</v>
      </c>
      <c r="G602" s="8">
        <f>'Pivot - &lt;Just to refresh&gt;'!G605</f>
        <v>0</v>
      </c>
      <c r="H602" s="8">
        <f>'Pivot - &lt;Just to refresh&gt;'!H605</f>
        <v>0</v>
      </c>
      <c r="I602" s="8">
        <f>'Pivot - &lt;Just to refresh&gt;'!I605</f>
        <v>0</v>
      </c>
      <c r="J602" s="8">
        <f>'Pivot - &lt;Just to refresh&gt;'!J605</f>
        <v>0</v>
      </c>
      <c r="K602" s="8">
        <f t="shared" si="45"/>
        <v>0</v>
      </c>
      <c r="L602" s="8">
        <f t="shared" si="46"/>
        <v>0</v>
      </c>
      <c r="M602" s="8">
        <f t="shared" si="47"/>
        <v>0</v>
      </c>
      <c r="N602" s="8" t="str">
        <f t="shared" si="48"/>
        <v>000</v>
      </c>
      <c r="O602" s="37" t="str">
        <f>IF(SUM(E602:J602)=0,"",IF('Pivot - &lt;Just to refresh&gt;'!A605="Match","Match - Full GSTN",IF('Pivot - &lt;Just to refresh&gt;'!A605="Match -Rounding off","Match - GSTN - Round",IF(M602=0,"Match - Invoice",IF(G602=0,"Not in Books",IF(J602=0,"Not in 2A",IF(ROUND(M602,0)=0,"Match - Invoice Round","In Both but Not Match")))))))</f>
        <v/>
      </c>
      <c r="P602" s="7" t="str">
        <f t="shared" si="49"/>
        <v/>
      </c>
    </row>
    <row r="603" spans="1:16" x14ac:dyDescent="0.3">
      <c r="A603" s="7">
        <f>'Pivot - &lt;Just to refresh&gt;'!B606</f>
        <v>0</v>
      </c>
      <c r="B603" s="7">
        <f>'Pivot - &lt;Just to refresh&gt;'!N606</f>
        <v>0</v>
      </c>
      <c r="C603" s="7">
        <f>'Pivot - &lt;Just to refresh&gt;'!C606</f>
        <v>0</v>
      </c>
      <c r="D603" s="36">
        <f>'Pivot - &lt;Just to refresh&gt;'!D606</f>
        <v>0</v>
      </c>
      <c r="E603" s="8">
        <f>'Pivot - &lt;Just to refresh&gt;'!E606</f>
        <v>0</v>
      </c>
      <c r="F603" s="8">
        <f>'Pivot - &lt;Just to refresh&gt;'!F606</f>
        <v>0</v>
      </c>
      <c r="G603" s="8">
        <f>'Pivot - &lt;Just to refresh&gt;'!G606</f>
        <v>0</v>
      </c>
      <c r="H603" s="8">
        <f>'Pivot - &lt;Just to refresh&gt;'!H606</f>
        <v>0</v>
      </c>
      <c r="I603" s="8">
        <f>'Pivot - &lt;Just to refresh&gt;'!I606</f>
        <v>0</v>
      </c>
      <c r="J603" s="8">
        <f>'Pivot - &lt;Just to refresh&gt;'!J606</f>
        <v>0</v>
      </c>
      <c r="K603" s="8">
        <f t="shared" si="45"/>
        <v>0</v>
      </c>
      <c r="L603" s="8">
        <f t="shared" si="46"/>
        <v>0</v>
      </c>
      <c r="M603" s="8">
        <f t="shared" si="47"/>
        <v>0</v>
      </c>
      <c r="N603" s="8" t="str">
        <f t="shared" si="48"/>
        <v>000</v>
      </c>
      <c r="O603" s="37" t="str">
        <f>IF(SUM(E603:J603)=0,"",IF('Pivot - &lt;Just to refresh&gt;'!A606="Match","Match - Full GSTN",IF('Pivot - &lt;Just to refresh&gt;'!A606="Match -Rounding off","Match - GSTN - Round",IF(M603=0,"Match - Invoice",IF(G603=0,"Not in Books",IF(J603=0,"Not in 2A",IF(ROUND(M603,0)=0,"Match - Invoice Round","In Both but Not Match")))))))</f>
        <v/>
      </c>
      <c r="P603" s="7" t="str">
        <f t="shared" si="49"/>
        <v/>
      </c>
    </row>
    <row r="604" spans="1:16" x14ac:dyDescent="0.3">
      <c r="A604" s="7">
        <f>'Pivot - &lt;Just to refresh&gt;'!B607</f>
        <v>0</v>
      </c>
      <c r="B604" s="7">
        <f>'Pivot - &lt;Just to refresh&gt;'!N607</f>
        <v>0</v>
      </c>
      <c r="C604" s="7">
        <f>'Pivot - &lt;Just to refresh&gt;'!C607</f>
        <v>0</v>
      </c>
      <c r="D604" s="36">
        <f>'Pivot - &lt;Just to refresh&gt;'!D607</f>
        <v>0</v>
      </c>
      <c r="E604" s="8">
        <f>'Pivot - &lt;Just to refresh&gt;'!E607</f>
        <v>0</v>
      </c>
      <c r="F604" s="8">
        <f>'Pivot - &lt;Just to refresh&gt;'!F607</f>
        <v>0</v>
      </c>
      <c r="G604" s="8">
        <f>'Pivot - &lt;Just to refresh&gt;'!G607</f>
        <v>0</v>
      </c>
      <c r="H604" s="8">
        <f>'Pivot - &lt;Just to refresh&gt;'!H607</f>
        <v>0</v>
      </c>
      <c r="I604" s="8">
        <f>'Pivot - &lt;Just to refresh&gt;'!I607</f>
        <v>0</v>
      </c>
      <c r="J604" s="8">
        <f>'Pivot - &lt;Just to refresh&gt;'!J607</f>
        <v>0</v>
      </c>
      <c r="K604" s="8">
        <f t="shared" si="45"/>
        <v>0</v>
      </c>
      <c r="L604" s="8">
        <f t="shared" si="46"/>
        <v>0</v>
      </c>
      <c r="M604" s="8">
        <f t="shared" si="47"/>
        <v>0</v>
      </c>
      <c r="N604" s="8" t="str">
        <f t="shared" si="48"/>
        <v>000</v>
      </c>
      <c r="O604" s="37" t="str">
        <f>IF(SUM(E604:J604)=0,"",IF('Pivot - &lt;Just to refresh&gt;'!A607="Match","Match - Full GSTN",IF('Pivot - &lt;Just to refresh&gt;'!A607="Match -Rounding off","Match - GSTN - Round",IF(M604=0,"Match - Invoice",IF(G604=0,"Not in Books",IF(J604=0,"Not in 2A",IF(ROUND(M604,0)=0,"Match - Invoice Round","In Both but Not Match")))))))</f>
        <v/>
      </c>
      <c r="P604" s="7" t="str">
        <f t="shared" si="49"/>
        <v/>
      </c>
    </row>
    <row r="605" spans="1:16" x14ac:dyDescent="0.3">
      <c r="A605" s="7">
        <f>'Pivot - &lt;Just to refresh&gt;'!B608</f>
        <v>0</v>
      </c>
      <c r="B605" s="7">
        <f>'Pivot - &lt;Just to refresh&gt;'!N608</f>
        <v>0</v>
      </c>
      <c r="C605" s="7">
        <f>'Pivot - &lt;Just to refresh&gt;'!C608</f>
        <v>0</v>
      </c>
      <c r="D605" s="36">
        <f>'Pivot - &lt;Just to refresh&gt;'!D608</f>
        <v>0</v>
      </c>
      <c r="E605" s="8">
        <f>'Pivot - &lt;Just to refresh&gt;'!E608</f>
        <v>0</v>
      </c>
      <c r="F605" s="8">
        <f>'Pivot - &lt;Just to refresh&gt;'!F608</f>
        <v>0</v>
      </c>
      <c r="G605" s="8">
        <f>'Pivot - &lt;Just to refresh&gt;'!G608</f>
        <v>0</v>
      </c>
      <c r="H605" s="8">
        <f>'Pivot - &lt;Just to refresh&gt;'!H608</f>
        <v>0</v>
      </c>
      <c r="I605" s="8">
        <f>'Pivot - &lt;Just to refresh&gt;'!I608</f>
        <v>0</v>
      </c>
      <c r="J605" s="8">
        <f>'Pivot - &lt;Just to refresh&gt;'!J608</f>
        <v>0</v>
      </c>
      <c r="K605" s="8">
        <f t="shared" si="45"/>
        <v>0</v>
      </c>
      <c r="L605" s="8">
        <f t="shared" si="46"/>
        <v>0</v>
      </c>
      <c r="M605" s="8">
        <f t="shared" si="47"/>
        <v>0</v>
      </c>
      <c r="N605" s="8" t="str">
        <f t="shared" si="48"/>
        <v>000</v>
      </c>
      <c r="O605" s="37" t="str">
        <f>IF(SUM(E605:J605)=0,"",IF('Pivot - &lt;Just to refresh&gt;'!A608="Match","Match - Full GSTN",IF('Pivot - &lt;Just to refresh&gt;'!A608="Match -Rounding off","Match - GSTN - Round",IF(M605=0,"Match - Invoice",IF(G605=0,"Not in Books",IF(J605=0,"Not in 2A",IF(ROUND(M605,0)=0,"Match - Invoice Round","In Both but Not Match")))))))</f>
        <v/>
      </c>
      <c r="P605" s="7" t="str">
        <f t="shared" si="49"/>
        <v/>
      </c>
    </row>
    <row r="606" spans="1:16" x14ac:dyDescent="0.3">
      <c r="A606" s="7">
        <f>'Pivot - &lt;Just to refresh&gt;'!B609</f>
        <v>0</v>
      </c>
      <c r="B606" s="7">
        <f>'Pivot - &lt;Just to refresh&gt;'!N609</f>
        <v>0</v>
      </c>
      <c r="C606" s="7">
        <f>'Pivot - &lt;Just to refresh&gt;'!C609</f>
        <v>0</v>
      </c>
      <c r="D606" s="36">
        <f>'Pivot - &lt;Just to refresh&gt;'!D609</f>
        <v>0</v>
      </c>
      <c r="E606" s="8">
        <f>'Pivot - &lt;Just to refresh&gt;'!E609</f>
        <v>0</v>
      </c>
      <c r="F606" s="8">
        <f>'Pivot - &lt;Just to refresh&gt;'!F609</f>
        <v>0</v>
      </c>
      <c r="G606" s="8">
        <f>'Pivot - &lt;Just to refresh&gt;'!G609</f>
        <v>0</v>
      </c>
      <c r="H606" s="8">
        <f>'Pivot - &lt;Just to refresh&gt;'!H609</f>
        <v>0</v>
      </c>
      <c r="I606" s="8">
        <f>'Pivot - &lt;Just to refresh&gt;'!I609</f>
        <v>0</v>
      </c>
      <c r="J606" s="8">
        <f>'Pivot - &lt;Just to refresh&gt;'!J609</f>
        <v>0</v>
      </c>
      <c r="K606" s="8">
        <f t="shared" si="45"/>
        <v>0</v>
      </c>
      <c r="L606" s="8">
        <f t="shared" si="46"/>
        <v>0</v>
      </c>
      <c r="M606" s="8">
        <f t="shared" si="47"/>
        <v>0</v>
      </c>
      <c r="N606" s="8" t="str">
        <f t="shared" si="48"/>
        <v>000</v>
      </c>
      <c r="O606" s="37" t="str">
        <f>IF(SUM(E606:J606)=0,"",IF('Pivot - &lt;Just to refresh&gt;'!A609="Match","Match - Full GSTN",IF('Pivot - &lt;Just to refresh&gt;'!A609="Match -Rounding off","Match - GSTN - Round",IF(M606=0,"Match - Invoice",IF(G606=0,"Not in Books",IF(J606=0,"Not in 2A",IF(ROUND(M606,0)=0,"Match - Invoice Round","In Both but Not Match")))))))</f>
        <v/>
      </c>
      <c r="P606" s="7" t="str">
        <f t="shared" si="49"/>
        <v/>
      </c>
    </row>
    <row r="607" spans="1:16" x14ac:dyDescent="0.3">
      <c r="A607" s="7">
        <f>'Pivot - &lt;Just to refresh&gt;'!B610</f>
        <v>0</v>
      </c>
      <c r="B607" s="7">
        <f>'Pivot - &lt;Just to refresh&gt;'!N610</f>
        <v>0</v>
      </c>
      <c r="C607" s="7">
        <f>'Pivot - &lt;Just to refresh&gt;'!C610</f>
        <v>0</v>
      </c>
      <c r="D607" s="36">
        <f>'Pivot - &lt;Just to refresh&gt;'!D610</f>
        <v>0</v>
      </c>
      <c r="E607" s="8">
        <f>'Pivot - &lt;Just to refresh&gt;'!E610</f>
        <v>0</v>
      </c>
      <c r="F607" s="8">
        <f>'Pivot - &lt;Just to refresh&gt;'!F610</f>
        <v>0</v>
      </c>
      <c r="G607" s="8">
        <f>'Pivot - &lt;Just to refresh&gt;'!G610</f>
        <v>0</v>
      </c>
      <c r="H607" s="8">
        <f>'Pivot - &lt;Just to refresh&gt;'!H610</f>
        <v>0</v>
      </c>
      <c r="I607" s="8">
        <f>'Pivot - &lt;Just to refresh&gt;'!I610</f>
        <v>0</v>
      </c>
      <c r="J607" s="8">
        <f>'Pivot - &lt;Just to refresh&gt;'!J610</f>
        <v>0</v>
      </c>
      <c r="K607" s="8">
        <f t="shared" si="45"/>
        <v>0</v>
      </c>
      <c r="L607" s="8">
        <f t="shared" si="46"/>
        <v>0</v>
      </c>
      <c r="M607" s="8">
        <f t="shared" si="47"/>
        <v>0</v>
      </c>
      <c r="N607" s="8" t="str">
        <f t="shared" si="48"/>
        <v>000</v>
      </c>
      <c r="O607" s="37" t="str">
        <f>IF(SUM(E607:J607)=0,"",IF('Pivot - &lt;Just to refresh&gt;'!A610="Match","Match - Full GSTN",IF('Pivot - &lt;Just to refresh&gt;'!A610="Match -Rounding off","Match - GSTN - Round",IF(M607=0,"Match - Invoice",IF(G607=0,"Not in Books",IF(J607=0,"Not in 2A",IF(ROUND(M607,0)=0,"Match - Invoice Round","In Both but Not Match")))))))</f>
        <v/>
      </c>
      <c r="P607" s="7" t="str">
        <f t="shared" si="49"/>
        <v/>
      </c>
    </row>
    <row r="608" spans="1:16" x14ac:dyDescent="0.3">
      <c r="A608" s="7">
        <f>'Pivot - &lt;Just to refresh&gt;'!B611</f>
        <v>0</v>
      </c>
      <c r="B608" s="7">
        <f>'Pivot - &lt;Just to refresh&gt;'!N611</f>
        <v>0</v>
      </c>
      <c r="C608" s="7">
        <f>'Pivot - &lt;Just to refresh&gt;'!C611</f>
        <v>0</v>
      </c>
      <c r="D608" s="36">
        <f>'Pivot - &lt;Just to refresh&gt;'!D611</f>
        <v>0</v>
      </c>
      <c r="E608" s="8">
        <f>'Pivot - &lt;Just to refresh&gt;'!E611</f>
        <v>0</v>
      </c>
      <c r="F608" s="8">
        <f>'Pivot - &lt;Just to refresh&gt;'!F611</f>
        <v>0</v>
      </c>
      <c r="G608" s="8">
        <f>'Pivot - &lt;Just to refresh&gt;'!G611</f>
        <v>0</v>
      </c>
      <c r="H608" s="8">
        <f>'Pivot - &lt;Just to refresh&gt;'!H611</f>
        <v>0</v>
      </c>
      <c r="I608" s="8">
        <f>'Pivot - &lt;Just to refresh&gt;'!I611</f>
        <v>0</v>
      </c>
      <c r="J608" s="8">
        <f>'Pivot - &lt;Just to refresh&gt;'!J611</f>
        <v>0</v>
      </c>
      <c r="K608" s="8">
        <f t="shared" si="45"/>
        <v>0</v>
      </c>
      <c r="L608" s="8">
        <f t="shared" si="46"/>
        <v>0</v>
      </c>
      <c r="M608" s="8">
        <f t="shared" si="47"/>
        <v>0</v>
      </c>
      <c r="N608" s="8" t="str">
        <f t="shared" si="48"/>
        <v>000</v>
      </c>
      <c r="O608" s="37" t="str">
        <f>IF(SUM(E608:J608)=0,"",IF('Pivot - &lt;Just to refresh&gt;'!A611="Match","Match - Full GSTN",IF('Pivot - &lt;Just to refresh&gt;'!A611="Match -Rounding off","Match - GSTN - Round",IF(M608=0,"Match - Invoice",IF(G608=0,"Not in Books",IF(J608=0,"Not in 2A",IF(ROUND(M608,0)=0,"Match - Invoice Round","In Both but Not Match")))))))</f>
        <v/>
      </c>
      <c r="P608" s="7" t="str">
        <f t="shared" si="49"/>
        <v/>
      </c>
    </row>
    <row r="609" spans="1:16" x14ac:dyDescent="0.3">
      <c r="A609" s="7">
        <f>'Pivot - &lt;Just to refresh&gt;'!B612</f>
        <v>0</v>
      </c>
      <c r="B609" s="7">
        <f>'Pivot - &lt;Just to refresh&gt;'!N612</f>
        <v>0</v>
      </c>
      <c r="C609" s="7">
        <f>'Pivot - &lt;Just to refresh&gt;'!C612</f>
        <v>0</v>
      </c>
      <c r="D609" s="36">
        <f>'Pivot - &lt;Just to refresh&gt;'!D612</f>
        <v>0</v>
      </c>
      <c r="E609" s="8">
        <f>'Pivot - &lt;Just to refresh&gt;'!E612</f>
        <v>0</v>
      </c>
      <c r="F609" s="8">
        <f>'Pivot - &lt;Just to refresh&gt;'!F612</f>
        <v>0</v>
      </c>
      <c r="G609" s="8">
        <f>'Pivot - &lt;Just to refresh&gt;'!G612</f>
        <v>0</v>
      </c>
      <c r="H609" s="8">
        <f>'Pivot - &lt;Just to refresh&gt;'!H612</f>
        <v>0</v>
      </c>
      <c r="I609" s="8">
        <f>'Pivot - &lt;Just to refresh&gt;'!I612</f>
        <v>0</v>
      </c>
      <c r="J609" s="8">
        <f>'Pivot - &lt;Just to refresh&gt;'!J612</f>
        <v>0</v>
      </c>
      <c r="K609" s="8">
        <f t="shared" si="45"/>
        <v>0</v>
      </c>
      <c r="L609" s="8">
        <f t="shared" si="46"/>
        <v>0</v>
      </c>
      <c r="M609" s="8">
        <f t="shared" si="47"/>
        <v>0</v>
      </c>
      <c r="N609" s="8" t="str">
        <f t="shared" si="48"/>
        <v>000</v>
      </c>
      <c r="O609" s="37" t="str">
        <f>IF(SUM(E609:J609)=0,"",IF('Pivot - &lt;Just to refresh&gt;'!A612="Match","Match - Full GSTN",IF('Pivot - &lt;Just to refresh&gt;'!A612="Match -Rounding off","Match - GSTN - Round",IF(M609=0,"Match - Invoice",IF(G609=0,"Not in Books",IF(J609=0,"Not in 2A",IF(ROUND(M609,0)=0,"Match - Invoice Round","In Both but Not Match")))))))</f>
        <v/>
      </c>
      <c r="P609" s="7" t="str">
        <f t="shared" si="49"/>
        <v/>
      </c>
    </row>
    <row r="610" spans="1:16" x14ac:dyDescent="0.3">
      <c r="A610" s="7">
        <f>'Pivot - &lt;Just to refresh&gt;'!B613</f>
        <v>0</v>
      </c>
      <c r="B610" s="7">
        <f>'Pivot - &lt;Just to refresh&gt;'!N613</f>
        <v>0</v>
      </c>
      <c r="C610" s="7">
        <f>'Pivot - &lt;Just to refresh&gt;'!C613</f>
        <v>0</v>
      </c>
      <c r="D610" s="36">
        <f>'Pivot - &lt;Just to refresh&gt;'!D613</f>
        <v>0</v>
      </c>
      <c r="E610" s="8">
        <f>'Pivot - &lt;Just to refresh&gt;'!E613</f>
        <v>0</v>
      </c>
      <c r="F610" s="8">
        <f>'Pivot - &lt;Just to refresh&gt;'!F613</f>
        <v>0</v>
      </c>
      <c r="G610" s="8">
        <f>'Pivot - &lt;Just to refresh&gt;'!G613</f>
        <v>0</v>
      </c>
      <c r="H610" s="8">
        <f>'Pivot - &lt;Just to refresh&gt;'!H613</f>
        <v>0</v>
      </c>
      <c r="I610" s="8">
        <f>'Pivot - &lt;Just to refresh&gt;'!I613</f>
        <v>0</v>
      </c>
      <c r="J610" s="8">
        <f>'Pivot - &lt;Just to refresh&gt;'!J613</f>
        <v>0</v>
      </c>
      <c r="K610" s="8">
        <f t="shared" si="45"/>
        <v>0</v>
      </c>
      <c r="L610" s="8">
        <f t="shared" si="46"/>
        <v>0</v>
      </c>
      <c r="M610" s="8">
        <f t="shared" si="47"/>
        <v>0</v>
      </c>
      <c r="N610" s="8" t="str">
        <f t="shared" si="48"/>
        <v>000</v>
      </c>
      <c r="O610" s="37" t="str">
        <f>IF(SUM(E610:J610)=0,"",IF('Pivot - &lt;Just to refresh&gt;'!A613="Match","Match - Full GSTN",IF('Pivot - &lt;Just to refresh&gt;'!A613="Match -Rounding off","Match - GSTN - Round",IF(M610=0,"Match - Invoice",IF(G610=0,"Not in Books",IF(J610=0,"Not in 2A",IF(ROUND(M610,0)=0,"Match - Invoice Round","In Both but Not Match")))))))</f>
        <v/>
      </c>
      <c r="P610" s="7" t="str">
        <f t="shared" si="49"/>
        <v/>
      </c>
    </row>
    <row r="611" spans="1:16" x14ac:dyDescent="0.3">
      <c r="A611" s="7">
        <f>'Pivot - &lt;Just to refresh&gt;'!B614</f>
        <v>0</v>
      </c>
      <c r="B611" s="7">
        <f>'Pivot - &lt;Just to refresh&gt;'!N614</f>
        <v>0</v>
      </c>
      <c r="C611" s="7">
        <f>'Pivot - &lt;Just to refresh&gt;'!C614</f>
        <v>0</v>
      </c>
      <c r="D611" s="36">
        <f>'Pivot - &lt;Just to refresh&gt;'!D614</f>
        <v>0</v>
      </c>
      <c r="E611" s="8">
        <f>'Pivot - &lt;Just to refresh&gt;'!E614</f>
        <v>0</v>
      </c>
      <c r="F611" s="8">
        <f>'Pivot - &lt;Just to refresh&gt;'!F614</f>
        <v>0</v>
      </c>
      <c r="G611" s="8">
        <f>'Pivot - &lt;Just to refresh&gt;'!G614</f>
        <v>0</v>
      </c>
      <c r="H611" s="8">
        <f>'Pivot - &lt;Just to refresh&gt;'!H614</f>
        <v>0</v>
      </c>
      <c r="I611" s="8">
        <f>'Pivot - &lt;Just to refresh&gt;'!I614</f>
        <v>0</v>
      </c>
      <c r="J611" s="8">
        <f>'Pivot - &lt;Just to refresh&gt;'!J614</f>
        <v>0</v>
      </c>
      <c r="K611" s="8">
        <f t="shared" si="45"/>
        <v>0</v>
      </c>
      <c r="L611" s="8">
        <f t="shared" si="46"/>
        <v>0</v>
      </c>
      <c r="M611" s="8">
        <f t="shared" si="47"/>
        <v>0</v>
      </c>
      <c r="N611" s="8" t="str">
        <f t="shared" si="48"/>
        <v>000</v>
      </c>
      <c r="O611" s="37" t="str">
        <f>IF(SUM(E611:J611)=0,"",IF('Pivot - &lt;Just to refresh&gt;'!A614="Match","Match - Full GSTN",IF('Pivot - &lt;Just to refresh&gt;'!A614="Match -Rounding off","Match - GSTN - Round",IF(M611=0,"Match - Invoice",IF(G611=0,"Not in Books",IF(J611=0,"Not in 2A",IF(ROUND(M611,0)=0,"Match - Invoice Round","In Both but Not Match")))))))</f>
        <v/>
      </c>
      <c r="P611" s="7" t="str">
        <f t="shared" si="49"/>
        <v/>
      </c>
    </row>
    <row r="612" spans="1:16" x14ac:dyDescent="0.3">
      <c r="A612" s="7">
        <f>'Pivot - &lt;Just to refresh&gt;'!B615</f>
        <v>0</v>
      </c>
      <c r="B612" s="7">
        <f>'Pivot - &lt;Just to refresh&gt;'!N615</f>
        <v>0</v>
      </c>
      <c r="C612" s="7">
        <f>'Pivot - &lt;Just to refresh&gt;'!C615</f>
        <v>0</v>
      </c>
      <c r="D612" s="36">
        <f>'Pivot - &lt;Just to refresh&gt;'!D615</f>
        <v>0</v>
      </c>
      <c r="E612" s="8">
        <f>'Pivot - &lt;Just to refresh&gt;'!E615</f>
        <v>0</v>
      </c>
      <c r="F612" s="8">
        <f>'Pivot - &lt;Just to refresh&gt;'!F615</f>
        <v>0</v>
      </c>
      <c r="G612" s="8">
        <f>'Pivot - &lt;Just to refresh&gt;'!G615</f>
        <v>0</v>
      </c>
      <c r="H612" s="8">
        <f>'Pivot - &lt;Just to refresh&gt;'!H615</f>
        <v>0</v>
      </c>
      <c r="I612" s="8">
        <f>'Pivot - &lt;Just to refresh&gt;'!I615</f>
        <v>0</v>
      </c>
      <c r="J612" s="8">
        <f>'Pivot - &lt;Just to refresh&gt;'!J615</f>
        <v>0</v>
      </c>
      <c r="K612" s="8">
        <f t="shared" si="45"/>
        <v>0</v>
      </c>
      <c r="L612" s="8">
        <f t="shared" si="46"/>
        <v>0</v>
      </c>
      <c r="M612" s="8">
        <f t="shared" si="47"/>
        <v>0</v>
      </c>
      <c r="N612" s="8" t="str">
        <f t="shared" si="48"/>
        <v>000</v>
      </c>
      <c r="O612" s="37" t="str">
        <f>IF(SUM(E612:J612)=0,"",IF('Pivot - &lt;Just to refresh&gt;'!A615="Match","Match - Full GSTN",IF('Pivot - &lt;Just to refresh&gt;'!A615="Match -Rounding off","Match - GSTN - Round",IF(M612=0,"Match - Invoice",IF(G612=0,"Not in Books",IF(J612=0,"Not in 2A",IF(ROUND(M612,0)=0,"Match - Invoice Round","In Both but Not Match")))))))</f>
        <v/>
      </c>
      <c r="P612" s="7" t="str">
        <f t="shared" si="49"/>
        <v/>
      </c>
    </row>
    <row r="613" spans="1:16" x14ac:dyDescent="0.3">
      <c r="A613" s="7">
        <f>'Pivot - &lt;Just to refresh&gt;'!B616</f>
        <v>0</v>
      </c>
      <c r="B613" s="7">
        <f>'Pivot - &lt;Just to refresh&gt;'!N616</f>
        <v>0</v>
      </c>
      <c r="C613" s="7">
        <f>'Pivot - &lt;Just to refresh&gt;'!C616</f>
        <v>0</v>
      </c>
      <c r="D613" s="36">
        <f>'Pivot - &lt;Just to refresh&gt;'!D616</f>
        <v>0</v>
      </c>
      <c r="E613" s="8">
        <f>'Pivot - &lt;Just to refresh&gt;'!E616</f>
        <v>0</v>
      </c>
      <c r="F613" s="8">
        <f>'Pivot - &lt;Just to refresh&gt;'!F616</f>
        <v>0</v>
      </c>
      <c r="G613" s="8">
        <f>'Pivot - &lt;Just to refresh&gt;'!G616</f>
        <v>0</v>
      </c>
      <c r="H613" s="8">
        <f>'Pivot - &lt;Just to refresh&gt;'!H616</f>
        <v>0</v>
      </c>
      <c r="I613" s="8">
        <f>'Pivot - &lt;Just to refresh&gt;'!I616</f>
        <v>0</v>
      </c>
      <c r="J613" s="8">
        <f>'Pivot - &lt;Just to refresh&gt;'!J616</f>
        <v>0</v>
      </c>
      <c r="K613" s="8">
        <f t="shared" si="45"/>
        <v>0</v>
      </c>
      <c r="L613" s="8">
        <f t="shared" si="46"/>
        <v>0</v>
      </c>
      <c r="M613" s="8">
        <f t="shared" si="47"/>
        <v>0</v>
      </c>
      <c r="N613" s="8" t="str">
        <f t="shared" si="48"/>
        <v>000</v>
      </c>
      <c r="O613" s="37" t="str">
        <f>IF(SUM(E613:J613)=0,"",IF('Pivot - &lt;Just to refresh&gt;'!A616="Match","Match - Full GSTN",IF('Pivot - &lt;Just to refresh&gt;'!A616="Match -Rounding off","Match - GSTN - Round",IF(M613=0,"Match - Invoice",IF(G613=0,"Not in Books",IF(J613=0,"Not in 2A",IF(ROUND(M613,0)=0,"Match - Invoice Round","In Both but Not Match")))))))</f>
        <v/>
      </c>
      <c r="P613" s="7" t="str">
        <f t="shared" si="49"/>
        <v/>
      </c>
    </row>
    <row r="614" spans="1:16" x14ac:dyDescent="0.3">
      <c r="A614" s="7">
        <f>'Pivot - &lt;Just to refresh&gt;'!B617</f>
        <v>0</v>
      </c>
      <c r="B614" s="7">
        <f>'Pivot - &lt;Just to refresh&gt;'!N617</f>
        <v>0</v>
      </c>
      <c r="C614" s="7">
        <f>'Pivot - &lt;Just to refresh&gt;'!C617</f>
        <v>0</v>
      </c>
      <c r="D614" s="36">
        <f>'Pivot - &lt;Just to refresh&gt;'!D617</f>
        <v>0</v>
      </c>
      <c r="E614" s="8">
        <f>'Pivot - &lt;Just to refresh&gt;'!E617</f>
        <v>0</v>
      </c>
      <c r="F614" s="8">
        <f>'Pivot - &lt;Just to refresh&gt;'!F617</f>
        <v>0</v>
      </c>
      <c r="G614" s="8">
        <f>'Pivot - &lt;Just to refresh&gt;'!G617</f>
        <v>0</v>
      </c>
      <c r="H614" s="8">
        <f>'Pivot - &lt;Just to refresh&gt;'!H617</f>
        <v>0</v>
      </c>
      <c r="I614" s="8">
        <f>'Pivot - &lt;Just to refresh&gt;'!I617</f>
        <v>0</v>
      </c>
      <c r="J614" s="8">
        <f>'Pivot - &lt;Just to refresh&gt;'!J617</f>
        <v>0</v>
      </c>
      <c r="K614" s="8">
        <f t="shared" si="45"/>
        <v>0</v>
      </c>
      <c r="L614" s="8">
        <f t="shared" si="46"/>
        <v>0</v>
      </c>
      <c r="M614" s="8">
        <f t="shared" si="47"/>
        <v>0</v>
      </c>
      <c r="N614" s="8" t="str">
        <f t="shared" si="48"/>
        <v>000</v>
      </c>
      <c r="O614" s="37" t="str">
        <f>IF(SUM(E614:J614)=0,"",IF('Pivot - &lt;Just to refresh&gt;'!A617="Match","Match - Full GSTN",IF('Pivot - &lt;Just to refresh&gt;'!A617="Match -Rounding off","Match - GSTN - Round",IF(M614=0,"Match - Invoice",IF(G614=0,"Not in Books",IF(J614=0,"Not in 2A",IF(ROUND(M614,0)=0,"Match - Invoice Round","In Both but Not Match")))))))</f>
        <v/>
      </c>
      <c r="P614" s="7" t="str">
        <f t="shared" si="49"/>
        <v/>
      </c>
    </row>
    <row r="615" spans="1:16" x14ac:dyDescent="0.3">
      <c r="A615" s="7">
        <f>'Pivot - &lt;Just to refresh&gt;'!B618</f>
        <v>0</v>
      </c>
      <c r="B615" s="7">
        <f>'Pivot - &lt;Just to refresh&gt;'!N618</f>
        <v>0</v>
      </c>
      <c r="C615" s="7">
        <f>'Pivot - &lt;Just to refresh&gt;'!C618</f>
        <v>0</v>
      </c>
      <c r="D615" s="36">
        <f>'Pivot - &lt;Just to refresh&gt;'!D618</f>
        <v>0</v>
      </c>
      <c r="E615" s="8">
        <f>'Pivot - &lt;Just to refresh&gt;'!E618</f>
        <v>0</v>
      </c>
      <c r="F615" s="8">
        <f>'Pivot - &lt;Just to refresh&gt;'!F618</f>
        <v>0</v>
      </c>
      <c r="G615" s="8">
        <f>'Pivot - &lt;Just to refresh&gt;'!G618</f>
        <v>0</v>
      </c>
      <c r="H615" s="8">
        <f>'Pivot - &lt;Just to refresh&gt;'!H618</f>
        <v>0</v>
      </c>
      <c r="I615" s="8">
        <f>'Pivot - &lt;Just to refresh&gt;'!I618</f>
        <v>0</v>
      </c>
      <c r="J615" s="8">
        <f>'Pivot - &lt;Just to refresh&gt;'!J618</f>
        <v>0</v>
      </c>
      <c r="K615" s="8">
        <f t="shared" si="45"/>
        <v>0</v>
      </c>
      <c r="L615" s="8">
        <f t="shared" si="46"/>
        <v>0</v>
      </c>
      <c r="M615" s="8">
        <f t="shared" si="47"/>
        <v>0</v>
      </c>
      <c r="N615" s="8" t="str">
        <f t="shared" si="48"/>
        <v>000</v>
      </c>
      <c r="O615" s="37" t="str">
        <f>IF(SUM(E615:J615)=0,"",IF('Pivot - &lt;Just to refresh&gt;'!A618="Match","Match - Full GSTN",IF('Pivot - &lt;Just to refresh&gt;'!A618="Match -Rounding off","Match - GSTN - Round",IF(M615=0,"Match - Invoice",IF(G615=0,"Not in Books",IF(J615=0,"Not in 2A",IF(ROUND(M615,0)=0,"Match - Invoice Round","In Both but Not Match")))))))</f>
        <v/>
      </c>
      <c r="P615" s="7" t="str">
        <f t="shared" si="49"/>
        <v/>
      </c>
    </row>
    <row r="616" spans="1:16" x14ac:dyDescent="0.3">
      <c r="A616" s="7">
        <f>'Pivot - &lt;Just to refresh&gt;'!B619</f>
        <v>0</v>
      </c>
      <c r="B616" s="7">
        <f>'Pivot - &lt;Just to refresh&gt;'!N619</f>
        <v>0</v>
      </c>
      <c r="C616" s="7">
        <f>'Pivot - &lt;Just to refresh&gt;'!C619</f>
        <v>0</v>
      </c>
      <c r="D616" s="36">
        <f>'Pivot - &lt;Just to refresh&gt;'!D619</f>
        <v>0</v>
      </c>
      <c r="E616" s="8">
        <f>'Pivot - &lt;Just to refresh&gt;'!E619</f>
        <v>0</v>
      </c>
      <c r="F616" s="8">
        <f>'Pivot - &lt;Just to refresh&gt;'!F619</f>
        <v>0</v>
      </c>
      <c r="G616" s="8">
        <f>'Pivot - &lt;Just to refresh&gt;'!G619</f>
        <v>0</v>
      </c>
      <c r="H616" s="8">
        <f>'Pivot - &lt;Just to refresh&gt;'!H619</f>
        <v>0</v>
      </c>
      <c r="I616" s="8">
        <f>'Pivot - &lt;Just to refresh&gt;'!I619</f>
        <v>0</v>
      </c>
      <c r="J616" s="8">
        <f>'Pivot - &lt;Just to refresh&gt;'!J619</f>
        <v>0</v>
      </c>
      <c r="K616" s="8">
        <f t="shared" si="45"/>
        <v>0</v>
      </c>
      <c r="L616" s="8">
        <f t="shared" si="46"/>
        <v>0</v>
      </c>
      <c r="M616" s="8">
        <f t="shared" si="47"/>
        <v>0</v>
      </c>
      <c r="N616" s="8" t="str">
        <f t="shared" si="48"/>
        <v>000</v>
      </c>
      <c r="O616" s="37" t="str">
        <f>IF(SUM(E616:J616)=0,"",IF('Pivot - &lt;Just to refresh&gt;'!A619="Match","Match - Full GSTN",IF('Pivot - &lt;Just to refresh&gt;'!A619="Match -Rounding off","Match - GSTN - Round",IF(M616=0,"Match - Invoice",IF(G616=0,"Not in Books",IF(J616=0,"Not in 2A",IF(ROUND(M616,0)=0,"Match - Invoice Round","In Both but Not Match")))))))</f>
        <v/>
      </c>
      <c r="P616" s="7" t="str">
        <f t="shared" si="49"/>
        <v/>
      </c>
    </row>
    <row r="617" spans="1:16" x14ac:dyDescent="0.3">
      <c r="A617" s="7">
        <f>'Pivot - &lt;Just to refresh&gt;'!B620</f>
        <v>0</v>
      </c>
      <c r="B617" s="7">
        <f>'Pivot - &lt;Just to refresh&gt;'!N620</f>
        <v>0</v>
      </c>
      <c r="C617" s="7">
        <f>'Pivot - &lt;Just to refresh&gt;'!C620</f>
        <v>0</v>
      </c>
      <c r="D617" s="36">
        <f>'Pivot - &lt;Just to refresh&gt;'!D620</f>
        <v>0</v>
      </c>
      <c r="E617" s="8">
        <f>'Pivot - &lt;Just to refresh&gt;'!E620</f>
        <v>0</v>
      </c>
      <c r="F617" s="8">
        <f>'Pivot - &lt;Just to refresh&gt;'!F620</f>
        <v>0</v>
      </c>
      <c r="G617" s="8">
        <f>'Pivot - &lt;Just to refresh&gt;'!G620</f>
        <v>0</v>
      </c>
      <c r="H617" s="8">
        <f>'Pivot - &lt;Just to refresh&gt;'!H620</f>
        <v>0</v>
      </c>
      <c r="I617" s="8">
        <f>'Pivot - &lt;Just to refresh&gt;'!I620</f>
        <v>0</v>
      </c>
      <c r="J617" s="8">
        <f>'Pivot - &lt;Just to refresh&gt;'!J620</f>
        <v>0</v>
      </c>
      <c r="K617" s="8">
        <f t="shared" si="45"/>
        <v>0</v>
      </c>
      <c r="L617" s="8">
        <f t="shared" si="46"/>
        <v>0</v>
      </c>
      <c r="M617" s="8">
        <f t="shared" si="47"/>
        <v>0</v>
      </c>
      <c r="N617" s="8" t="str">
        <f t="shared" si="48"/>
        <v>000</v>
      </c>
      <c r="O617" s="37" t="str">
        <f>IF(SUM(E617:J617)=0,"",IF('Pivot - &lt;Just to refresh&gt;'!A620="Match","Match - Full GSTN",IF('Pivot - &lt;Just to refresh&gt;'!A620="Match -Rounding off","Match - GSTN - Round",IF(M617=0,"Match - Invoice",IF(G617=0,"Not in Books",IF(J617=0,"Not in 2A",IF(ROUND(M617,0)=0,"Match - Invoice Round","In Both but Not Match")))))))</f>
        <v/>
      </c>
      <c r="P617" s="7" t="str">
        <f t="shared" si="49"/>
        <v/>
      </c>
    </row>
    <row r="618" spans="1:16" x14ac:dyDescent="0.3">
      <c r="A618" s="7">
        <f>'Pivot - &lt;Just to refresh&gt;'!B621</f>
        <v>0</v>
      </c>
      <c r="B618" s="7">
        <f>'Pivot - &lt;Just to refresh&gt;'!N621</f>
        <v>0</v>
      </c>
      <c r="C618" s="7">
        <f>'Pivot - &lt;Just to refresh&gt;'!C621</f>
        <v>0</v>
      </c>
      <c r="D618" s="36">
        <f>'Pivot - &lt;Just to refresh&gt;'!D621</f>
        <v>0</v>
      </c>
      <c r="E618" s="8">
        <f>'Pivot - &lt;Just to refresh&gt;'!E621</f>
        <v>0</v>
      </c>
      <c r="F618" s="8">
        <f>'Pivot - &lt;Just to refresh&gt;'!F621</f>
        <v>0</v>
      </c>
      <c r="G618" s="8">
        <f>'Pivot - &lt;Just to refresh&gt;'!G621</f>
        <v>0</v>
      </c>
      <c r="H618" s="8">
        <f>'Pivot - &lt;Just to refresh&gt;'!H621</f>
        <v>0</v>
      </c>
      <c r="I618" s="8">
        <f>'Pivot - &lt;Just to refresh&gt;'!I621</f>
        <v>0</v>
      </c>
      <c r="J618" s="8">
        <f>'Pivot - &lt;Just to refresh&gt;'!J621</f>
        <v>0</v>
      </c>
      <c r="K618" s="8">
        <f t="shared" si="45"/>
        <v>0</v>
      </c>
      <c r="L618" s="8">
        <f t="shared" si="46"/>
        <v>0</v>
      </c>
      <c r="M618" s="8">
        <f t="shared" si="47"/>
        <v>0</v>
      </c>
      <c r="N618" s="8" t="str">
        <f t="shared" si="48"/>
        <v>000</v>
      </c>
      <c r="O618" s="37" t="str">
        <f>IF(SUM(E618:J618)=0,"",IF('Pivot - &lt;Just to refresh&gt;'!A621="Match","Match - Full GSTN",IF('Pivot - &lt;Just to refresh&gt;'!A621="Match -Rounding off","Match - GSTN - Round",IF(M618=0,"Match - Invoice",IF(G618=0,"Not in Books",IF(J618=0,"Not in 2A",IF(ROUND(M618,0)=0,"Match - Invoice Round","In Both but Not Match")))))))</f>
        <v/>
      </c>
      <c r="P618" s="7" t="str">
        <f t="shared" si="49"/>
        <v/>
      </c>
    </row>
    <row r="619" spans="1:16" x14ac:dyDescent="0.3">
      <c r="A619" s="7">
        <f>'Pivot - &lt;Just to refresh&gt;'!B622</f>
        <v>0</v>
      </c>
      <c r="B619" s="7">
        <f>'Pivot - &lt;Just to refresh&gt;'!N622</f>
        <v>0</v>
      </c>
      <c r="C619" s="7">
        <f>'Pivot - &lt;Just to refresh&gt;'!C622</f>
        <v>0</v>
      </c>
      <c r="D619" s="36">
        <f>'Pivot - &lt;Just to refresh&gt;'!D622</f>
        <v>0</v>
      </c>
      <c r="E619" s="8">
        <f>'Pivot - &lt;Just to refresh&gt;'!E622</f>
        <v>0</v>
      </c>
      <c r="F619" s="8">
        <f>'Pivot - &lt;Just to refresh&gt;'!F622</f>
        <v>0</v>
      </c>
      <c r="G619" s="8">
        <f>'Pivot - &lt;Just to refresh&gt;'!G622</f>
        <v>0</v>
      </c>
      <c r="H619" s="8">
        <f>'Pivot - &lt;Just to refresh&gt;'!H622</f>
        <v>0</v>
      </c>
      <c r="I619" s="8">
        <f>'Pivot - &lt;Just to refresh&gt;'!I622</f>
        <v>0</v>
      </c>
      <c r="J619" s="8">
        <f>'Pivot - &lt;Just to refresh&gt;'!J622</f>
        <v>0</v>
      </c>
      <c r="K619" s="8">
        <f t="shared" si="45"/>
        <v>0</v>
      </c>
      <c r="L619" s="8">
        <f t="shared" si="46"/>
        <v>0</v>
      </c>
      <c r="M619" s="8">
        <f t="shared" si="47"/>
        <v>0</v>
      </c>
      <c r="N619" s="8" t="str">
        <f t="shared" si="48"/>
        <v>000</v>
      </c>
      <c r="O619" s="37" t="str">
        <f>IF(SUM(E619:J619)=0,"",IF('Pivot - &lt;Just to refresh&gt;'!A622="Match","Match - Full GSTN",IF('Pivot - &lt;Just to refresh&gt;'!A622="Match -Rounding off","Match - GSTN - Round",IF(M619=0,"Match - Invoice",IF(G619=0,"Not in Books",IF(J619=0,"Not in 2A",IF(ROUND(M619,0)=0,"Match - Invoice Round","In Both but Not Match")))))))</f>
        <v/>
      </c>
      <c r="P619" s="7" t="str">
        <f t="shared" si="49"/>
        <v/>
      </c>
    </row>
    <row r="620" spans="1:16" x14ac:dyDescent="0.3">
      <c r="A620" s="7">
        <f>'Pivot - &lt;Just to refresh&gt;'!B623</f>
        <v>0</v>
      </c>
      <c r="B620" s="7">
        <f>'Pivot - &lt;Just to refresh&gt;'!N623</f>
        <v>0</v>
      </c>
      <c r="C620" s="7">
        <f>'Pivot - &lt;Just to refresh&gt;'!C623</f>
        <v>0</v>
      </c>
      <c r="D620" s="36">
        <f>'Pivot - &lt;Just to refresh&gt;'!D623</f>
        <v>0</v>
      </c>
      <c r="E620" s="8">
        <f>'Pivot - &lt;Just to refresh&gt;'!E623</f>
        <v>0</v>
      </c>
      <c r="F620" s="8">
        <f>'Pivot - &lt;Just to refresh&gt;'!F623</f>
        <v>0</v>
      </c>
      <c r="G620" s="8">
        <f>'Pivot - &lt;Just to refresh&gt;'!G623</f>
        <v>0</v>
      </c>
      <c r="H620" s="8">
        <f>'Pivot - &lt;Just to refresh&gt;'!H623</f>
        <v>0</v>
      </c>
      <c r="I620" s="8">
        <f>'Pivot - &lt;Just to refresh&gt;'!I623</f>
        <v>0</v>
      </c>
      <c r="J620" s="8">
        <f>'Pivot - &lt;Just to refresh&gt;'!J623</f>
        <v>0</v>
      </c>
      <c r="K620" s="8">
        <f t="shared" si="45"/>
        <v>0</v>
      </c>
      <c r="L620" s="8">
        <f t="shared" si="46"/>
        <v>0</v>
      </c>
      <c r="M620" s="8">
        <f t="shared" si="47"/>
        <v>0</v>
      </c>
      <c r="N620" s="8" t="str">
        <f t="shared" si="48"/>
        <v>000</v>
      </c>
      <c r="O620" s="37" t="str">
        <f>IF(SUM(E620:J620)=0,"",IF('Pivot - &lt;Just to refresh&gt;'!A623="Match","Match - Full GSTN",IF('Pivot - &lt;Just to refresh&gt;'!A623="Match -Rounding off","Match - GSTN - Round",IF(M620=0,"Match - Invoice",IF(G620=0,"Not in Books",IF(J620=0,"Not in 2A",IF(ROUND(M620,0)=0,"Match - Invoice Round","In Both but Not Match")))))))</f>
        <v/>
      </c>
      <c r="P620" s="7" t="str">
        <f t="shared" si="49"/>
        <v/>
      </c>
    </row>
    <row r="621" spans="1:16" x14ac:dyDescent="0.3">
      <c r="A621" s="7">
        <f>'Pivot - &lt;Just to refresh&gt;'!B624</f>
        <v>0</v>
      </c>
      <c r="B621" s="7">
        <f>'Pivot - &lt;Just to refresh&gt;'!N624</f>
        <v>0</v>
      </c>
      <c r="C621" s="7">
        <f>'Pivot - &lt;Just to refresh&gt;'!C624</f>
        <v>0</v>
      </c>
      <c r="D621" s="36">
        <f>'Pivot - &lt;Just to refresh&gt;'!D624</f>
        <v>0</v>
      </c>
      <c r="E621" s="8">
        <f>'Pivot - &lt;Just to refresh&gt;'!E624</f>
        <v>0</v>
      </c>
      <c r="F621" s="8">
        <f>'Pivot - &lt;Just to refresh&gt;'!F624</f>
        <v>0</v>
      </c>
      <c r="G621" s="8">
        <f>'Pivot - &lt;Just to refresh&gt;'!G624</f>
        <v>0</v>
      </c>
      <c r="H621" s="8">
        <f>'Pivot - &lt;Just to refresh&gt;'!H624</f>
        <v>0</v>
      </c>
      <c r="I621" s="8">
        <f>'Pivot - &lt;Just to refresh&gt;'!I624</f>
        <v>0</v>
      </c>
      <c r="J621" s="8">
        <f>'Pivot - &lt;Just to refresh&gt;'!J624</f>
        <v>0</v>
      </c>
      <c r="K621" s="8">
        <f t="shared" si="45"/>
        <v>0</v>
      </c>
      <c r="L621" s="8">
        <f t="shared" si="46"/>
        <v>0</v>
      </c>
      <c r="M621" s="8">
        <f t="shared" si="47"/>
        <v>0</v>
      </c>
      <c r="N621" s="8" t="str">
        <f t="shared" si="48"/>
        <v>000</v>
      </c>
      <c r="O621" s="37" t="str">
        <f>IF(SUM(E621:J621)=0,"",IF('Pivot - &lt;Just to refresh&gt;'!A624="Match","Match - Full GSTN",IF('Pivot - &lt;Just to refresh&gt;'!A624="Match -Rounding off","Match - GSTN - Round",IF(M621=0,"Match - Invoice",IF(G621=0,"Not in Books",IF(J621=0,"Not in 2A",IF(ROUND(M621,0)=0,"Match - Invoice Round","In Both but Not Match")))))))</f>
        <v/>
      </c>
      <c r="P621" s="7" t="str">
        <f t="shared" si="49"/>
        <v/>
      </c>
    </row>
    <row r="622" spans="1:16" x14ac:dyDescent="0.3">
      <c r="A622" s="7">
        <f>'Pivot - &lt;Just to refresh&gt;'!B625</f>
        <v>0</v>
      </c>
      <c r="B622" s="7">
        <f>'Pivot - &lt;Just to refresh&gt;'!N625</f>
        <v>0</v>
      </c>
      <c r="C622" s="7">
        <f>'Pivot - &lt;Just to refresh&gt;'!C625</f>
        <v>0</v>
      </c>
      <c r="D622" s="36">
        <f>'Pivot - &lt;Just to refresh&gt;'!D625</f>
        <v>0</v>
      </c>
      <c r="E622" s="8">
        <f>'Pivot - &lt;Just to refresh&gt;'!E625</f>
        <v>0</v>
      </c>
      <c r="F622" s="8">
        <f>'Pivot - &lt;Just to refresh&gt;'!F625</f>
        <v>0</v>
      </c>
      <c r="G622" s="8">
        <f>'Pivot - &lt;Just to refresh&gt;'!G625</f>
        <v>0</v>
      </c>
      <c r="H622" s="8">
        <f>'Pivot - &lt;Just to refresh&gt;'!H625</f>
        <v>0</v>
      </c>
      <c r="I622" s="8">
        <f>'Pivot - &lt;Just to refresh&gt;'!I625</f>
        <v>0</v>
      </c>
      <c r="J622" s="8">
        <f>'Pivot - &lt;Just to refresh&gt;'!J625</f>
        <v>0</v>
      </c>
      <c r="K622" s="8">
        <f t="shared" si="45"/>
        <v>0</v>
      </c>
      <c r="L622" s="8">
        <f t="shared" si="46"/>
        <v>0</v>
      </c>
      <c r="M622" s="8">
        <f t="shared" si="47"/>
        <v>0</v>
      </c>
      <c r="N622" s="8" t="str">
        <f t="shared" si="48"/>
        <v>000</v>
      </c>
      <c r="O622" s="37" t="str">
        <f>IF(SUM(E622:J622)=0,"",IF('Pivot - &lt;Just to refresh&gt;'!A625="Match","Match - Full GSTN",IF('Pivot - &lt;Just to refresh&gt;'!A625="Match -Rounding off","Match - GSTN - Round",IF(M622=0,"Match - Invoice",IF(G622=0,"Not in Books",IF(J622=0,"Not in 2A",IF(ROUND(M622,0)=0,"Match - Invoice Round","In Both but Not Match")))))))</f>
        <v/>
      </c>
      <c r="P622" s="7" t="str">
        <f t="shared" si="49"/>
        <v/>
      </c>
    </row>
    <row r="623" spans="1:16" x14ac:dyDescent="0.3">
      <c r="A623" s="7">
        <f>'Pivot - &lt;Just to refresh&gt;'!B626</f>
        <v>0</v>
      </c>
      <c r="B623" s="7">
        <f>'Pivot - &lt;Just to refresh&gt;'!N626</f>
        <v>0</v>
      </c>
      <c r="C623" s="7">
        <f>'Pivot - &lt;Just to refresh&gt;'!C626</f>
        <v>0</v>
      </c>
      <c r="D623" s="36">
        <f>'Pivot - &lt;Just to refresh&gt;'!D626</f>
        <v>0</v>
      </c>
      <c r="E623" s="8">
        <f>'Pivot - &lt;Just to refresh&gt;'!E626</f>
        <v>0</v>
      </c>
      <c r="F623" s="8">
        <f>'Pivot - &lt;Just to refresh&gt;'!F626</f>
        <v>0</v>
      </c>
      <c r="G623" s="8">
        <f>'Pivot - &lt;Just to refresh&gt;'!G626</f>
        <v>0</v>
      </c>
      <c r="H623" s="8">
        <f>'Pivot - &lt;Just to refresh&gt;'!H626</f>
        <v>0</v>
      </c>
      <c r="I623" s="8">
        <f>'Pivot - &lt;Just to refresh&gt;'!I626</f>
        <v>0</v>
      </c>
      <c r="J623" s="8">
        <f>'Pivot - &lt;Just to refresh&gt;'!J626</f>
        <v>0</v>
      </c>
      <c r="K623" s="8">
        <f t="shared" si="45"/>
        <v>0</v>
      </c>
      <c r="L623" s="8">
        <f t="shared" si="46"/>
        <v>0</v>
      </c>
      <c r="M623" s="8">
        <f t="shared" si="47"/>
        <v>0</v>
      </c>
      <c r="N623" s="8" t="str">
        <f t="shared" si="48"/>
        <v>000</v>
      </c>
      <c r="O623" s="37" t="str">
        <f>IF(SUM(E623:J623)=0,"",IF('Pivot - &lt;Just to refresh&gt;'!A626="Match","Match - Full GSTN",IF('Pivot - &lt;Just to refresh&gt;'!A626="Match -Rounding off","Match - GSTN - Round",IF(M623=0,"Match - Invoice",IF(G623=0,"Not in Books",IF(J623=0,"Not in 2A",IF(ROUND(M623,0)=0,"Match - Invoice Round","In Both but Not Match")))))))</f>
        <v/>
      </c>
      <c r="P623" s="7" t="str">
        <f t="shared" si="49"/>
        <v/>
      </c>
    </row>
    <row r="624" spans="1:16" x14ac:dyDescent="0.3">
      <c r="A624" s="7">
        <f>'Pivot - &lt;Just to refresh&gt;'!B627</f>
        <v>0</v>
      </c>
      <c r="B624" s="7">
        <f>'Pivot - &lt;Just to refresh&gt;'!N627</f>
        <v>0</v>
      </c>
      <c r="C624" s="7">
        <f>'Pivot - &lt;Just to refresh&gt;'!C627</f>
        <v>0</v>
      </c>
      <c r="D624" s="36">
        <f>'Pivot - &lt;Just to refresh&gt;'!D627</f>
        <v>0</v>
      </c>
      <c r="E624" s="8">
        <f>'Pivot - &lt;Just to refresh&gt;'!E627</f>
        <v>0</v>
      </c>
      <c r="F624" s="8">
        <f>'Pivot - &lt;Just to refresh&gt;'!F627</f>
        <v>0</v>
      </c>
      <c r="G624" s="8">
        <f>'Pivot - &lt;Just to refresh&gt;'!G627</f>
        <v>0</v>
      </c>
      <c r="H624" s="8">
        <f>'Pivot - &lt;Just to refresh&gt;'!H627</f>
        <v>0</v>
      </c>
      <c r="I624" s="8">
        <f>'Pivot - &lt;Just to refresh&gt;'!I627</f>
        <v>0</v>
      </c>
      <c r="J624" s="8">
        <f>'Pivot - &lt;Just to refresh&gt;'!J627</f>
        <v>0</v>
      </c>
      <c r="K624" s="8">
        <f t="shared" si="45"/>
        <v>0</v>
      </c>
      <c r="L624" s="8">
        <f t="shared" si="46"/>
        <v>0</v>
      </c>
      <c r="M624" s="8">
        <f t="shared" si="47"/>
        <v>0</v>
      </c>
      <c r="N624" s="8" t="str">
        <f t="shared" si="48"/>
        <v>000</v>
      </c>
      <c r="O624" s="37" t="str">
        <f>IF(SUM(E624:J624)=0,"",IF('Pivot - &lt;Just to refresh&gt;'!A627="Match","Match - Full GSTN",IF('Pivot - &lt;Just to refresh&gt;'!A627="Match -Rounding off","Match - GSTN - Round",IF(M624=0,"Match - Invoice",IF(G624=0,"Not in Books",IF(J624=0,"Not in 2A",IF(ROUND(M624,0)=0,"Match - Invoice Round","In Both but Not Match")))))))</f>
        <v/>
      </c>
      <c r="P624" s="7" t="str">
        <f t="shared" si="49"/>
        <v/>
      </c>
    </row>
    <row r="625" spans="1:16" x14ac:dyDescent="0.3">
      <c r="A625" s="7">
        <f>'Pivot - &lt;Just to refresh&gt;'!B628</f>
        <v>0</v>
      </c>
      <c r="B625" s="7">
        <f>'Pivot - &lt;Just to refresh&gt;'!N628</f>
        <v>0</v>
      </c>
      <c r="C625" s="7">
        <f>'Pivot - &lt;Just to refresh&gt;'!C628</f>
        <v>0</v>
      </c>
      <c r="D625" s="36">
        <f>'Pivot - &lt;Just to refresh&gt;'!D628</f>
        <v>0</v>
      </c>
      <c r="E625" s="8">
        <f>'Pivot - &lt;Just to refresh&gt;'!E628</f>
        <v>0</v>
      </c>
      <c r="F625" s="8">
        <f>'Pivot - &lt;Just to refresh&gt;'!F628</f>
        <v>0</v>
      </c>
      <c r="G625" s="8">
        <f>'Pivot - &lt;Just to refresh&gt;'!G628</f>
        <v>0</v>
      </c>
      <c r="H625" s="8">
        <f>'Pivot - &lt;Just to refresh&gt;'!H628</f>
        <v>0</v>
      </c>
      <c r="I625" s="8">
        <f>'Pivot - &lt;Just to refresh&gt;'!I628</f>
        <v>0</v>
      </c>
      <c r="J625" s="8">
        <f>'Pivot - &lt;Just to refresh&gt;'!J628</f>
        <v>0</v>
      </c>
      <c r="K625" s="8">
        <f t="shared" si="45"/>
        <v>0</v>
      </c>
      <c r="L625" s="8">
        <f t="shared" si="46"/>
        <v>0</v>
      </c>
      <c r="M625" s="8">
        <f t="shared" si="47"/>
        <v>0</v>
      </c>
      <c r="N625" s="8" t="str">
        <f t="shared" si="48"/>
        <v>000</v>
      </c>
      <c r="O625" s="37" t="str">
        <f>IF(SUM(E625:J625)=0,"",IF('Pivot - &lt;Just to refresh&gt;'!A628="Match","Match - Full GSTN",IF('Pivot - &lt;Just to refresh&gt;'!A628="Match -Rounding off","Match - GSTN - Round",IF(M625=0,"Match - Invoice",IF(G625=0,"Not in Books",IF(J625=0,"Not in 2A",IF(ROUND(M625,0)=0,"Match - Invoice Round","In Both but Not Match")))))))</f>
        <v/>
      </c>
      <c r="P625" s="7" t="str">
        <f t="shared" si="49"/>
        <v/>
      </c>
    </row>
    <row r="626" spans="1:16" x14ac:dyDescent="0.3">
      <c r="A626" s="7">
        <f>'Pivot - &lt;Just to refresh&gt;'!B629</f>
        <v>0</v>
      </c>
      <c r="B626" s="7">
        <f>'Pivot - &lt;Just to refresh&gt;'!N629</f>
        <v>0</v>
      </c>
      <c r="C626" s="7">
        <f>'Pivot - &lt;Just to refresh&gt;'!C629</f>
        <v>0</v>
      </c>
      <c r="D626" s="36">
        <f>'Pivot - &lt;Just to refresh&gt;'!D629</f>
        <v>0</v>
      </c>
      <c r="E626" s="8">
        <f>'Pivot - &lt;Just to refresh&gt;'!E629</f>
        <v>0</v>
      </c>
      <c r="F626" s="8">
        <f>'Pivot - &lt;Just to refresh&gt;'!F629</f>
        <v>0</v>
      </c>
      <c r="G626" s="8">
        <f>'Pivot - &lt;Just to refresh&gt;'!G629</f>
        <v>0</v>
      </c>
      <c r="H626" s="8">
        <f>'Pivot - &lt;Just to refresh&gt;'!H629</f>
        <v>0</v>
      </c>
      <c r="I626" s="8">
        <f>'Pivot - &lt;Just to refresh&gt;'!I629</f>
        <v>0</v>
      </c>
      <c r="J626" s="8">
        <f>'Pivot - &lt;Just to refresh&gt;'!J629</f>
        <v>0</v>
      </c>
      <c r="K626" s="8">
        <f t="shared" si="45"/>
        <v>0</v>
      </c>
      <c r="L626" s="8">
        <f t="shared" si="46"/>
        <v>0</v>
      </c>
      <c r="M626" s="8">
        <f t="shared" si="47"/>
        <v>0</v>
      </c>
      <c r="N626" s="8" t="str">
        <f t="shared" si="48"/>
        <v>000</v>
      </c>
      <c r="O626" s="37" t="str">
        <f>IF(SUM(E626:J626)=0,"",IF('Pivot - &lt;Just to refresh&gt;'!A629="Match","Match - Full GSTN",IF('Pivot - &lt;Just to refresh&gt;'!A629="Match -Rounding off","Match - GSTN - Round",IF(M626=0,"Match - Invoice",IF(G626=0,"Not in Books",IF(J626=0,"Not in 2A",IF(ROUND(M626,0)=0,"Match - Invoice Round","In Both but Not Match")))))))</f>
        <v/>
      </c>
      <c r="P626" s="7" t="str">
        <f t="shared" si="49"/>
        <v/>
      </c>
    </row>
    <row r="627" spans="1:16" x14ac:dyDescent="0.3">
      <c r="A627" s="7">
        <f>'Pivot - &lt;Just to refresh&gt;'!B630</f>
        <v>0</v>
      </c>
      <c r="B627" s="7">
        <f>'Pivot - &lt;Just to refresh&gt;'!N630</f>
        <v>0</v>
      </c>
      <c r="C627" s="7">
        <f>'Pivot - &lt;Just to refresh&gt;'!C630</f>
        <v>0</v>
      </c>
      <c r="D627" s="36">
        <f>'Pivot - &lt;Just to refresh&gt;'!D630</f>
        <v>0</v>
      </c>
      <c r="E627" s="8">
        <f>'Pivot - &lt;Just to refresh&gt;'!E630</f>
        <v>0</v>
      </c>
      <c r="F627" s="8">
        <f>'Pivot - &lt;Just to refresh&gt;'!F630</f>
        <v>0</v>
      </c>
      <c r="G627" s="8">
        <f>'Pivot - &lt;Just to refresh&gt;'!G630</f>
        <v>0</v>
      </c>
      <c r="H627" s="8">
        <f>'Pivot - &lt;Just to refresh&gt;'!H630</f>
        <v>0</v>
      </c>
      <c r="I627" s="8">
        <f>'Pivot - &lt;Just to refresh&gt;'!I630</f>
        <v>0</v>
      </c>
      <c r="J627" s="8">
        <f>'Pivot - &lt;Just to refresh&gt;'!J630</f>
        <v>0</v>
      </c>
      <c r="K627" s="8">
        <f t="shared" si="45"/>
        <v>0</v>
      </c>
      <c r="L627" s="8">
        <f t="shared" si="46"/>
        <v>0</v>
      </c>
      <c r="M627" s="8">
        <f t="shared" si="47"/>
        <v>0</v>
      </c>
      <c r="N627" s="8" t="str">
        <f t="shared" si="48"/>
        <v>000</v>
      </c>
      <c r="O627" s="37" t="str">
        <f>IF(SUM(E627:J627)=0,"",IF('Pivot - &lt;Just to refresh&gt;'!A630="Match","Match - Full GSTN",IF('Pivot - &lt;Just to refresh&gt;'!A630="Match -Rounding off","Match - GSTN - Round",IF(M627=0,"Match - Invoice",IF(G627=0,"Not in Books",IF(J627=0,"Not in 2A",IF(ROUND(M627,0)=0,"Match - Invoice Round","In Both but Not Match")))))))</f>
        <v/>
      </c>
      <c r="P627" s="7" t="str">
        <f t="shared" si="49"/>
        <v/>
      </c>
    </row>
    <row r="628" spans="1:16" x14ac:dyDescent="0.3">
      <c r="A628" s="7">
        <f>'Pivot - &lt;Just to refresh&gt;'!B631</f>
        <v>0</v>
      </c>
      <c r="B628" s="7">
        <f>'Pivot - &lt;Just to refresh&gt;'!N631</f>
        <v>0</v>
      </c>
      <c r="C628" s="7">
        <f>'Pivot - &lt;Just to refresh&gt;'!C631</f>
        <v>0</v>
      </c>
      <c r="D628" s="36">
        <f>'Pivot - &lt;Just to refresh&gt;'!D631</f>
        <v>0</v>
      </c>
      <c r="E628" s="8">
        <f>'Pivot - &lt;Just to refresh&gt;'!E631</f>
        <v>0</v>
      </c>
      <c r="F628" s="8">
        <f>'Pivot - &lt;Just to refresh&gt;'!F631</f>
        <v>0</v>
      </c>
      <c r="G628" s="8">
        <f>'Pivot - &lt;Just to refresh&gt;'!G631</f>
        <v>0</v>
      </c>
      <c r="H628" s="8">
        <f>'Pivot - &lt;Just to refresh&gt;'!H631</f>
        <v>0</v>
      </c>
      <c r="I628" s="8">
        <f>'Pivot - &lt;Just to refresh&gt;'!I631</f>
        <v>0</v>
      </c>
      <c r="J628" s="8">
        <f>'Pivot - &lt;Just to refresh&gt;'!J631</f>
        <v>0</v>
      </c>
      <c r="K628" s="8">
        <f t="shared" si="45"/>
        <v>0</v>
      </c>
      <c r="L628" s="8">
        <f t="shared" si="46"/>
        <v>0</v>
      </c>
      <c r="M628" s="8">
        <f t="shared" si="47"/>
        <v>0</v>
      </c>
      <c r="N628" s="8" t="str">
        <f t="shared" si="48"/>
        <v>000</v>
      </c>
      <c r="O628" s="37" t="str">
        <f>IF(SUM(E628:J628)=0,"",IF('Pivot - &lt;Just to refresh&gt;'!A631="Match","Match - Full GSTN",IF('Pivot - &lt;Just to refresh&gt;'!A631="Match -Rounding off","Match - GSTN - Round",IF(M628=0,"Match - Invoice",IF(G628=0,"Not in Books",IF(J628=0,"Not in 2A",IF(ROUND(M628,0)=0,"Match - Invoice Round","In Both but Not Match")))))))</f>
        <v/>
      </c>
      <c r="P628" s="7" t="str">
        <f t="shared" si="49"/>
        <v/>
      </c>
    </row>
    <row r="629" spans="1:16" x14ac:dyDescent="0.3">
      <c r="A629" s="7">
        <f>'Pivot - &lt;Just to refresh&gt;'!B632</f>
        <v>0</v>
      </c>
      <c r="B629" s="7">
        <f>'Pivot - &lt;Just to refresh&gt;'!N632</f>
        <v>0</v>
      </c>
      <c r="C629" s="7">
        <f>'Pivot - &lt;Just to refresh&gt;'!C632</f>
        <v>0</v>
      </c>
      <c r="D629" s="36">
        <f>'Pivot - &lt;Just to refresh&gt;'!D632</f>
        <v>0</v>
      </c>
      <c r="E629" s="8">
        <f>'Pivot - &lt;Just to refresh&gt;'!E632</f>
        <v>0</v>
      </c>
      <c r="F629" s="8">
        <f>'Pivot - &lt;Just to refresh&gt;'!F632</f>
        <v>0</v>
      </c>
      <c r="G629" s="8">
        <f>'Pivot - &lt;Just to refresh&gt;'!G632</f>
        <v>0</v>
      </c>
      <c r="H629" s="8">
        <f>'Pivot - &lt;Just to refresh&gt;'!H632</f>
        <v>0</v>
      </c>
      <c r="I629" s="8">
        <f>'Pivot - &lt;Just to refresh&gt;'!I632</f>
        <v>0</v>
      </c>
      <c r="J629" s="8">
        <f>'Pivot - &lt;Just to refresh&gt;'!J632</f>
        <v>0</v>
      </c>
      <c r="K629" s="8">
        <f t="shared" si="45"/>
        <v>0</v>
      </c>
      <c r="L629" s="8">
        <f t="shared" si="46"/>
        <v>0</v>
      </c>
      <c r="M629" s="8">
        <f t="shared" si="47"/>
        <v>0</v>
      </c>
      <c r="N629" s="8" t="str">
        <f t="shared" si="48"/>
        <v>000</v>
      </c>
      <c r="O629" s="37" t="str">
        <f>IF(SUM(E629:J629)=0,"",IF('Pivot - &lt;Just to refresh&gt;'!A632="Match","Match - Full GSTN",IF('Pivot - &lt;Just to refresh&gt;'!A632="Match -Rounding off","Match - GSTN - Round",IF(M629=0,"Match - Invoice",IF(G629=0,"Not in Books",IF(J629=0,"Not in 2A",IF(ROUND(M629,0)=0,"Match - Invoice Round","In Both but Not Match")))))))</f>
        <v/>
      </c>
      <c r="P629" s="7" t="str">
        <f t="shared" si="49"/>
        <v/>
      </c>
    </row>
    <row r="630" spans="1:16" x14ac:dyDescent="0.3">
      <c r="A630" s="7">
        <f>'Pivot - &lt;Just to refresh&gt;'!B633</f>
        <v>0</v>
      </c>
      <c r="B630" s="7">
        <f>'Pivot - &lt;Just to refresh&gt;'!N633</f>
        <v>0</v>
      </c>
      <c r="C630" s="7">
        <f>'Pivot - &lt;Just to refresh&gt;'!C633</f>
        <v>0</v>
      </c>
      <c r="D630" s="36">
        <f>'Pivot - &lt;Just to refresh&gt;'!D633</f>
        <v>0</v>
      </c>
      <c r="E630" s="8">
        <f>'Pivot - &lt;Just to refresh&gt;'!E633</f>
        <v>0</v>
      </c>
      <c r="F630" s="8">
        <f>'Pivot - &lt;Just to refresh&gt;'!F633</f>
        <v>0</v>
      </c>
      <c r="G630" s="8">
        <f>'Pivot - &lt;Just to refresh&gt;'!G633</f>
        <v>0</v>
      </c>
      <c r="H630" s="8">
        <f>'Pivot - &lt;Just to refresh&gt;'!H633</f>
        <v>0</v>
      </c>
      <c r="I630" s="8">
        <f>'Pivot - &lt;Just to refresh&gt;'!I633</f>
        <v>0</v>
      </c>
      <c r="J630" s="8">
        <f>'Pivot - &lt;Just to refresh&gt;'!J633</f>
        <v>0</v>
      </c>
      <c r="K630" s="8">
        <f t="shared" si="45"/>
        <v>0</v>
      </c>
      <c r="L630" s="8">
        <f t="shared" si="46"/>
        <v>0</v>
      </c>
      <c r="M630" s="8">
        <f t="shared" si="47"/>
        <v>0</v>
      </c>
      <c r="N630" s="8" t="str">
        <f t="shared" si="48"/>
        <v>000</v>
      </c>
      <c r="O630" s="37" t="str">
        <f>IF(SUM(E630:J630)=0,"",IF('Pivot - &lt;Just to refresh&gt;'!A633="Match","Match - Full GSTN",IF('Pivot - &lt;Just to refresh&gt;'!A633="Match -Rounding off","Match - GSTN - Round",IF(M630=0,"Match - Invoice",IF(G630=0,"Not in Books",IF(J630=0,"Not in 2A",IF(ROUND(M630,0)=0,"Match - Invoice Round","In Both but Not Match")))))))</f>
        <v/>
      </c>
      <c r="P630" s="7" t="str">
        <f t="shared" si="49"/>
        <v/>
      </c>
    </row>
    <row r="631" spans="1:16" x14ac:dyDescent="0.3">
      <c r="A631" s="7">
        <f>'Pivot - &lt;Just to refresh&gt;'!B634</f>
        <v>0</v>
      </c>
      <c r="B631" s="7">
        <f>'Pivot - &lt;Just to refresh&gt;'!N634</f>
        <v>0</v>
      </c>
      <c r="C631" s="7">
        <f>'Pivot - &lt;Just to refresh&gt;'!C634</f>
        <v>0</v>
      </c>
      <c r="D631" s="36">
        <f>'Pivot - &lt;Just to refresh&gt;'!D634</f>
        <v>0</v>
      </c>
      <c r="E631" s="8">
        <f>'Pivot - &lt;Just to refresh&gt;'!E634</f>
        <v>0</v>
      </c>
      <c r="F631" s="8">
        <f>'Pivot - &lt;Just to refresh&gt;'!F634</f>
        <v>0</v>
      </c>
      <c r="G631" s="8">
        <f>'Pivot - &lt;Just to refresh&gt;'!G634</f>
        <v>0</v>
      </c>
      <c r="H631" s="8">
        <f>'Pivot - &lt;Just to refresh&gt;'!H634</f>
        <v>0</v>
      </c>
      <c r="I631" s="8">
        <f>'Pivot - &lt;Just to refresh&gt;'!I634</f>
        <v>0</v>
      </c>
      <c r="J631" s="8">
        <f>'Pivot - &lt;Just to refresh&gt;'!J634</f>
        <v>0</v>
      </c>
      <c r="K631" s="8">
        <f t="shared" si="45"/>
        <v>0</v>
      </c>
      <c r="L631" s="8">
        <f t="shared" si="46"/>
        <v>0</v>
      </c>
      <c r="M631" s="8">
        <f t="shared" si="47"/>
        <v>0</v>
      </c>
      <c r="N631" s="8" t="str">
        <f t="shared" si="48"/>
        <v>000</v>
      </c>
      <c r="O631" s="37" t="str">
        <f>IF(SUM(E631:J631)=0,"",IF('Pivot - &lt;Just to refresh&gt;'!A634="Match","Match - Full GSTN",IF('Pivot - &lt;Just to refresh&gt;'!A634="Match -Rounding off","Match - GSTN - Round",IF(M631=0,"Match - Invoice",IF(G631=0,"Not in Books",IF(J631=0,"Not in 2A",IF(ROUND(M631,0)=0,"Match - Invoice Round","In Both but Not Match")))))))</f>
        <v/>
      </c>
      <c r="P631" s="7" t="str">
        <f t="shared" si="49"/>
        <v/>
      </c>
    </row>
    <row r="632" spans="1:16" x14ac:dyDescent="0.3">
      <c r="A632" s="7">
        <f>'Pivot - &lt;Just to refresh&gt;'!B635</f>
        <v>0</v>
      </c>
      <c r="B632" s="7">
        <f>'Pivot - &lt;Just to refresh&gt;'!N635</f>
        <v>0</v>
      </c>
      <c r="C632" s="7">
        <f>'Pivot - &lt;Just to refresh&gt;'!C635</f>
        <v>0</v>
      </c>
      <c r="D632" s="36">
        <f>'Pivot - &lt;Just to refresh&gt;'!D635</f>
        <v>0</v>
      </c>
      <c r="E632" s="8">
        <f>'Pivot - &lt;Just to refresh&gt;'!E635</f>
        <v>0</v>
      </c>
      <c r="F632" s="8">
        <f>'Pivot - &lt;Just to refresh&gt;'!F635</f>
        <v>0</v>
      </c>
      <c r="G632" s="8">
        <f>'Pivot - &lt;Just to refresh&gt;'!G635</f>
        <v>0</v>
      </c>
      <c r="H632" s="8">
        <f>'Pivot - &lt;Just to refresh&gt;'!H635</f>
        <v>0</v>
      </c>
      <c r="I632" s="8">
        <f>'Pivot - &lt;Just to refresh&gt;'!I635</f>
        <v>0</v>
      </c>
      <c r="J632" s="8">
        <f>'Pivot - &lt;Just to refresh&gt;'!J635</f>
        <v>0</v>
      </c>
      <c r="K632" s="8">
        <f t="shared" si="45"/>
        <v>0</v>
      </c>
      <c r="L632" s="8">
        <f t="shared" si="46"/>
        <v>0</v>
      </c>
      <c r="M632" s="8">
        <f t="shared" si="47"/>
        <v>0</v>
      </c>
      <c r="N632" s="8" t="str">
        <f t="shared" si="48"/>
        <v>000</v>
      </c>
      <c r="O632" s="37" t="str">
        <f>IF(SUM(E632:J632)=0,"",IF('Pivot - &lt;Just to refresh&gt;'!A635="Match","Match - Full GSTN",IF('Pivot - &lt;Just to refresh&gt;'!A635="Match -Rounding off","Match - GSTN - Round",IF(M632=0,"Match - Invoice",IF(G632=0,"Not in Books",IF(J632=0,"Not in 2A",IF(ROUND(M632,0)=0,"Match - Invoice Round","In Both but Not Match")))))))</f>
        <v/>
      </c>
      <c r="P632" s="7" t="str">
        <f t="shared" si="49"/>
        <v/>
      </c>
    </row>
    <row r="633" spans="1:16" x14ac:dyDescent="0.3">
      <c r="A633" s="7">
        <f>'Pivot - &lt;Just to refresh&gt;'!B636</f>
        <v>0</v>
      </c>
      <c r="B633" s="7">
        <f>'Pivot - &lt;Just to refresh&gt;'!N636</f>
        <v>0</v>
      </c>
      <c r="C633" s="7">
        <f>'Pivot - &lt;Just to refresh&gt;'!C636</f>
        <v>0</v>
      </c>
      <c r="D633" s="36">
        <f>'Pivot - &lt;Just to refresh&gt;'!D636</f>
        <v>0</v>
      </c>
      <c r="E633" s="8">
        <f>'Pivot - &lt;Just to refresh&gt;'!E636</f>
        <v>0</v>
      </c>
      <c r="F633" s="8">
        <f>'Pivot - &lt;Just to refresh&gt;'!F636</f>
        <v>0</v>
      </c>
      <c r="G633" s="8">
        <f>'Pivot - &lt;Just to refresh&gt;'!G636</f>
        <v>0</v>
      </c>
      <c r="H633" s="8">
        <f>'Pivot - &lt;Just to refresh&gt;'!H636</f>
        <v>0</v>
      </c>
      <c r="I633" s="8">
        <f>'Pivot - &lt;Just to refresh&gt;'!I636</f>
        <v>0</v>
      </c>
      <c r="J633" s="8">
        <f>'Pivot - &lt;Just to refresh&gt;'!J636</f>
        <v>0</v>
      </c>
      <c r="K633" s="8">
        <f t="shared" si="45"/>
        <v>0</v>
      </c>
      <c r="L633" s="8">
        <f t="shared" si="46"/>
        <v>0</v>
      </c>
      <c r="M633" s="8">
        <f t="shared" si="47"/>
        <v>0</v>
      </c>
      <c r="N633" s="8" t="str">
        <f t="shared" si="48"/>
        <v>000</v>
      </c>
      <c r="O633" s="37" t="str">
        <f>IF(SUM(E633:J633)=0,"",IF('Pivot - &lt;Just to refresh&gt;'!A636="Match","Match - Full GSTN",IF('Pivot - &lt;Just to refresh&gt;'!A636="Match -Rounding off","Match - GSTN - Round",IF(M633=0,"Match - Invoice",IF(G633=0,"Not in Books",IF(J633=0,"Not in 2A",IF(ROUND(M633,0)=0,"Match - Invoice Round","In Both but Not Match")))))))</f>
        <v/>
      </c>
      <c r="P633" s="7" t="str">
        <f t="shared" si="49"/>
        <v/>
      </c>
    </row>
    <row r="634" spans="1:16" x14ac:dyDescent="0.3">
      <c r="A634" s="7">
        <f>'Pivot - &lt;Just to refresh&gt;'!B637</f>
        <v>0</v>
      </c>
      <c r="B634" s="7">
        <f>'Pivot - &lt;Just to refresh&gt;'!N637</f>
        <v>0</v>
      </c>
      <c r="C634" s="7">
        <f>'Pivot - &lt;Just to refresh&gt;'!C637</f>
        <v>0</v>
      </c>
      <c r="D634" s="36">
        <f>'Pivot - &lt;Just to refresh&gt;'!D637</f>
        <v>0</v>
      </c>
      <c r="E634" s="8">
        <f>'Pivot - &lt;Just to refresh&gt;'!E637</f>
        <v>0</v>
      </c>
      <c r="F634" s="8">
        <f>'Pivot - &lt;Just to refresh&gt;'!F637</f>
        <v>0</v>
      </c>
      <c r="G634" s="8">
        <f>'Pivot - &lt;Just to refresh&gt;'!G637</f>
        <v>0</v>
      </c>
      <c r="H634" s="8">
        <f>'Pivot - &lt;Just to refresh&gt;'!H637</f>
        <v>0</v>
      </c>
      <c r="I634" s="8">
        <f>'Pivot - &lt;Just to refresh&gt;'!I637</f>
        <v>0</v>
      </c>
      <c r="J634" s="8">
        <f>'Pivot - &lt;Just to refresh&gt;'!J637</f>
        <v>0</v>
      </c>
      <c r="K634" s="8">
        <f t="shared" si="45"/>
        <v>0</v>
      </c>
      <c r="L634" s="8">
        <f t="shared" si="46"/>
        <v>0</v>
      </c>
      <c r="M634" s="8">
        <f t="shared" si="47"/>
        <v>0</v>
      </c>
      <c r="N634" s="8" t="str">
        <f t="shared" si="48"/>
        <v>000</v>
      </c>
      <c r="O634" s="37" t="str">
        <f>IF(SUM(E634:J634)=0,"",IF('Pivot - &lt;Just to refresh&gt;'!A637="Match","Match - Full GSTN",IF('Pivot - &lt;Just to refresh&gt;'!A637="Match -Rounding off","Match - GSTN - Round",IF(M634=0,"Match - Invoice",IF(G634=0,"Not in Books",IF(J634=0,"Not in 2A",IF(ROUND(M634,0)=0,"Match - Invoice Round","In Both but Not Match")))))))</f>
        <v/>
      </c>
      <c r="P634" s="7" t="str">
        <f t="shared" si="49"/>
        <v/>
      </c>
    </row>
    <row r="635" spans="1:16" x14ac:dyDescent="0.3">
      <c r="A635" s="7">
        <f>'Pivot - &lt;Just to refresh&gt;'!B638</f>
        <v>0</v>
      </c>
      <c r="B635" s="7">
        <f>'Pivot - &lt;Just to refresh&gt;'!N638</f>
        <v>0</v>
      </c>
      <c r="C635" s="7">
        <f>'Pivot - &lt;Just to refresh&gt;'!C638</f>
        <v>0</v>
      </c>
      <c r="D635" s="36">
        <f>'Pivot - &lt;Just to refresh&gt;'!D638</f>
        <v>0</v>
      </c>
      <c r="E635" s="8">
        <f>'Pivot - &lt;Just to refresh&gt;'!E638</f>
        <v>0</v>
      </c>
      <c r="F635" s="8">
        <f>'Pivot - &lt;Just to refresh&gt;'!F638</f>
        <v>0</v>
      </c>
      <c r="G635" s="8">
        <f>'Pivot - &lt;Just to refresh&gt;'!G638</f>
        <v>0</v>
      </c>
      <c r="H635" s="8">
        <f>'Pivot - &lt;Just to refresh&gt;'!H638</f>
        <v>0</v>
      </c>
      <c r="I635" s="8">
        <f>'Pivot - &lt;Just to refresh&gt;'!I638</f>
        <v>0</v>
      </c>
      <c r="J635" s="8">
        <f>'Pivot - &lt;Just to refresh&gt;'!J638</f>
        <v>0</v>
      </c>
      <c r="K635" s="8">
        <f t="shared" si="45"/>
        <v>0</v>
      </c>
      <c r="L635" s="8">
        <f t="shared" si="46"/>
        <v>0</v>
      </c>
      <c r="M635" s="8">
        <f t="shared" si="47"/>
        <v>0</v>
      </c>
      <c r="N635" s="8" t="str">
        <f t="shared" si="48"/>
        <v>000</v>
      </c>
      <c r="O635" s="37" t="str">
        <f>IF(SUM(E635:J635)=0,"",IF('Pivot - &lt;Just to refresh&gt;'!A638="Match","Match - Full GSTN",IF('Pivot - &lt;Just to refresh&gt;'!A638="Match -Rounding off","Match - GSTN - Round",IF(M635=0,"Match - Invoice",IF(G635=0,"Not in Books",IF(J635=0,"Not in 2A",IF(ROUND(M635,0)=0,"Match - Invoice Round","In Both but Not Match")))))))</f>
        <v/>
      </c>
      <c r="P635" s="7" t="str">
        <f t="shared" si="49"/>
        <v/>
      </c>
    </row>
    <row r="636" spans="1:16" x14ac:dyDescent="0.3">
      <c r="A636" s="7">
        <f>'Pivot - &lt;Just to refresh&gt;'!B639</f>
        <v>0</v>
      </c>
      <c r="B636" s="7">
        <f>'Pivot - &lt;Just to refresh&gt;'!N639</f>
        <v>0</v>
      </c>
      <c r="C636" s="7">
        <f>'Pivot - &lt;Just to refresh&gt;'!C639</f>
        <v>0</v>
      </c>
      <c r="D636" s="36">
        <f>'Pivot - &lt;Just to refresh&gt;'!D639</f>
        <v>0</v>
      </c>
      <c r="E636" s="8">
        <f>'Pivot - &lt;Just to refresh&gt;'!E639</f>
        <v>0</v>
      </c>
      <c r="F636" s="8">
        <f>'Pivot - &lt;Just to refresh&gt;'!F639</f>
        <v>0</v>
      </c>
      <c r="G636" s="8">
        <f>'Pivot - &lt;Just to refresh&gt;'!G639</f>
        <v>0</v>
      </c>
      <c r="H636" s="8">
        <f>'Pivot - &lt;Just to refresh&gt;'!H639</f>
        <v>0</v>
      </c>
      <c r="I636" s="8">
        <f>'Pivot - &lt;Just to refresh&gt;'!I639</f>
        <v>0</v>
      </c>
      <c r="J636" s="8">
        <f>'Pivot - &lt;Just to refresh&gt;'!J639</f>
        <v>0</v>
      </c>
      <c r="K636" s="8">
        <f t="shared" si="45"/>
        <v>0</v>
      </c>
      <c r="L636" s="8">
        <f t="shared" si="46"/>
        <v>0</v>
      </c>
      <c r="M636" s="8">
        <f t="shared" si="47"/>
        <v>0</v>
      </c>
      <c r="N636" s="8" t="str">
        <f t="shared" si="48"/>
        <v>000</v>
      </c>
      <c r="O636" s="37" t="str">
        <f>IF(SUM(E636:J636)=0,"",IF('Pivot - &lt;Just to refresh&gt;'!A639="Match","Match - Full GSTN",IF('Pivot - &lt;Just to refresh&gt;'!A639="Match -Rounding off","Match - GSTN - Round",IF(M636=0,"Match - Invoice",IF(G636=0,"Not in Books",IF(J636=0,"Not in 2A",IF(ROUND(M636,0)=0,"Match - Invoice Round","In Both but Not Match")))))))</f>
        <v/>
      </c>
      <c r="P636" s="7" t="str">
        <f t="shared" si="49"/>
        <v/>
      </c>
    </row>
    <row r="637" spans="1:16" x14ac:dyDescent="0.3">
      <c r="A637" s="7">
        <f>'Pivot - &lt;Just to refresh&gt;'!B640</f>
        <v>0</v>
      </c>
      <c r="B637" s="7">
        <f>'Pivot - &lt;Just to refresh&gt;'!N640</f>
        <v>0</v>
      </c>
      <c r="C637" s="7">
        <f>'Pivot - &lt;Just to refresh&gt;'!C640</f>
        <v>0</v>
      </c>
      <c r="D637" s="36">
        <f>'Pivot - &lt;Just to refresh&gt;'!D640</f>
        <v>0</v>
      </c>
      <c r="E637" s="8">
        <f>'Pivot - &lt;Just to refresh&gt;'!E640</f>
        <v>0</v>
      </c>
      <c r="F637" s="8">
        <f>'Pivot - &lt;Just to refresh&gt;'!F640</f>
        <v>0</v>
      </c>
      <c r="G637" s="8">
        <f>'Pivot - &lt;Just to refresh&gt;'!G640</f>
        <v>0</v>
      </c>
      <c r="H637" s="8">
        <f>'Pivot - &lt;Just to refresh&gt;'!H640</f>
        <v>0</v>
      </c>
      <c r="I637" s="8">
        <f>'Pivot - &lt;Just to refresh&gt;'!I640</f>
        <v>0</v>
      </c>
      <c r="J637" s="8">
        <f>'Pivot - &lt;Just to refresh&gt;'!J640</f>
        <v>0</v>
      </c>
      <c r="K637" s="8">
        <f t="shared" si="45"/>
        <v>0</v>
      </c>
      <c r="L637" s="8">
        <f t="shared" si="46"/>
        <v>0</v>
      </c>
      <c r="M637" s="8">
        <f t="shared" si="47"/>
        <v>0</v>
      </c>
      <c r="N637" s="8" t="str">
        <f t="shared" si="48"/>
        <v>000</v>
      </c>
      <c r="O637" s="37" t="str">
        <f>IF(SUM(E637:J637)=0,"",IF('Pivot - &lt;Just to refresh&gt;'!A640="Match","Match - Full GSTN",IF('Pivot - &lt;Just to refresh&gt;'!A640="Match -Rounding off","Match - GSTN - Round",IF(M637=0,"Match - Invoice",IF(G637=0,"Not in Books",IF(J637=0,"Not in 2A",IF(ROUND(M637,0)=0,"Match - Invoice Round","In Both but Not Match")))))))</f>
        <v/>
      </c>
      <c r="P637" s="7" t="str">
        <f t="shared" si="49"/>
        <v/>
      </c>
    </row>
    <row r="638" spans="1:16" x14ac:dyDescent="0.3">
      <c r="A638" s="7">
        <f>'Pivot - &lt;Just to refresh&gt;'!B641</f>
        <v>0</v>
      </c>
      <c r="B638" s="7">
        <f>'Pivot - &lt;Just to refresh&gt;'!N641</f>
        <v>0</v>
      </c>
      <c r="C638" s="7">
        <f>'Pivot - &lt;Just to refresh&gt;'!C641</f>
        <v>0</v>
      </c>
      <c r="D638" s="36">
        <f>'Pivot - &lt;Just to refresh&gt;'!D641</f>
        <v>0</v>
      </c>
      <c r="E638" s="8">
        <f>'Pivot - &lt;Just to refresh&gt;'!E641</f>
        <v>0</v>
      </c>
      <c r="F638" s="8">
        <f>'Pivot - &lt;Just to refresh&gt;'!F641</f>
        <v>0</v>
      </c>
      <c r="G638" s="8">
        <f>'Pivot - &lt;Just to refresh&gt;'!G641</f>
        <v>0</v>
      </c>
      <c r="H638" s="8">
        <f>'Pivot - &lt;Just to refresh&gt;'!H641</f>
        <v>0</v>
      </c>
      <c r="I638" s="8">
        <f>'Pivot - &lt;Just to refresh&gt;'!I641</f>
        <v>0</v>
      </c>
      <c r="J638" s="8">
        <f>'Pivot - &lt;Just to refresh&gt;'!J641</f>
        <v>0</v>
      </c>
      <c r="K638" s="8">
        <f t="shared" ref="K638:K701" si="50">E638-H638</f>
        <v>0</v>
      </c>
      <c r="L638" s="8">
        <f t="shared" ref="L638:L701" si="51">F638-I638</f>
        <v>0</v>
      </c>
      <c r="M638" s="8">
        <f t="shared" ref="M638:M701" si="52">G638-J638</f>
        <v>0</v>
      </c>
      <c r="N638" s="8" t="str">
        <f t="shared" ref="N638:N701" si="53">A638&amp;C638&amp;D638</f>
        <v>000</v>
      </c>
      <c r="O638" s="37" t="str">
        <f>IF(SUM(E638:J638)=0,"",IF('Pivot - &lt;Just to refresh&gt;'!A641="Match","Match - Full GSTN",IF('Pivot - &lt;Just to refresh&gt;'!A641="Match -Rounding off","Match - GSTN - Round",IF(M638=0,"Match - Invoice",IF(G638=0,"Not in Books",IF(J638=0,"Not in 2A",IF(ROUND(M638,0)=0,"Match - Invoice Round","In Both but Not Match")))))))</f>
        <v/>
      </c>
      <c r="P638" s="7" t="str">
        <f t="shared" si="49"/>
        <v/>
      </c>
    </row>
    <row r="639" spans="1:16" x14ac:dyDescent="0.3">
      <c r="A639" s="7">
        <f>'Pivot - &lt;Just to refresh&gt;'!B642</f>
        <v>0</v>
      </c>
      <c r="B639" s="7">
        <f>'Pivot - &lt;Just to refresh&gt;'!N642</f>
        <v>0</v>
      </c>
      <c r="C639" s="7">
        <f>'Pivot - &lt;Just to refresh&gt;'!C642</f>
        <v>0</v>
      </c>
      <c r="D639" s="36">
        <f>'Pivot - &lt;Just to refresh&gt;'!D642</f>
        <v>0</v>
      </c>
      <c r="E639" s="8">
        <f>'Pivot - &lt;Just to refresh&gt;'!E642</f>
        <v>0</v>
      </c>
      <c r="F639" s="8">
        <f>'Pivot - &lt;Just to refresh&gt;'!F642</f>
        <v>0</v>
      </c>
      <c r="G639" s="8">
        <f>'Pivot - &lt;Just to refresh&gt;'!G642</f>
        <v>0</v>
      </c>
      <c r="H639" s="8">
        <f>'Pivot - &lt;Just to refresh&gt;'!H642</f>
        <v>0</v>
      </c>
      <c r="I639" s="8">
        <f>'Pivot - &lt;Just to refresh&gt;'!I642</f>
        <v>0</v>
      </c>
      <c r="J639" s="8">
        <f>'Pivot - &lt;Just to refresh&gt;'!J642</f>
        <v>0</v>
      </c>
      <c r="K639" s="8">
        <f t="shared" si="50"/>
        <v>0</v>
      </c>
      <c r="L639" s="8">
        <f t="shared" si="51"/>
        <v>0</v>
      </c>
      <c r="M639" s="8">
        <f t="shared" si="52"/>
        <v>0</v>
      </c>
      <c r="N639" s="8" t="str">
        <f t="shared" si="53"/>
        <v>000</v>
      </c>
      <c r="O639" s="37" t="str">
        <f>IF(SUM(E639:J639)=0,"",IF('Pivot - &lt;Just to refresh&gt;'!A642="Match","Match - Full GSTN",IF('Pivot - &lt;Just to refresh&gt;'!A642="Match -Rounding off","Match - GSTN - Round",IF(M639=0,"Match - Invoice",IF(G639=0,"Not in Books",IF(J639=0,"Not in 2A",IF(ROUND(M639,0)=0,"Match - Invoice Round","In Both but Not Match")))))))</f>
        <v/>
      </c>
      <c r="P639" s="7" t="str">
        <f t="shared" si="49"/>
        <v/>
      </c>
    </row>
    <row r="640" spans="1:16" x14ac:dyDescent="0.3">
      <c r="A640" s="7">
        <f>'Pivot - &lt;Just to refresh&gt;'!B643</f>
        <v>0</v>
      </c>
      <c r="B640" s="7">
        <f>'Pivot - &lt;Just to refresh&gt;'!N643</f>
        <v>0</v>
      </c>
      <c r="C640" s="7">
        <f>'Pivot - &lt;Just to refresh&gt;'!C643</f>
        <v>0</v>
      </c>
      <c r="D640" s="36">
        <f>'Pivot - &lt;Just to refresh&gt;'!D643</f>
        <v>0</v>
      </c>
      <c r="E640" s="8">
        <f>'Pivot - &lt;Just to refresh&gt;'!E643</f>
        <v>0</v>
      </c>
      <c r="F640" s="8">
        <f>'Pivot - &lt;Just to refresh&gt;'!F643</f>
        <v>0</v>
      </c>
      <c r="G640" s="8">
        <f>'Pivot - &lt;Just to refresh&gt;'!G643</f>
        <v>0</v>
      </c>
      <c r="H640" s="8">
        <f>'Pivot - &lt;Just to refresh&gt;'!H643</f>
        <v>0</v>
      </c>
      <c r="I640" s="8">
        <f>'Pivot - &lt;Just to refresh&gt;'!I643</f>
        <v>0</v>
      </c>
      <c r="J640" s="8">
        <f>'Pivot - &lt;Just to refresh&gt;'!J643</f>
        <v>0</v>
      </c>
      <c r="K640" s="8">
        <f t="shared" si="50"/>
        <v>0</v>
      </c>
      <c r="L640" s="8">
        <f t="shared" si="51"/>
        <v>0</v>
      </c>
      <c r="M640" s="8">
        <f t="shared" si="52"/>
        <v>0</v>
      </c>
      <c r="N640" s="8" t="str">
        <f t="shared" si="53"/>
        <v>000</v>
      </c>
      <c r="O640" s="37" t="str">
        <f>IF(SUM(E640:J640)=0,"",IF('Pivot - &lt;Just to refresh&gt;'!A643="Match","Match - Full GSTN",IF('Pivot - &lt;Just to refresh&gt;'!A643="Match -Rounding off","Match - GSTN - Round",IF(M640=0,"Match - Invoice",IF(G640=0,"Not in Books",IF(J640=0,"Not in 2A",IF(ROUND(M640,0)=0,"Match - Invoice Round","In Both but Not Match")))))))</f>
        <v/>
      </c>
      <c r="P640" s="7" t="str">
        <f t="shared" si="49"/>
        <v/>
      </c>
    </row>
    <row r="641" spans="1:16" x14ac:dyDescent="0.3">
      <c r="A641" s="7">
        <f>'Pivot - &lt;Just to refresh&gt;'!B644</f>
        <v>0</v>
      </c>
      <c r="B641" s="7">
        <f>'Pivot - &lt;Just to refresh&gt;'!N644</f>
        <v>0</v>
      </c>
      <c r="C641" s="7">
        <f>'Pivot - &lt;Just to refresh&gt;'!C644</f>
        <v>0</v>
      </c>
      <c r="D641" s="36">
        <f>'Pivot - &lt;Just to refresh&gt;'!D644</f>
        <v>0</v>
      </c>
      <c r="E641" s="8">
        <f>'Pivot - &lt;Just to refresh&gt;'!E644</f>
        <v>0</v>
      </c>
      <c r="F641" s="8">
        <f>'Pivot - &lt;Just to refresh&gt;'!F644</f>
        <v>0</v>
      </c>
      <c r="G641" s="8">
        <f>'Pivot - &lt;Just to refresh&gt;'!G644</f>
        <v>0</v>
      </c>
      <c r="H641" s="8">
        <f>'Pivot - &lt;Just to refresh&gt;'!H644</f>
        <v>0</v>
      </c>
      <c r="I641" s="8">
        <f>'Pivot - &lt;Just to refresh&gt;'!I644</f>
        <v>0</v>
      </c>
      <c r="J641" s="8">
        <f>'Pivot - &lt;Just to refresh&gt;'!J644</f>
        <v>0</v>
      </c>
      <c r="K641" s="8">
        <f t="shared" si="50"/>
        <v>0</v>
      </c>
      <c r="L641" s="8">
        <f t="shared" si="51"/>
        <v>0</v>
      </c>
      <c r="M641" s="8">
        <f t="shared" si="52"/>
        <v>0</v>
      </c>
      <c r="N641" s="8" t="str">
        <f t="shared" si="53"/>
        <v>000</v>
      </c>
      <c r="O641" s="37" t="str">
        <f>IF(SUM(E641:J641)=0,"",IF('Pivot - &lt;Just to refresh&gt;'!A644="Match","Match - Full GSTN",IF('Pivot - &lt;Just to refresh&gt;'!A644="Match -Rounding off","Match - GSTN - Round",IF(M641=0,"Match - Invoice",IF(G641=0,"Not in Books",IF(J641=0,"Not in 2A",IF(ROUND(M641,0)=0,"Match - Invoice Round","In Both but Not Match")))))))</f>
        <v/>
      </c>
      <c r="P641" s="7" t="str">
        <f t="shared" si="49"/>
        <v/>
      </c>
    </row>
    <row r="642" spans="1:16" x14ac:dyDescent="0.3">
      <c r="A642" s="7">
        <f>'Pivot - &lt;Just to refresh&gt;'!B645</f>
        <v>0</v>
      </c>
      <c r="B642" s="7">
        <f>'Pivot - &lt;Just to refresh&gt;'!N645</f>
        <v>0</v>
      </c>
      <c r="C642" s="7">
        <f>'Pivot - &lt;Just to refresh&gt;'!C645</f>
        <v>0</v>
      </c>
      <c r="D642" s="36">
        <f>'Pivot - &lt;Just to refresh&gt;'!D645</f>
        <v>0</v>
      </c>
      <c r="E642" s="8">
        <f>'Pivot - &lt;Just to refresh&gt;'!E645</f>
        <v>0</v>
      </c>
      <c r="F642" s="8">
        <f>'Pivot - &lt;Just to refresh&gt;'!F645</f>
        <v>0</v>
      </c>
      <c r="G642" s="8">
        <f>'Pivot - &lt;Just to refresh&gt;'!G645</f>
        <v>0</v>
      </c>
      <c r="H642" s="8">
        <f>'Pivot - &lt;Just to refresh&gt;'!H645</f>
        <v>0</v>
      </c>
      <c r="I642" s="8">
        <f>'Pivot - &lt;Just to refresh&gt;'!I645</f>
        <v>0</v>
      </c>
      <c r="J642" s="8">
        <f>'Pivot - &lt;Just to refresh&gt;'!J645</f>
        <v>0</v>
      </c>
      <c r="K642" s="8">
        <f t="shared" si="50"/>
        <v>0</v>
      </c>
      <c r="L642" s="8">
        <f t="shared" si="51"/>
        <v>0</v>
      </c>
      <c r="M642" s="8">
        <f t="shared" si="52"/>
        <v>0</v>
      </c>
      <c r="N642" s="8" t="str">
        <f t="shared" si="53"/>
        <v>000</v>
      </c>
      <c r="O642" s="37" t="str">
        <f>IF(SUM(E642:J642)=0,"",IF('Pivot - &lt;Just to refresh&gt;'!A645="Match","Match - Full GSTN",IF('Pivot - &lt;Just to refresh&gt;'!A645="Match -Rounding off","Match - GSTN - Round",IF(M642=0,"Match - Invoice",IF(G642=0,"Not in Books",IF(J642=0,"Not in 2A",IF(ROUND(M642,0)=0,"Match - Invoice Round","In Both but Not Match")))))))</f>
        <v/>
      </c>
      <c r="P642" s="7" t="str">
        <f t="shared" si="49"/>
        <v/>
      </c>
    </row>
    <row r="643" spans="1:16" x14ac:dyDescent="0.3">
      <c r="A643" s="7">
        <f>'Pivot - &lt;Just to refresh&gt;'!B646</f>
        <v>0</v>
      </c>
      <c r="B643" s="7">
        <f>'Pivot - &lt;Just to refresh&gt;'!N646</f>
        <v>0</v>
      </c>
      <c r="C643" s="7">
        <f>'Pivot - &lt;Just to refresh&gt;'!C646</f>
        <v>0</v>
      </c>
      <c r="D643" s="36">
        <f>'Pivot - &lt;Just to refresh&gt;'!D646</f>
        <v>0</v>
      </c>
      <c r="E643" s="8">
        <f>'Pivot - &lt;Just to refresh&gt;'!E646</f>
        <v>0</v>
      </c>
      <c r="F643" s="8">
        <f>'Pivot - &lt;Just to refresh&gt;'!F646</f>
        <v>0</v>
      </c>
      <c r="G643" s="8">
        <f>'Pivot - &lt;Just to refresh&gt;'!G646</f>
        <v>0</v>
      </c>
      <c r="H643" s="8">
        <f>'Pivot - &lt;Just to refresh&gt;'!H646</f>
        <v>0</v>
      </c>
      <c r="I643" s="8">
        <f>'Pivot - &lt;Just to refresh&gt;'!I646</f>
        <v>0</v>
      </c>
      <c r="J643" s="8">
        <f>'Pivot - &lt;Just to refresh&gt;'!J646</f>
        <v>0</v>
      </c>
      <c r="K643" s="8">
        <f t="shared" si="50"/>
        <v>0</v>
      </c>
      <c r="L643" s="8">
        <f t="shared" si="51"/>
        <v>0</v>
      </c>
      <c r="M643" s="8">
        <f t="shared" si="52"/>
        <v>0</v>
      </c>
      <c r="N643" s="8" t="str">
        <f t="shared" si="53"/>
        <v>000</v>
      </c>
      <c r="O643" s="37" t="str">
        <f>IF(SUM(E643:J643)=0,"",IF('Pivot - &lt;Just to refresh&gt;'!A646="Match","Match - Full GSTN",IF('Pivot - &lt;Just to refresh&gt;'!A646="Match -Rounding off","Match - GSTN - Round",IF(M643=0,"Match - Invoice",IF(G643=0,"Not in Books",IF(J643=0,"Not in 2A",IF(ROUND(M643,0)=0,"Match - Invoice Round","In Both but Not Match")))))))</f>
        <v/>
      </c>
      <c r="P643" s="7" t="str">
        <f t="shared" si="49"/>
        <v/>
      </c>
    </row>
    <row r="644" spans="1:16" x14ac:dyDescent="0.3">
      <c r="A644" s="7">
        <f>'Pivot - &lt;Just to refresh&gt;'!B647</f>
        <v>0</v>
      </c>
      <c r="B644" s="7">
        <f>'Pivot - &lt;Just to refresh&gt;'!N647</f>
        <v>0</v>
      </c>
      <c r="C644" s="7">
        <f>'Pivot - &lt;Just to refresh&gt;'!C647</f>
        <v>0</v>
      </c>
      <c r="D644" s="36">
        <f>'Pivot - &lt;Just to refresh&gt;'!D647</f>
        <v>0</v>
      </c>
      <c r="E644" s="8">
        <f>'Pivot - &lt;Just to refresh&gt;'!E647</f>
        <v>0</v>
      </c>
      <c r="F644" s="8">
        <f>'Pivot - &lt;Just to refresh&gt;'!F647</f>
        <v>0</v>
      </c>
      <c r="G644" s="8">
        <f>'Pivot - &lt;Just to refresh&gt;'!G647</f>
        <v>0</v>
      </c>
      <c r="H644" s="8">
        <f>'Pivot - &lt;Just to refresh&gt;'!H647</f>
        <v>0</v>
      </c>
      <c r="I644" s="8">
        <f>'Pivot - &lt;Just to refresh&gt;'!I647</f>
        <v>0</v>
      </c>
      <c r="J644" s="8">
        <f>'Pivot - &lt;Just to refresh&gt;'!J647</f>
        <v>0</v>
      </c>
      <c r="K644" s="8">
        <f t="shared" si="50"/>
        <v>0</v>
      </c>
      <c r="L644" s="8">
        <f t="shared" si="51"/>
        <v>0</v>
      </c>
      <c r="M644" s="8">
        <f t="shared" si="52"/>
        <v>0</v>
      </c>
      <c r="N644" s="8" t="str">
        <f t="shared" si="53"/>
        <v>000</v>
      </c>
      <c r="O644" s="37" t="str">
        <f>IF(SUM(E644:J644)=0,"",IF('Pivot - &lt;Just to refresh&gt;'!A647="Match","Match - Full GSTN",IF('Pivot - &lt;Just to refresh&gt;'!A647="Match -Rounding off","Match - GSTN - Round",IF(M644=0,"Match - Invoice",IF(G644=0,"Not in Books",IF(J644=0,"Not in 2A",IF(ROUND(M644,0)=0,"Match - Invoice Round","In Both but Not Match")))))))</f>
        <v/>
      </c>
      <c r="P644" s="7" t="str">
        <f t="shared" ref="P644:P707" si="54">IFERROR(VLOOKUP(O644,$BC$3:$BD$9,2,0),"")</f>
        <v/>
      </c>
    </row>
    <row r="645" spans="1:16" x14ac:dyDescent="0.3">
      <c r="A645" s="7">
        <f>'Pivot - &lt;Just to refresh&gt;'!B648</f>
        <v>0</v>
      </c>
      <c r="B645" s="7">
        <f>'Pivot - &lt;Just to refresh&gt;'!N648</f>
        <v>0</v>
      </c>
      <c r="C645" s="7">
        <f>'Pivot - &lt;Just to refresh&gt;'!C648</f>
        <v>0</v>
      </c>
      <c r="D645" s="36">
        <f>'Pivot - &lt;Just to refresh&gt;'!D648</f>
        <v>0</v>
      </c>
      <c r="E645" s="8">
        <f>'Pivot - &lt;Just to refresh&gt;'!E648</f>
        <v>0</v>
      </c>
      <c r="F645" s="8">
        <f>'Pivot - &lt;Just to refresh&gt;'!F648</f>
        <v>0</v>
      </c>
      <c r="G645" s="8">
        <f>'Pivot - &lt;Just to refresh&gt;'!G648</f>
        <v>0</v>
      </c>
      <c r="H645" s="8">
        <f>'Pivot - &lt;Just to refresh&gt;'!H648</f>
        <v>0</v>
      </c>
      <c r="I645" s="8">
        <f>'Pivot - &lt;Just to refresh&gt;'!I648</f>
        <v>0</v>
      </c>
      <c r="J645" s="8">
        <f>'Pivot - &lt;Just to refresh&gt;'!J648</f>
        <v>0</v>
      </c>
      <c r="K645" s="8">
        <f t="shared" si="50"/>
        <v>0</v>
      </c>
      <c r="L645" s="8">
        <f t="shared" si="51"/>
        <v>0</v>
      </c>
      <c r="M645" s="8">
        <f t="shared" si="52"/>
        <v>0</v>
      </c>
      <c r="N645" s="8" t="str">
        <f t="shared" si="53"/>
        <v>000</v>
      </c>
      <c r="O645" s="37" t="str">
        <f>IF(SUM(E645:J645)=0,"",IF('Pivot - &lt;Just to refresh&gt;'!A648="Match","Match - Full GSTN",IF('Pivot - &lt;Just to refresh&gt;'!A648="Match -Rounding off","Match - GSTN - Round",IF(M645=0,"Match - Invoice",IF(G645=0,"Not in Books",IF(J645=0,"Not in 2A",IF(ROUND(M645,0)=0,"Match - Invoice Round","In Both but Not Match")))))))</f>
        <v/>
      </c>
      <c r="P645" s="7" t="str">
        <f t="shared" si="54"/>
        <v/>
      </c>
    </row>
    <row r="646" spans="1:16" x14ac:dyDescent="0.3">
      <c r="A646" s="7">
        <f>'Pivot - &lt;Just to refresh&gt;'!B649</f>
        <v>0</v>
      </c>
      <c r="B646" s="7">
        <f>'Pivot - &lt;Just to refresh&gt;'!N649</f>
        <v>0</v>
      </c>
      <c r="C646" s="7">
        <f>'Pivot - &lt;Just to refresh&gt;'!C649</f>
        <v>0</v>
      </c>
      <c r="D646" s="36">
        <f>'Pivot - &lt;Just to refresh&gt;'!D649</f>
        <v>0</v>
      </c>
      <c r="E646" s="8">
        <f>'Pivot - &lt;Just to refresh&gt;'!E649</f>
        <v>0</v>
      </c>
      <c r="F646" s="8">
        <f>'Pivot - &lt;Just to refresh&gt;'!F649</f>
        <v>0</v>
      </c>
      <c r="G646" s="8">
        <f>'Pivot - &lt;Just to refresh&gt;'!G649</f>
        <v>0</v>
      </c>
      <c r="H646" s="8">
        <f>'Pivot - &lt;Just to refresh&gt;'!H649</f>
        <v>0</v>
      </c>
      <c r="I646" s="8">
        <f>'Pivot - &lt;Just to refresh&gt;'!I649</f>
        <v>0</v>
      </c>
      <c r="J646" s="8">
        <f>'Pivot - &lt;Just to refresh&gt;'!J649</f>
        <v>0</v>
      </c>
      <c r="K646" s="8">
        <f t="shared" si="50"/>
        <v>0</v>
      </c>
      <c r="L646" s="8">
        <f t="shared" si="51"/>
        <v>0</v>
      </c>
      <c r="M646" s="8">
        <f t="shared" si="52"/>
        <v>0</v>
      </c>
      <c r="N646" s="8" t="str">
        <f t="shared" si="53"/>
        <v>000</v>
      </c>
      <c r="O646" s="37" t="str">
        <f>IF(SUM(E646:J646)=0,"",IF('Pivot - &lt;Just to refresh&gt;'!A649="Match","Match - Full GSTN",IF('Pivot - &lt;Just to refresh&gt;'!A649="Match -Rounding off","Match - GSTN - Round",IF(M646=0,"Match - Invoice",IF(G646=0,"Not in Books",IF(J646=0,"Not in 2A",IF(ROUND(M646,0)=0,"Match - Invoice Round","In Both but Not Match")))))))</f>
        <v/>
      </c>
      <c r="P646" s="7" t="str">
        <f t="shared" si="54"/>
        <v/>
      </c>
    </row>
    <row r="647" spans="1:16" x14ac:dyDescent="0.3">
      <c r="A647" s="7">
        <f>'Pivot - &lt;Just to refresh&gt;'!B650</f>
        <v>0</v>
      </c>
      <c r="B647" s="7">
        <f>'Pivot - &lt;Just to refresh&gt;'!N650</f>
        <v>0</v>
      </c>
      <c r="C647" s="7">
        <f>'Pivot - &lt;Just to refresh&gt;'!C650</f>
        <v>0</v>
      </c>
      <c r="D647" s="36">
        <f>'Pivot - &lt;Just to refresh&gt;'!D650</f>
        <v>0</v>
      </c>
      <c r="E647" s="8">
        <f>'Pivot - &lt;Just to refresh&gt;'!E650</f>
        <v>0</v>
      </c>
      <c r="F647" s="8">
        <f>'Pivot - &lt;Just to refresh&gt;'!F650</f>
        <v>0</v>
      </c>
      <c r="G647" s="8">
        <f>'Pivot - &lt;Just to refresh&gt;'!G650</f>
        <v>0</v>
      </c>
      <c r="H647" s="8">
        <f>'Pivot - &lt;Just to refresh&gt;'!H650</f>
        <v>0</v>
      </c>
      <c r="I647" s="8">
        <f>'Pivot - &lt;Just to refresh&gt;'!I650</f>
        <v>0</v>
      </c>
      <c r="J647" s="8">
        <f>'Pivot - &lt;Just to refresh&gt;'!J650</f>
        <v>0</v>
      </c>
      <c r="K647" s="8">
        <f t="shared" si="50"/>
        <v>0</v>
      </c>
      <c r="L647" s="8">
        <f t="shared" si="51"/>
        <v>0</v>
      </c>
      <c r="M647" s="8">
        <f t="shared" si="52"/>
        <v>0</v>
      </c>
      <c r="N647" s="8" t="str">
        <f t="shared" si="53"/>
        <v>000</v>
      </c>
      <c r="O647" s="37" t="str">
        <f>IF(SUM(E647:J647)=0,"",IF('Pivot - &lt;Just to refresh&gt;'!A650="Match","Match - Full GSTN",IF('Pivot - &lt;Just to refresh&gt;'!A650="Match -Rounding off","Match - GSTN - Round",IF(M647=0,"Match - Invoice",IF(G647=0,"Not in Books",IF(J647=0,"Not in 2A",IF(ROUND(M647,0)=0,"Match - Invoice Round","In Both but Not Match")))))))</f>
        <v/>
      </c>
      <c r="P647" s="7" t="str">
        <f t="shared" si="54"/>
        <v/>
      </c>
    </row>
    <row r="648" spans="1:16" x14ac:dyDescent="0.3">
      <c r="A648" s="7">
        <f>'Pivot - &lt;Just to refresh&gt;'!B651</f>
        <v>0</v>
      </c>
      <c r="B648" s="7">
        <f>'Pivot - &lt;Just to refresh&gt;'!N651</f>
        <v>0</v>
      </c>
      <c r="C648" s="7">
        <f>'Pivot - &lt;Just to refresh&gt;'!C651</f>
        <v>0</v>
      </c>
      <c r="D648" s="36">
        <f>'Pivot - &lt;Just to refresh&gt;'!D651</f>
        <v>0</v>
      </c>
      <c r="E648" s="8">
        <f>'Pivot - &lt;Just to refresh&gt;'!E651</f>
        <v>0</v>
      </c>
      <c r="F648" s="8">
        <f>'Pivot - &lt;Just to refresh&gt;'!F651</f>
        <v>0</v>
      </c>
      <c r="G648" s="8">
        <f>'Pivot - &lt;Just to refresh&gt;'!G651</f>
        <v>0</v>
      </c>
      <c r="H648" s="8">
        <f>'Pivot - &lt;Just to refresh&gt;'!H651</f>
        <v>0</v>
      </c>
      <c r="I648" s="8">
        <f>'Pivot - &lt;Just to refresh&gt;'!I651</f>
        <v>0</v>
      </c>
      <c r="J648" s="8">
        <f>'Pivot - &lt;Just to refresh&gt;'!J651</f>
        <v>0</v>
      </c>
      <c r="K648" s="8">
        <f t="shared" si="50"/>
        <v>0</v>
      </c>
      <c r="L648" s="8">
        <f t="shared" si="51"/>
        <v>0</v>
      </c>
      <c r="M648" s="8">
        <f t="shared" si="52"/>
        <v>0</v>
      </c>
      <c r="N648" s="8" t="str">
        <f t="shared" si="53"/>
        <v>000</v>
      </c>
      <c r="O648" s="37" t="str">
        <f>IF(SUM(E648:J648)=0,"",IF('Pivot - &lt;Just to refresh&gt;'!A651="Match","Match - Full GSTN",IF('Pivot - &lt;Just to refresh&gt;'!A651="Match -Rounding off","Match - GSTN - Round",IF(M648=0,"Match - Invoice",IF(G648=0,"Not in Books",IF(J648=0,"Not in 2A",IF(ROUND(M648,0)=0,"Match - Invoice Round","In Both but Not Match")))))))</f>
        <v/>
      </c>
      <c r="P648" s="7" t="str">
        <f t="shared" si="54"/>
        <v/>
      </c>
    </row>
    <row r="649" spans="1:16" x14ac:dyDescent="0.3">
      <c r="A649" s="7">
        <f>'Pivot - &lt;Just to refresh&gt;'!B652</f>
        <v>0</v>
      </c>
      <c r="B649" s="7">
        <f>'Pivot - &lt;Just to refresh&gt;'!N652</f>
        <v>0</v>
      </c>
      <c r="C649" s="7">
        <f>'Pivot - &lt;Just to refresh&gt;'!C652</f>
        <v>0</v>
      </c>
      <c r="D649" s="36">
        <f>'Pivot - &lt;Just to refresh&gt;'!D652</f>
        <v>0</v>
      </c>
      <c r="E649" s="8">
        <f>'Pivot - &lt;Just to refresh&gt;'!E652</f>
        <v>0</v>
      </c>
      <c r="F649" s="8">
        <f>'Pivot - &lt;Just to refresh&gt;'!F652</f>
        <v>0</v>
      </c>
      <c r="G649" s="8">
        <f>'Pivot - &lt;Just to refresh&gt;'!G652</f>
        <v>0</v>
      </c>
      <c r="H649" s="8">
        <f>'Pivot - &lt;Just to refresh&gt;'!H652</f>
        <v>0</v>
      </c>
      <c r="I649" s="8">
        <f>'Pivot - &lt;Just to refresh&gt;'!I652</f>
        <v>0</v>
      </c>
      <c r="J649" s="8">
        <f>'Pivot - &lt;Just to refresh&gt;'!J652</f>
        <v>0</v>
      </c>
      <c r="K649" s="8">
        <f t="shared" si="50"/>
        <v>0</v>
      </c>
      <c r="L649" s="8">
        <f t="shared" si="51"/>
        <v>0</v>
      </c>
      <c r="M649" s="8">
        <f t="shared" si="52"/>
        <v>0</v>
      </c>
      <c r="N649" s="8" t="str">
        <f t="shared" si="53"/>
        <v>000</v>
      </c>
      <c r="O649" s="37" t="str">
        <f>IF(SUM(E649:J649)=0,"",IF('Pivot - &lt;Just to refresh&gt;'!A652="Match","Match - Full GSTN",IF('Pivot - &lt;Just to refresh&gt;'!A652="Match -Rounding off","Match - GSTN - Round",IF(M649=0,"Match - Invoice",IF(G649=0,"Not in Books",IF(J649=0,"Not in 2A",IF(ROUND(M649,0)=0,"Match - Invoice Round","In Both but Not Match")))))))</f>
        <v/>
      </c>
      <c r="P649" s="7" t="str">
        <f t="shared" si="54"/>
        <v/>
      </c>
    </row>
    <row r="650" spans="1:16" x14ac:dyDescent="0.3">
      <c r="A650" s="7">
        <f>'Pivot - &lt;Just to refresh&gt;'!B653</f>
        <v>0</v>
      </c>
      <c r="B650" s="7">
        <f>'Pivot - &lt;Just to refresh&gt;'!N653</f>
        <v>0</v>
      </c>
      <c r="C650" s="7">
        <f>'Pivot - &lt;Just to refresh&gt;'!C653</f>
        <v>0</v>
      </c>
      <c r="D650" s="36">
        <f>'Pivot - &lt;Just to refresh&gt;'!D653</f>
        <v>0</v>
      </c>
      <c r="E650" s="8">
        <f>'Pivot - &lt;Just to refresh&gt;'!E653</f>
        <v>0</v>
      </c>
      <c r="F650" s="8">
        <f>'Pivot - &lt;Just to refresh&gt;'!F653</f>
        <v>0</v>
      </c>
      <c r="G650" s="8">
        <f>'Pivot - &lt;Just to refresh&gt;'!G653</f>
        <v>0</v>
      </c>
      <c r="H650" s="8">
        <f>'Pivot - &lt;Just to refresh&gt;'!H653</f>
        <v>0</v>
      </c>
      <c r="I650" s="8">
        <f>'Pivot - &lt;Just to refresh&gt;'!I653</f>
        <v>0</v>
      </c>
      <c r="J650" s="8">
        <f>'Pivot - &lt;Just to refresh&gt;'!J653</f>
        <v>0</v>
      </c>
      <c r="K650" s="8">
        <f t="shared" si="50"/>
        <v>0</v>
      </c>
      <c r="L650" s="8">
        <f t="shared" si="51"/>
        <v>0</v>
      </c>
      <c r="M650" s="8">
        <f t="shared" si="52"/>
        <v>0</v>
      </c>
      <c r="N650" s="8" t="str">
        <f t="shared" si="53"/>
        <v>000</v>
      </c>
      <c r="O650" s="37" t="str">
        <f>IF(SUM(E650:J650)=0,"",IF('Pivot - &lt;Just to refresh&gt;'!A653="Match","Match - Full GSTN",IF('Pivot - &lt;Just to refresh&gt;'!A653="Match -Rounding off","Match - GSTN - Round",IF(M650=0,"Match - Invoice",IF(G650=0,"Not in Books",IF(J650=0,"Not in 2A",IF(ROUND(M650,0)=0,"Match - Invoice Round","In Both but Not Match")))))))</f>
        <v/>
      </c>
      <c r="P650" s="7" t="str">
        <f t="shared" si="54"/>
        <v/>
      </c>
    </row>
    <row r="651" spans="1:16" x14ac:dyDescent="0.3">
      <c r="A651" s="7">
        <f>'Pivot - &lt;Just to refresh&gt;'!B654</f>
        <v>0</v>
      </c>
      <c r="B651" s="7">
        <f>'Pivot - &lt;Just to refresh&gt;'!N654</f>
        <v>0</v>
      </c>
      <c r="C651" s="7">
        <f>'Pivot - &lt;Just to refresh&gt;'!C654</f>
        <v>0</v>
      </c>
      <c r="D651" s="36">
        <f>'Pivot - &lt;Just to refresh&gt;'!D654</f>
        <v>0</v>
      </c>
      <c r="E651" s="8">
        <f>'Pivot - &lt;Just to refresh&gt;'!E654</f>
        <v>0</v>
      </c>
      <c r="F651" s="8">
        <f>'Pivot - &lt;Just to refresh&gt;'!F654</f>
        <v>0</v>
      </c>
      <c r="G651" s="8">
        <f>'Pivot - &lt;Just to refresh&gt;'!G654</f>
        <v>0</v>
      </c>
      <c r="H651" s="8">
        <f>'Pivot - &lt;Just to refresh&gt;'!H654</f>
        <v>0</v>
      </c>
      <c r="I651" s="8">
        <f>'Pivot - &lt;Just to refresh&gt;'!I654</f>
        <v>0</v>
      </c>
      <c r="J651" s="8">
        <f>'Pivot - &lt;Just to refresh&gt;'!J654</f>
        <v>0</v>
      </c>
      <c r="K651" s="8">
        <f t="shared" si="50"/>
        <v>0</v>
      </c>
      <c r="L651" s="8">
        <f t="shared" si="51"/>
        <v>0</v>
      </c>
      <c r="M651" s="8">
        <f t="shared" si="52"/>
        <v>0</v>
      </c>
      <c r="N651" s="8" t="str">
        <f t="shared" si="53"/>
        <v>000</v>
      </c>
      <c r="O651" s="37" t="str">
        <f>IF(SUM(E651:J651)=0,"",IF('Pivot - &lt;Just to refresh&gt;'!A654="Match","Match - Full GSTN",IF('Pivot - &lt;Just to refresh&gt;'!A654="Match -Rounding off","Match - GSTN - Round",IF(M651=0,"Match - Invoice",IF(G651=0,"Not in Books",IF(J651=0,"Not in 2A",IF(ROUND(M651,0)=0,"Match - Invoice Round","In Both but Not Match")))))))</f>
        <v/>
      </c>
      <c r="P651" s="7" t="str">
        <f t="shared" si="54"/>
        <v/>
      </c>
    </row>
    <row r="652" spans="1:16" x14ac:dyDescent="0.3">
      <c r="A652" s="7">
        <f>'Pivot - &lt;Just to refresh&gt;'!B655</f>
        <v>0</v>
      </c>
      <c r="B652" s="7">
        <f>'Pivot - &lt;Just to refresh&gt;'!N655</f>
        <v>0</v>
      </c>
      <c r="C652" s="7">
        <f>'Pivot - &lt;Just to refresh&gt;'!C655</f>
        <v>0</v>
      </c>
      <c r="D652" s="36">
        <f>'Pivot - &lt;Just to refresh&gt;'!D655</f>
        <v>0</v>
      </c>
      <c r="E652" s="8">
        <f>'Pivot - &lt;Just to refresh&gt;'!E655</f>
        <v>0</v>
      </c>
      <c r="F652" s="8">
        <f>'Pivot - &lt;Just to refresh&gt;'!F655</f>
        <v>0</v>
      </c>
      <c r="G652" s="8">
        <f>'Pivot - &lt;Just to refresh&gt;'!G655</f>
        <v>0</v>
      </c>
      <c r="H652" s="8">
        <f>'Pivot - &lt;Just to refresh&gt;'!H655</f>
        <v>0</v>
      </c>
      <c r="I652" s="8">
        <f>'Pivot - &lt;Just to refresh&gt;'!I655</f>
        <v>0</v>
      </c>
      <c r="J652" s="8">
        <f>'Pivot - &lt;Just to refresh&gt;'!J655</f>
        <v>0</v>
      </c>
      <c r="K652" s="8">
        <f t="shared" si="50"/>
        <v>0</v>
      </c>
      <c r="L652" s="8">
        <f t="shared" si="51"/>
        <v>0</v>
      </c>
      <c r="M652" s="8">
        <f t="shared" si="52"/>
        <v>0</v>
      </c>
      <c r="N652" s="8" t="str">
        <f t="shared" si="53"/>
        <v>000</v>
      </c>
      <c r="O652" s="37" t="str">
        <f>IF(SUM(E652:J652)=0,"",IF('Pivot - &lt;Just to refresh&gt;'!A655="Match","Match - Full GSTN",IF('Pivot - &lt;Just to refresh&gt;'!A655="Match -Rounding off","Match - GSTN - Round",IF(M652=0,"Match - Invoice",IF(G652=0,"Not in Books",IF(J652=0,"Not in 2A",IF(ROUND(M652,0)=0,"Match - Invoice Round","In Both but Not Match")))))))</f>
        <v/>
      </c>
      <c r="P652" s="7" t="str">
        <f t="shared" si="54"/>
        <v/>
      </c>
    </row>
    <row r="653" spans="1:16" x14ac:dyDescent="0.3">
      <c r="A653" s="7">
        <f>'Pivot - &lt;Just to refresh&gt;'!B656</f>
        <v>0</v>
      </c>
      <c r="B653" s="7">
        <f>'Pivot - &lt;Just to refresh&gt;'!N656</f>
        <v>0</v>
      </c>
      <c r="C653" s="7">
        <f>'Pivot - &lt;Just to refresh&gt;'!C656</f>
        <v>0</v>
      </c>
      <c r="D653" s="36">
        <f>'Pivot - &lt;Just to refresh&gt;'!D656</f>
        <v>0</v>
      </c>
      <c r="E653" s="8">
        <f>'Pivot - &lt;Just to refresh&gt;'!E656</f>
        <v>0</v>
      </c>
      <c r="F653" s="8">
        <f>'Pivot - &lt;Just to refresh&gt;'!F656</f>
        <v>0</v>
      </c>
      <c r="G653" s="8">
        <f>'Pivot - &lt;Just to refresh&gt;'!G656</f>
        <v>0</v>
      </c>
      <c r="H653" s="8">
        <f>'Pivot - &lt;Just to refresh&gt;'!H656</f>
        <v>0</v>
      </c>
      <c r="I653" s="8">
        <f>'Pivot - &lt;Just to refresh&gt;'!I656</f>
        <v>0</v>
      </c>
      <c r="J653" s="8">
        <f>'Pivot - &lt;Just to refresh&gt;'!J656</f>
        <v>0</v>
      </c>
      <c r="K653" s="8">
        <f t="shared" si="50"/>
        <v>0</v>
      </c>
      <c r="L653" s="8">
        <f t="shared" si="51"/>
        <v>0</v>
      </c>
      <c r="M653" s="8">
        <f t="shared" si="52"/>
        <v>0</v>
      </c>
      <c r="N653" s="8" t="str">
        <f t="shared" si="53"/>
        <v>000</v>
      </c>
      <c r="O653" s="37" t="str">
        <f>IF(SUM(E653:J653)=0,"",IF('Pivot - &lt;Just to refresh&gt;'!A656="Match","Match - Full GSTN",IF('Pivot - &lt;Just to refresh&gt;'!A656="Match -Rounding off","Match - GSTN - Round",IF(M653=0,"Match - Invoice",IF(G653=0,"Not in Books",IF(J653=0,"Not in 2A",IF(ROUND(M653,0)=0,"Match - Invoice Round","In Both but Not Match")))))))</f>
        <v/>
      </c>
      <c r="P653" s="7" t="str">
        <f t="shared" si="54"/>
        <v/>
      </c>
    </row>
    <row r="654" spans="1:16" x14ac:dyDescent="0.3">
      <c r="A654" s="7">
        <f>'Pivot - &lt;Just to refresh&gt;'!B657</f>
        <v>0</v>
      </c>
      <c r="B654" s="7">
        <f>'Pivot - &lt;Just to refresh&gt;'!N657</f>
        <v>0</v>
      </c>
      <c r="C654" s="7">
        <f>'Pivot - &lt;Just to refresh&gt;'!C657</f>
        <v>0</v>
      </c>
      <c r="D654" s="36">
        <f>'Pivot - &lt;Just to refresh&gt;'!D657</f>
        <v>0</v>
      </c>
      <c r="E654" s="8">
        <f>'Pivot - &lt;Just to refresh&gt;'!E657</f>
        <v>0</v>
      </c>
      <c r="F654" s="8">
        <f>'Pivot - &lt;Just to refresh&gt;'!F657</f>
        <v>0</v>
      </c>
      <c r="G654" s="8">
        <f>'Pivot - &lt;Just to refresh&gt;'!G657</f>
        <v>0</v>
      </c>
      <c r="H654" s="8">
        <f>'Pivot - &lt;Just to refresh&gt;'!H657</f>
        <v>0</v>
      </c>
      <c r="I654" s="8">
        <f>'Pivot - &lt;Just to refresh&gt;'!I657</f>
        <v>0</v>
      </c>
      <c r="J654" s="8">
        <f>'Pivot - &lt;Just to refresh&gt;'!J657</f>
        <v>0</v>
      </c>
      <c r="K654" s="8">
        <f t="shared" si="50"/>
        <v>0</v>
      </c>
      <c r="L654" s="8">
        <f t="shared" si="51"/>
        <v>0</v>
      </c>
      <c r="M654" s="8">
        <f t="shared" si="52"/>
        <v>0</v>
      </c>
      <c r="N654" s="8" t="str">
        <f t="shared" si="53"/>
        <v>000</v>
      </c>
      <c r="O654" s="37" t="str">
        <f>IF(SUM(E654:J654)=0,"",IF('Pivot - &lt;Just to refresh&gt;'!A657="Match","Match - Full GSTN",IF('Pivot - &lt;Just to refresh&gt;'!A657="Match -Rounding off","Match - GSTN - Round",IF(M654=0,"Match - Invoice",IF(G654=0,"Not in Books",IF(J654=0,"Not in 2A",IF(ROUND(M654,0)=0,"Match - Invoice Round","In Both but Not Match")))))))</f>
        <v/>
      </c>
      <c r="P654" s="7" t="str">
        <f t="shared" si="54"/>
        <v/>
      </c>
    </row>
    <row r="655" spans="1:16" x14ac:dyDescent="0.3">
      <c r="A655" s="7">
        <f>'Pivot - &lt;Just to refresh&gt;'!B658</f>
        <v>0</v>
      </c>
      <c r="B655" s="7">
        <f>'Pivot - &lt;Just to refresh&gt;'!N658</f>
        <v>0</v>
      </c>
      <c r="C655" s="7">
        <f>'Pivot - &lt;Just to refresh&gt;'!C658</f>
        <v>0</v>
      </c>
      <c r="D655" s="36">
        <f>'Pivot - &lt;Just to refresh&gt;'!D658</f>
        <v>0</v>
      </c>
      <c r="E655" s="8">
        <f>'Pivot - &lt;Just to refresh&gt;'!E658</f>
        <v>0</v>
      </c>
      <c r="F655" s="8">
        <f>'Pivot - &lt;Just to refresh&gt;'!F658</f>
        <v>0</v>
      </c>
      <c r="G655" s="8">
        <f>'Pivot - &lt;Just to refresh&gt;'!G658</f>
        <v>0</v>
      </c>
      <c r="H655" s="8">
        <f>'Pivot - &lt;Just to refresh&gt;'!H658</f>
        <v>0</v>
      </c>
      <c r="I655" s="8">
        <f>'Pivot - &lt;Just to refresh&gt;'!I658</f>
        <v>0</v>
      </c>
      <c r="J655" s="8">
        <f>'Pivot - &lt;Just to refresh&gt;'!J658</f>
        <v>0</v>
      </c>
      <c r="K655" s="8">
        <f t="shared" si="50"/>
        <v>0</v>
      </c>
      <c r="L655" s="8">
        <f t="shared" si="51"/>
        <v>0</v>
      </c>
      <c r="M655" s="8">
        <f t="shared" si="52"/>
        <v>0</v>
      </c>
      <c r="N655" s="8" t="str">
        <f t="shared" si="53"/>
        <v>000</v>
      </c>
      <c r="O655" s="37" t="str">
        <f>IF(SUM(E655:J655)=0,"",IF('Pivot - &lt;Just to refresh&gt;'!A658="Match","Match - Full GSTN",IF('Pivot - &lt;Just to refresh&gt;'!A658="Match -Rounding off","Match - GSTN - Round",IF(M655=0,"Match - Invoice",IF(G655=0,"Not in Books",IF(J655=0,"Not in 2A",IF(ROUND(M655,0)=0,"Match - Invoice Round","In Both but Not Match")))))))</f>
        <v/>
      </c>
      <c r="P655" s="7" t="str">
        <f t="shared" si="54"/>
        <v/>
      </c>
    </row>
    <row r="656" spans="1:16" x14ac:dyDescent="0.3">
      <c r="A656" s="7">
        <f>'Pivot - &lt;Just to refresh&gt;'!B659</f>
        <v>0</v>
      </c>
      <c r="B656" s="7">
        <f>'Pivot - &lt;Just to refresh&gt;'!N659</f>
        <v>0</v>
      </c>
      <c r="C656" s="7">
        <f>'Pivot - &lt;Just to refresh&gt;'!C659</f>
        <v>0</v>
      </c>
      <c r="D656" s="36">
        <f>'Pivot - &lt;Just to refresh&gt;'!D659</f>
        <v>0</v>
      </c>
      <c r="E656" s="8">
        <f>'Pivot - &lt;Just to refresh&gt;'!E659</f>
        <v>0</v>
      </c>
      <c r="F656" s="8">
        <f>'Pivot - &lt;Just to refresh&gt;'!F659</f>
        <v>0</v>
      </c>
      <c r="G656" s="8">
        <f>'Pivot - &lt;Just to refresh&gt;'!G659</f>
        <v>0</v>
      </c>
      <c r="H656" s="8">
        <f>'Pivot - &lt;Just to refresh&gt;'!H659</f>
        <v>0</v>
      </c>
      <c r="I656" s="8">
        <f>'Pivot - &lt;Just to refresh&gt;'!I659</f>
        <v>0</v>
      </c>
      <c r="J656" s="8">
        <f>'Pivot - &lt;Just to refresh&gt;'!J659</f>
        <v>0</v>
      </c>
      <c r="K656" s="8">
        <f t="shared" si="50"/>
        <v>0</v>
      </c>
      <c r="L656" s="8">
        <f t="shared" si="51"/>
        <v>0</v>
      </c>
      <c r="M656" s="8">
        <f t="shared" si="52"/>
        <v>0</v>
      </c>
      <c r="N656" s="8" t="str">
        <f t="shared" si="53"/>
        <v>000</v>
      </c>
      <c r="O656" s="37" t="str">
        <f>IF(SUM(E656:J656)=0,"",IF('Pivot - &lt;Just to refresh&gt;'!A659="Match","Match - Full GSTN",IF('Pivot - &lt;Just to refresh&gt;'!A659="Match -Rounding off","Match - GSTN - Round",IF(M656=0,"Match - Invoice",IF(G656=0,"Not in Books",IF(J656=0,"Not in 2A",IF(ROUND(M656,0)=0,"Match - Invoice Round","In Both but Not Match")))))))</f>
        <v/>
      </c>
      <c r="P656" s="7" t="str">
        <f t="shared" si="54"/>
        <v/>
      </c>
    </row>
    <row r="657" spans="1:16" x14ac:dyDescent="0.3">
      <c r="A657" s="7">
        <f>'Pivot - &lt;Just to refresh&gt;'!B660</f>
        <v>0</v>
      </c>
      <c r="B657" s="7">
        <f>'Pivot - &lt;Just to refresh&gt;'!N660</f>
        <v>0</v>
      </c>
      <c r="C657" s="7">
        <f>'Pivot - &lt;Just to refresh&gt;'!C660</f>
        <v>0</v>
      </c>
      <c r="D657" s="36">
        <f>'Pivot - &lt;Just to refresh&gt;'!D660</f>
        <v>0</v>
      </c>
      <c r="E657" s="8">
        <f>'Pivot - &lt;Just to refresh&gt;'!E660</f>
        <v>0</v>
      </c>
      <c r="F657" s="8">
        <f>'Pivot - &lt;Just to refresh&gt;'!F660</f>
        <v>0</v>
      </c>
      <c r="G657" s="8">
        <f>'Pivot - &lt;Just to refresh&gt;'!G660</f>
        <v>0</v>
      </c>
      <c r="H657" s="8">
        <f>'Pivot - &lt;Just to refresh&gt;'!H660</f>
        <v>0</v>
      </c>
      <c r="I657" s="8">
        <f>'Pivot - &lt;Just to refresh&gt;'!I660</f>
        <v>0</v>
      </c>
      <c r="J657" s="8">
        <f>'Pivot - &lt;Just to refresh&gt;'!J660</f>
        <v>0</v>
      </c>
      <c r="K657" s="8">
        <f t="shared" si="50"/>
        <v>0</v>
      </c>
      <c r="L657" s="8">
        <f t="shared" si="51"/>
        <v>0</v>
      </c>
      <c r="M657" s="8">
        <f t="shared" si="52"/>
        <v>0</v>
      </c>
      <c r="N657" s="8" t="str">
        <f t="shared" si="53"/>
        <v>000</v>
      </c>
      <c r="O657" s="37" t="str">
        <f>IF(SUM(E657:J657)=0,"",IF('Pivot - &lt;Just to refresh&gt;'!A660="Match","Match - Full GSTN",IF('Pivot - &lt;Just to refresh&gt;'!A660="Match -Rounding off","Match - GSTN - Round",IF(M657=0,"Match - Invoice",IF(G657=0,"Not in Books",IF(J657=0,"Not in 2A",IF(ROUND(M657,0)=0,"Match - Invoice Round","In Both but Not Match")))))))</f>
        <v/>
      </c>
      <c r="P657" s="7" t="str">
        <f t="shared" si="54"/>
        <v/>
      </c>
    </row>
    <row r="658" spans="1:16" x14ac:dyDescent="0.3">
      <c r="A658" s="7">
        <f>'Pivot - &lt;Just to refresh&gt;'!B661</f>
        <v>0</v>
      </c>
      <c r="B658" s="7">
        <f>'Pivot - &lt;Just to refresh&gt;'!N661</f>
        <v>0</v>
      </c>
      <c r="C658" s="7">
        <f>'Pivot - &lt;Just to refresh&gt;'!C661</f>
        <v>0</v>
      </c>
      <c r="D658" s="36">
        <f>'Pivot - &lt;Just to refresh&gt;'!D661</f>
        <v>0</v>
      </c>
      <c r="E658" s="8">
        <f>'Pivot - &lt;Just to refresh&gt;'!E661</f>
        <v>0</v>
      </c>
      <c r="F658" s="8">
        <f>'Pivot - &lt;Just to refresh&gt;'!F661</f>
        <v>0</v>
      </c>
      <c r="G658" s="8">
        <f>'Pivot - &lt;Just to refresh&gt;'!G661</f>
        <v>0</v>
      </c>
      <c r="H658" s="8">
        <f>'Pivot - &lt;Just to refresh&gt;'!H661</f>
        <v>0</v>
      </c>
      <c r="I658" s="8">
        <f>'Pivot - &lt;Just to refresh&gt;'!I661</f>
        <v>0</v>
      </c>
      <c r="J658" s="8">
        <f>'Pivot - &lt;Just to refresh&gt;'!J661</f>
        <v>0</v>
      </c>
      <c r="K658" s="8">
        <f t="shared" si="50"/>
        <v>0</v>
      </c>
      <c r="L658" s="8">
        <f t="shared" si="51"/>
        <v>0</v>
      </c>
      <c r="M658" s="8">
        <f t="shared" si="52"/>
        <v>0</v>
      </c>
      <c r="N658" s="8" t="str">
        <f t="shared" si="53"/>
        <v>000</v>
      </c>
      <c r="O658" s="37" t="str">
        <f>IF(SUM(E658:J658)=0,"",IF('Pivot - &lt;Just to refresh&gt;'!A661="Match","Match - Full GSTN",IF('Pivot - &lt;Just to refresh&gt;'!A661="Match -Rounding off","Match - GSTN - Round",IF(M658=0,"Match - Invoice",IF(G658=0,"Not in Books",IF(J658=0,"Not in 2A",IF(ROUND(M658,0)=0,"Match - Invoice Round","In Both but Not Match")))))))</f>
        <v/>
      </c>
      <c r="P658" s="7" t="str">
        <f t="shared" si="54"/>
        <v/>
      </c>
    </row>
    <row r="659" spans="1:16" x14ac:dyDescent="0.3">
      <c r="A659" s="7">
        <f>'Pivot - &lt;Just to refresh&gt;'!B662</f>
        <v>0</v>
      </c>
      <c r="B659" s="7">
        <f>'Pivot - &lt;Just to refresh&gt;'!N662</f>
        <v>0</v>
      </c>
      <c r="C659" s="7">
        <f>'Pivot - &lt;Just to refresh&gt;'!C662</f>
        <v>0</v>
      </c>
      <c r="D659" s="36">
        <f>'Pivot - &lt;Just to refresh&gt;'!D662</f>
        <v>0</v>
      </c>
      <c r="E659" s="8">
        <f>'Pivot - &lt;Just to refresh&gt;'!E662</f>
        <v>0</v>
      </c>
      <c r="F659" s="8">
        <f>'Pivot - &lt;Just to refresh&gt;'!F662</f>
        <v>0</v>
      </c>
      <c r="G659" s="8">
        <f>'Pivot - &lt;Just to refresh&gt;'!G662</f>
        <v>0</v>
      </c>
      <c r="H659" s="8">
        <f>'Pivot - &lt;Just to refresh&gt;'!H662</f>
        <v>0</v>
      </c>
      <c r="I659" s="8">
        <f>'Pivot - &lt;Just to refresh&gt;'!I662</f>
        <v>0</v>
      </c>
      <c r="J659" s="8">
        <f>'Pivot - &lt;Just to refresh&gt;'!J662</f>
        <v>0</v>
      </c>
      <c r="K659" s="8">
        <f t="shared" si="50"/>
        <v>0</v>
      </c>
      <c r="L659" s="8">
        <f t="shared" si="51"/>
        <v>0</v>
      </c>
      <c r="M659" s="8">
        <f t="shared" si="52"/>
        <v>0</v>
      </c>
      <c r="N659" s="8" t="str">
        <f t="shared" si="53"/>
        <v>000</v>
      </c>
      <c r="O659" s="37" t="str">
        <f>IF(SUM(E659:J659)=0,"",IF('Pivot - &lt;Just to refresh&gt;'!A662="Match","Match - Full GSTN",IF('Pivot - &lt;Just to refresh&gt;'!A662="Match -Rounding off","Match - GSTN - Round",IF(M659=0,"Match - Invoice",IF(G659=0,"Not in Books",IF(J659=0,"Not in 2A",IF(ROUND(M659,0)=0,"Match - Invoice Round","In Both but Not Match")))))))</f>
        <v/>
      </c>
      <c r="P659" s="7" t="str">
        <f t="shared" si="54"/>
        <v/>
      </c>
    </row>
    <row r="660" spans="1:16" x14ac:dyDescent="0.3">
      <c r="A660" s="7">
        <f>'Pivot - &lt;Just to refresh&gt;'!B663</f>
        <v>0</v>
      </c>
      <c r="B660" s="7">
        <f>'Pivot - &lt;Just to refresh&gt;'!N663</f>
        <v>0</v>
      </c>
      <c r="C660" s="7">
        <f>'Pivot - &lt;Just to refresh&gt;'!C663</f>
        <v>0</v>
      </c>
      <c r="D660" s="36">
        <f>'Pivot - &lt;Just to refresh&gt;'!D663</f>
        <v>0</v>
      </c>
      <c r="E660" s="8">
        <f>'Pivot - &lt;Just to refresh&gt;'!E663</f>
        <v>0</v>
      </c>
      <c r="F660" s="8">
        <f>'Pivot - &lt;Just to refresh&gt;'!F663</f>
        <v>0</v>
      </c>
      <c r="G660" s="8">
        <f>'Pivot - &lt;Just to refresh&gt;'!G663</f>
        <v>0</v>
      </c>
      <c r="H660" s="8">
        <f>'Pivot - &lt;Just to refresh&gt;'!H663</f>
        <v>0</v>
      </c>
      <c r="I660" s="8">
        <f>'Pivot - &lt;Just to refresh&gt;'!I663</f>
        <v>0</v>
      </c>
      <c r="J660" s="8">
        <f>'Pivot - &lt;Just to refresh&gt;'!J663</f>
        <v>0</v>
      </c>
      <c r="K660" s="8">
        <f t="shared" si="50"/>
        <v>0</v>
      </c>
      <c r="L660" s="8">
        <f t="shared" si="51"/>
        <v>0</v>
      </c>
      <c r="M660" s="8">
        <f t="shared" si="52"/>
        <v>0</v>
      </c>
      <c r="N660" s="8" t="str">
        <f t="shared" si="53"/>
        <v>000</v>
      </c>
      <c r="O660" s="37" t="str">
        <f>IF(SUM(E660:J660)=0,"",IF('Pivot - &lt;Just to refresh&gt;'!A663="Match","Match - Full GSTN",IF('Pivot - &lt;Just to refresh&gt;'!A663="Match -Rounding off","Match - GSTN - Round",IF(M660=0,"Match - Invoice",IF(G660=0,"Not in Books",IF(J660=0,"Not in 2A",IF(ROUND(M660,0)=0,"Match - Invoice Round","In Both but Not Match")))))))</f>
        <v/>
      </c>
      <c r="P660" s="7" t="str">
        <f t="shared" si="54"/>
        <v/>
      </c>
    </row>
    <row r="661" spans="1:16" x14ac:dyDescent="0.3">
      <c r="A661" s="7">
        <f>'Pivot - &lt;Just to refresh&gt;'!B664</f>
        <v>0</v>
      </c>
      <c r="B661" s="7">
        <f>'Pivot - &lt;Just to refresh&gt;'!N664</f>
        <v>0</v>
      </c>
      <c r="C661" s="7">
        <f>'Pivot - &lt;Just to refresh&gt;'!C664</f>
        <v>0</v>
      </c>
      <c r="D661" s="36">
        <f>'Pivot - &lt;Just to refresh&gt;'!D664</f>
        <v>0</v>
      </c>
      <c r="E661" s="8">
        <f>'Pivot - &lt;Just to refresh&gt;'!E664</f>
        <v>0</v>
      </c>
      <c r="F661" s="8">
        <f>'Pivot - &lt;Just to refresh&gt;'!F664</f>
        <v>0</v>
      </c>
      <c r="G661" s="8">
        <f>'Pivot - &lt;Just to refresh&gt;'!G664</f>
        <v>0</v>
      </c>
      <c r="H661" s="8">
        <f>'Pivot - &lt;Just to refresh&gt;'!H664</f>
        <v>0</v>
      </c>
      <c r="I661" s="8">
        <f>'Pivot - &lt;Just to refresh&gt;'!I664</f>
        <v>0</v>
      </c>
      <c r="J661" s="8">
        <f>'Pivot - &lt;Just to refresh&gt;'!J664</f>
        <v>0</v>
      </c>
      <c r="K661" s="8">
        <f t="shared" si="50"/>
        <v>0</v>
      </c>
      <c r="L661" s="8">
        <f t="shared" si="51"/>
        <v>0</v>
      </c>
      <c r="M661" s="8">
        <f t="shared" si="52"/>
        <v>0</v>
      </c>
      <c r="N661" s="8" t="str">
        <f t="shared" si="53"/>
        <v>000</v>
      </c>
      <c r="O661" s="37" t="str">
        <f>IF(SUM(E661:J661)=0,"",IF('Pivot - &lt;Just to refresh&gt;'!A664="Match","Match - Full GSTN",IF('Pivot - &lt;Just to refresh&gt;'!A664="Match -Rounding off","Match - GSTN - Round",IF(M661=0,"Match - Invoice",IF(G661=0,"Not in Books",IF(J661=0,"Not in 2A",IF(ROUND(M661,0)=0,"Match - Invoice Round","In Both but Not Match")))))))</f>
        <v/>
      </c>
      <c r="P661" s="7" t="str">
        <f t="shared" si="54"/>
        <v/>
      </c>
    </row>
    <row r="662" spans="1:16" x14ac:dyDescent="0.3">
      <c r="A662" s="7">
        <f>'Pivot - &lt;Just to refresh&gt;'!B665</f>
        <v>0</v>
      </c>
      <c r="B662" s="7">
        <f>'Pivot - &lt;Just to refresh&gt;'!N665</f>
        <v>0</v>
      </c>
      <c r="C662" s="7">
        <f>'Pivot - &lt;Just to refresh&gt;'!C665</f>
        <v>0</v>
      </c>
      <c r="D662" s="36">
        <f>'Pivot - &lt;Just to refresh&gt;'!D665</f>
        <v>0</v>
      </c>
      <c r="E662" s="8">
        <f>'Pivot - &lt;Just to refresh&gt;'!E665</f>
        <v>0</v>
      </c>
      <c r="F662" s="8">
        <f>'Pivot - &lt;Just to refresh&gt;'!F665</f>
        <v>0</v>
      </c>
      <c r="G662" s="8">
        <f>'Pivot - &lt;Just to refresh&gt;'!G665</f>
        <v>0</v>
      </c>
      <c r="H662" s="8">
        <f>'Pivot - &lt;Just to refresh&gt;'!H665</f>
        <v>0</v>
      </c>
      <c r="I662" s="8">
        <f>'Pivot - &lt;Just to refresh&gt;'!I665</f>
        <v>0</v>
      </c>
      <c r="J662" s="8">
        <f>'Pivot - &lt;Just to refresh&gt;'!J665</f>
        <v>0</v>
      </c>
      <c r="K662" s="8">
        <f t="shared" si="50"/>
        <v>0</v>
      </c>
      <c r="L662" s="8">
        <f t="shared" si="51"/>
        <v>0</v>
      </c>
      <c r="M662" s="8">
        <f t="shared" si="52"/>
        <v>0</v>
      </c>
      <c r="N662" s="8" t="str">
        <f t="shared" si="53"/>
        <v>000</v>
      </c>
      <c r="O662" s="37" t="str">
        <f>IF(SUM(E662:J662)=0,"",IF('Pivot - &lt;Just to refresh&gt;'!A665="Match","Match - Full GSTN",IF('Pivot - &lt;Just to refresh&gt;'!A665="Match -Rounding off","Match - GSTN - Round",IF(M662=0,"Match - Invoice",IF(G662=0,"Not in Books",IF(J662=0,"Not in 2A",IF(ROUND(M662,0)=0,"Match - Invoice Round","In Both but Not Match")))))))</f>
        <v/>
      </c>
      <c r="P662" s="7" t="str">
        <f t="shared" si="54"/>
        <v/>
      </c>
    </row>
    <row r="663" spans="1:16" x14ac:dyDescent="0.3">
      <c r="A663" s="7">
        <f>'Pivot - &lt;Just to refresh&gt;'!B666</f>
        <v>0</v>
      </c>
      <c r="B663" s="7">
        <f>'Pivot - &lt;Just to refresh&gt;'!N666</f>
        <v>0</v>
      </c>
      <c r="C663" s="7">
        <f>'Pivot - &lt;Just to refresh&gt;'!C666</f>
        <v>0</v>
      </c>
      <c r="D663" s="36">
        <f>'Pivot - &lt;Just to refresh&gt;'!D666</f>
        <v>0</v>
      </c>
      <c r="E663" s="8">
        <f>'Pivot - &lt;Just to refresh&gt;'!E666</f>
        <v>0</v>
      </c>
      <c r="F663" s="8">
        <f>'Pivot - &lt;Just to refresh&gt;'!F666</f>
        <v>0</v>
      </c>
      <c r="G663" s="8">
        <f>'Pivot - &lt;Just to refresh&gt;'!G666</f>
        <v>0</v>
      </c>
      <c r="H663" s="8">
        <f>'Pivot - &lt;Just to refresh&gt;'!H666</f>
        <v>0</v>
      </c>
      <c r="I663" s="8">
        <f>'Pivot - &lt;Just to refresh&gt;'!I666</f>
        <v>0</v>
      </c>
      <c r="J663" s="8">
        <f>'Pivot - &lt;Just to refresh&gt;'!J666</f>
        <v>0</v>
      </c>
      <c r="K663" s="8">
        <f t="shared" si="50"/>
        <v>0</v>
      </c>
      <c r="L663" s="8">
        <f t="shared" si="51"/>
        <v>0</v>
      </c>
      <c r="M663" s="8">
        <f t="shared" si="52"/>
        <v>0</v>
      </c>
      <c r="N663" s="8" t="str">
        <f t="shared" si="53"/>
        <v>000</v>
      </c>
      <c r="O663" s="37" t="str">
        <f>IF(SUM(E663:J663)=0,"",IF('Pivot - &lt;Just to refresh&gt;'!A666="Match","Match - Full GSTN",IF('Pivot - &lt;Just to refresh&gt;'!A666="Match -Rounding off","Match - GSTN - Round",IF(M663=0,"Match - Invoice",IF(G663=0,"Not in Books",IF(J663=0,"Not in 2A",IF(ROUND(M663,0)=0,"Match - Invoice Round","In Both but Not Match")))))))</f>
        <v/>
      </c>
      <c r="P663" s="7" t="str">
        <f t="shared" si="54"/>
        <v/>
      </c>
    </row>
    <row r="664" spans="1:16" x14ac:dyDescent="0.3">
      <c r="A664" s="7">
        <f>'Pivot - &lt;Just to refresh&gt;'!B667</f>
        <v>0</v>
      </c>
      <c r="B664" s="7">
        <f>'Pivot - &lt;Just to refresh&gt;'!N667</f>
        <v>0</v>
      </c>
      <c r="C664" s="7">
        <f>'Pivot - &lt;Just to refresh&gt;'!C667</f>
        <v>0</v>
      </c>
      <c r="D664" s="36">
        <f>'Pivot - &lt;Just to refresh&gt;'!D667</f>
        <v>0</v>
      </c>
      <c r="E664" s="8">
        <f>'Pivot - &lt;Just to refresh&gt;'!E667</f>
        <v>0</v>
      </c>
      <c r="F664" s="8">
        <f>'Pivot - &lt;Just to refresh&gt;'!F667</f>
        <v>0</v>
      </c>
      <c r="G664" s="8">
        <f>'Pivot - &lt;Just to refresh&gt;'!G667</f>
        <v>0</v>
      </c>
      <c r="H664" s="8">
        <f>'Pivot - &lt;Just to refresh&gt;'!H667</f>
        <v>0</v>
      </c>
      <c r="I664" s="8">
        <f>'Pivot - &lt;Just to refresh&gt;'!I667</f>
        <v>0</v>
      </c>
      <c r="J664" s="8">
        <f>'Pivot - &lt;Just to refresh&gt;'!J667</f>
        <v>0</v>
      </c>
      <c r="K664" s="8">
        <f t="shared" si="50"/>
        <v>0</v>
      </c>
      <c r="L664" s="8">
        <f t="shared" si="51"/>
        <v>0</v>
      </c>
      <c r="M664" s="8">
        <f t="shared" si="52"/>
        <v>0</v>
      </c>
      <c r="N664" s="8" t="str">
        <f t="shared" si="53"/>
        <v>000</v>
      </c>
      <c r="O664" s="37" t="str">
        <f>IF(SUM(E664:J664)=0,"",IF('Pivot - &lt;Just to refresh&gt;'!A667="Match","Match - Full GSTN",IF('Pivot - &lt;Just to refresh&gt;'!A667="Match -Rounding off","Match - GSTN - Round",IF(M664=0,"Match - Invoice",IF(G664=0,"Not in Books",IF(J664=0,"Not in 2A",IF(ROUND(M664,0)=0,"Match - Invoice Round","In Both but Not Match")))))))</f>
        <v/>
      </c>
      <c r="P664" s="7" t="str">
        <f t="shared" si="54"/>
        <v/>
      </c>
    </row>
    <row r="665" spans="1:16" x14ac:dyDescent="0.3">
      <c r="A665" s="7">
        <f>'Pivot - &lt;Just to refresh&gt;'!B668</f>
        <v>0</v>
      </c>
      <c r="B665" s="7">
        <f>'Pivot - &lt;Just to refresh&gt;'!N668</f>
        <v>0</v>
      </c>
      <c r="C665" s="7">
        <f>'Pivot - &lt;Just to refresh&gt;'!C668</f>
        <v>0</v>
      </c>
      <c r="D665" s="36">
        <f>'Pivot - &lt;Just to refresh&gt;'!D668</f>
        <v>0</v>
      </c>
      <c r="E665" s="8">
        <f>'Pivot - &lt;Just to refresh&gt;'!E668</f>
        <v>0</v>
      </c>
      <c r="F665" s="8">
        <f>'Pivot - &lt;Just to refresh&gt;'!F668</f>
        <v>0</v>
      </c>
      <c r="G665" s="8">
        <f>'Pivot - &lt;Just to refresh&gt;'!G668</f>
        <v>0</v>
      </c>
      <c r="H665" s="8">
        <f>'Pivot - &lt;Just to refresh&gt;'!H668</f>
        <v>0</v>
      </c>
      <c r="I665" s="8">
        <f>'Pivot - &lt;Just to refresh&gt;'!I668</f>
        <v>0</v>
      </c>
      <c r="J665" s="8">
        <f>'Pivot - &lt;Just to refresh&gt;'!J668</f>
        <v>0</v>
      </c>
      <c r="K665" s="8">
        <f t="shared" si="50"/>
        <v>0</v>
      </c>
      <c r="L665" s="8">
        <f t="shared" si="51"/>
        <v>0</v>
      </c>
      <c r="M665" s="8">
        <f t="shared" si="52"/>
        <v>0</v>
      </c>
      <c r="N665" s="8" t="str">
        <f t="shared" si="53"/>
        <v>000</v>
      </c>
      <c r="O665" s="37" t="str">
        <f>IF(SUM(E665:J665)=0,"",IF('Pivot - &lt;Just to refresh&gt;'!A668="Match","Match - Full GSTN",IF('Pivot - &lt;Just to refresh&gt;'!A668="Match -Rounding off","Match - GSTN - Round",IF(M665=0,"Match - Invoice",IF(G665=0,"Not in Books",IF(J665=0,"Not in 2A",IF(ROUND(M665,0)=0,"Match - Invoice Round","In Both but Not Match")))))))</f>
        <v/>
      </c>
      <c r="P665" s="7" t="str">
        <f t="shared" si="54"/>
        <v/>
      </c>
    </row>
    <row r="666" spans="1:16" x14ac:dyDescent="0.3">
      <c r="A666" s="7">
        <f>'Pivot - &lt;Just to refresh&gt;'!B669</f>
        <v>0</v>
      </c>
      <c r="B666" s="7">
        <f>'Pivot - &lt;Just to refresh&gt;'!N669</f>
        <v>0</v>
      </c>
      <c r="C666" s="7">
        <f>'Pivot - &lt;Just to refresh&gt;'!C669</f>
        <v>0</v>
      </c>
      <c r="D666" s="36">
        <f>'Pivot - &lt;Just to refresh&gt;'!D669</f>
        <v>0</v>
      </c>
      <c r="E666" s="8">
        <f>'Pivot - &lt;Just to refresh&gt;'!E669</f>
        <v>0</v>
      </c>
      <c r="F666" s="8">
        <f>'Pivot - &lt;Just to refresh&gt;'!F669</f>
        <v>0</v>
      </c>
      <c r="G666" s="8">
        <f>'Pivot - &lt;Just to refresh&gt;'!G669</f>
        <v>0</v>
      </c>
      <c r="H666" s="8">
        <f>'Pivot - &lt;Just to refresh&gt;'!H669</f>
        <v>0</v>
      </c>
      <c r="I666" s="8">
        <f>'Pivot - &lt;Just to refresh&gt;'!I669</f>
        <v>0</v>
      </c>
      <c r="J666" s="8">
        <f>'Pivot - &lt;Just to refresh&gt;'!J669</f>
        <v>0</v>
      </c>
      <c r="K666" s="8">
        <f t="shared" si="50"/>
        <v>0</v>
      </c>
      <c r="L666" s="8">
        <f t="shared" si="51"/>
        <v>0</v>
      </c>
      <c r="M666" s="8">
        <f t="shared" si="52"/>
        <v>0</v>
      </c>
      <c r="N666" s="8" t="str">
        <f t="shared" si="53"/>
        <v>000</v>
      </c>
      <c r="O666" s="37" t="str">
        <f>IF(SUM(E666:J666)=0,"",IF('Pivot - &lt;Just to refresh&gt;'!A669="Match","Match - Full GSTN",IF('Pivot - &lt;Just to refresh&gt;'!A669="Match -Rounding off","Match - GSTN - Round",IF(M666=0,"Match - Invoice",IF(G666=0,"Not in Books",IF(J666=0,"Not in 2A",IF(ROUND(M666,0)=0,"Match - Invoice Round","In Both but Not Match")))))))</f>
        <v/>
      </c>
      <c r="P666" s="7" t="str">
        <f t="shared" si="54"/>
        <v/>
      </c>
    </row>
    <row r="667" spans="1:16" x14ac:dyDescent="0.3">
      <c r="A667" s="7">
        <f>'Pivot - &lt;Just to refresh&gt;'!B670</f>
        <v>0</v>
      </c>
      <c r="B667" s="7">
        <f>'Pivot - &lt;Just to refresh&gt;'!N670</f>
        <v>0</v>
      </c>
      <c r="C667" s="7">
        <f>'Pivot - &lt;Just to refresh&gt;'!C670</f>
        <v>0</v>
      </c>
      <c r="D667" s="36">
        <f>'Pivot - &lt;Just to refresh&gt;'!D670</f>
        <v>0</v>
      </c>
      <c r="E667" s="8">
        <f>'Pivot - &lt;Just to refresh&gt;'!E670</f>
        <v>0</v>
      </c>
      <c r="F667" s="8">
        <f>'Pivot - &lt;Just to refresh&gt;'!F670</f>
        <v>0</v>
      </c>
      <c r="G667" s="8">
        <f>'Pivot - &lt;Just to refresh&gt;'!G670</f>
        <v>0</v>
      </c>
      <c r="H667" s="8">
        <f>'Pivot - &lt;Just to refresh&gt;'!H670</f>
        <v>0</v>
      </c>
      <c r="I667" s="8">
        <f>'Pivot - &lt;Just to refresh&gt;'!I670</f>
        <v>0</v>
      </c>
      <c r="J667" s="8">
        <f>'Pivot - &lt;Just to refresh&gt;'!J670</f>
        <v>0</v>
      </c>
      <c r="K667" s="8">
        <f t="shared" si="50"/>
        <v>0</v>
      </c>
      <c r="L667" s="8">
        <f t="shared" si="51"/>
        <v>0</v>
      </c>
      <c r="M667" s="8">
        <f t="shared" si="52"/>
        <v>0</v>
      </c>
      <c r="N667" s="8" t="str">
        <f t="shared" si="53"/>
        <v>000</v>
      </c>
      <c r="O667" s="37" t="str">
        <f>IF(SUM(E667:J667)=0,"",IF('Pivot - &lt;Just to refresh&gt;'!A670="Match","Match - Full GSTN",IF('Pivot - &lt;Just to refresh&gt;'!A670="Match -Rounding off","Match - GSTN - Round",IF(M667=0,"Match - Invoice",IF(G667=0,"Not in Books",IF(J667=0,"Not in 2A",IF(ROUND(M667,0)=0,"Match - Invoice Round","In Both but Not Match")))))))</f>
        <v/>
      </c>
      <c r="P667" s="7" t="str">
        <f t="shared" si="54"/>
        <v/>
      </c>
    </row>
    <row r="668" spans="1:16" x14ac:dyDescent="0.3">
      <c r="A668" s="7">
        <f>'Pivot - &lt;Just to refresh&gt;'!B671</f>
        <v>0</v>
      </c>
      <c r="B668" s="7">
        <f>'Pivot - &lt;Just to refresh&gt;'!N671</f>
        <v>0</v>
      </c>
      <c r="C668" s="7">
        <f>'Pivot - &lt;Just to refresh&gt;'!C671</f>
        <v>0</v>
      </c>
      <c r="D668" s="36">
        <f>'Pivot - &lt;Just to refresh&gt;'!D671</f>
        <v>0</v>
      </c>
      <c r="E668" s="8">
        <f>'Pivot - &lt;Just to refresh&gt;'!E671</f>
        <v>0</v>
      </c>
      <c r="F668" s="8">
        <f>'Pivot - &lt;Just to refresh&gt;'!F671</f>
        <v>0</v>
      </c>
      <c r="G668" s="8">
        <f>'Pivot - &lt;Just to refresh&gt;'!G671</f>
        <v>0</v>
      </c>
      <c r="H668" s="8">
        <f>'Pivot - &lt;Just to refresh&gt;'!H671</f>
        <v>0</v>
      </c>
      <c r="I668" s="8">
        <f>'Pivot - &lt;Just to refresh&gt;'!I671</f>
        <v>0</v>
      </c>
      <c r="J668" s="8">
        <f>'Pivot - &lt;Just to refresh&gt;'!J671</f>
        <v>0</v>
      </c>
      <c r="K668" s="8">
        <f t="shared" si="50"/>
        <v>0</v>
      </c>
      <c r="L668" s="8">
        <f t="shared" si="51"/>
        <v>0</v>
      </c>
      <c r="M668" s="8">
        <f t="shared" si="52"/>
        <v>0</v>
      </c>
      <c r="N668" s="8" t="str">
        <f t="shared" si="53"/>
        <v>000</v>
      </c>
      <c r="O668" s="37" t="str">
        <f>IF(SUM(E668:J668)=0,"",IF('Pivot - &lt;Just to refresh&gt;'!A671="Match","Match - Full GSTN",IF('Pivot - &lt;Just to refresh&gt;'!A671="Match -Rounding off","Match - GSTN - Round",IF(M668=0,"Match - Invoice",IF(G668=0,"Not in Books",IF(J668=0,"Not in 2A",IF(ROUND(M668,0)=0,"Match - Invoice Round","In Both but Not Match")))))))</f>
        <v/>
      </c>
      <c r="P668" s="7" t="str">
        <f t="shared" si="54"/>
        <v/>
      </c>
    </row>
    <row r="669" spans="1:16" x14ac:dyDescent="0.3">
      <c r="A669" s="7">
        <f>'Pivot - &lt;Just to refresh&gt;'!B672</f>
        <v>0</v>
      </c>
      <c r="B669" s="7">
        <f>'Pivot - &lt;Just to refresh&gt;'!N672</f>
        <v>0</v>
      </c>
      <c r="C669" s="7">
        <f>'Pivot - &lt;Just to refresh&gt;'!C672</f>
        <v>0</v>
      </c>
      <c r="D669" s="36">
        <f>'Pivot - &lt;Just to refresh&gt;'!D672</f>
        <v>0</v>
      </c>
      <c r="E669" s="8">
        <f>'Pivot - &lt;Just to refresh&gt;'!E672</f>
        <v>0</v>
      </c>
      <c r="F669" s="8">
        <f>'Pivot - &lt;Just to refresh&gt;'!F672</f>
        <v>0</v>
      </c>
      <c r="G669" s="8">
        <f>'Pivot - &lt;Just to refresh&gt;'!G672</f>
        <v>0</v>
      </c>
      <c r="H669" s="8">
        <f>'Pivot - &lt;Just to refresh&gt;'!H672</f>
        <v>0</v>
      </c>
      <c r="I669" s="8">
        <f>'Pivot - &lt;Just to refresh&gt;'!I672</f>
        <v>0</v>
      </c>
      <c r="J669" s="8">
        <f>'Pivot - &lt;Just to refresh&gt;'!J672</f>
        <v>0</v>
      </c>
      <c r="K669" s="8">
        <f t="shared" si="50"/>
        <v>0</v>
      </c>
      <c r="L669" s="8">
        <f t="shared" si="51"/>
        <v>0</v>
      </c>
      <c r="M669" s="8">
        <f t="shared" si="52"/>
        <v>0</v>
      </c>
      <c r="N669" s="8" t="str">
        <f t="shared" si="53"/>
        <v>000</v>
      </c>
      <c r="O669" s="37" t="str">
        <f>IF(SUM(E669:J669)=0,"",IF('Pivot - &lt;Just to refresh&gt;'!A672="Match","Match - Full GSTN",IF('Pivot - &lt;Just to refresh&gt;'!A672="Match -Rounding off","Match - GSTN - Round",IF(M669=0,"Match - Invoice",IF(G669=0,"Not in Books",IF(J669=0,"Not in 2A",IF(ROUND(M669,0)=0,"Match - Invoice Round","In Both but Not Match")))))))</f>
        <v/>
      </c>
      <c r="P669" s="7" t="str">
        <f t="shared" si="54"/>
        <v/>
      </c>
    </row>
    <row r="670" spans="1:16" x14ac:dyDescent="0.3">
      <c r="A670" s="7">
        <f>'Pivot - &lt;Just to refresh&gt;'!B673</f>
        <v>0</v>
      </c>
      <c r="B670" s="7">
        <f>'Pivot - &lt;Just to refresh&gt;'!N673</f>
        <v>0</v>
      </c>
      <c r="C670" s="7">
        <f>'Pivot - &lt;Just to refresh&gt;'!C673</f>
        <v>0</v>
      </c>
      <c r="D670" s="36">
        <f>'Pivot - &lt;Just to refresh&gt;'!D673</f>
        <v>0</v>
      </c>
      <c r="E670" s="8">
        <f>'Pivot - &lt;Just to refresh&gt;'!E673</f>
        <v>0</v>
      </c>
      <c r="F670" s="8">
        <f>'Pivot - &lt;Just to refresh&gt;'!F673</f>
        <v>0</v>
      </c>
      <c r="G670" s="8">
        <f>'Pivot - &lt;Just to refresh&gt;'!G673</f>
        <v>0</v>
      </c>
      <c r="H670" s="8">
        <f>'Pivot - &lt;Just to refresh&gt;'!H673</f>
        <v>0</v>
      </c>
      <c r="I670" s="8">
        <f>'Pivot - &lt;Just to refresh&gt;'!I673</f>
        <v>0</v>
      </c>
      <c r="J670" s="8">
        <f>'Pivot - &lt;Just to refresh&gt;'!J673</f>
        <v>0</v>
      </c>
      <c r="K670" s="8">
        <f t="shared" si="50"/>
        <v>0</v>
      </c>
      <c r="L670" s="8">
        <f t="shared" si="51"/>
        <v>0</v>
      </c>
      <c r="M670" s="8">
        <f t="shared" si="52"/>
        <v>0</v>
      </c>
      <c r="N670" s="8" t="str">
        <f t="shared" si="53"/>
        <v>000</v>
      </c>
      <c r="O670" s="37" t="str">
        <f>IF(SUM(E670:J670)=0,"",IF('Pivot - &lt;Just to refresh&gt;'!A673="Match","Match - Full GSTN",IF('Pivot - &lt;Just to refresh&gt;'!A673="Match -Rounding off","Match - GSTN - Round",IF(M670=0,"Match - Invoice",IF(G670=0,"Not in Books",IF(J670=0,"Not in 2A",IF(ROUND(M670,0)=0,"Match - Invoice Round","In Both but Not Match")))))))</f>
        <v/>
      </c>
      <c r="P670" s="7" t="str">
        <f t="shared" si="54"/>
        <v/>
      </c>
    </row>
    <row r="671" spans="1:16" x14ac:dyDescent="0.3">
      <c r="A671" s="7">
        <f>'Pivot - &lt;Just to refresh&gt;'!B674</f>
        <v>0</v>
      </c>
      <c r="B671" s="7">
        <f>'Pivot - &lt;Just to refresh&gt;'!N674</f>
        <v>0</v>
      </c>
      <c r="C671" s="7">
        <f>'Pivot - &lt;Just to refresh&gt;'!C674</f>
        <v>0</v>
      </c>
      <c r="D671" s="36">
        <f>'Pivot - &lt;Just to refresh&gt;'!D674</f>
        <v>0</v>
      </c>
      <c r="E671" s="8">
        <f>'Pivot - &lt;Just to refresh&gt;'!E674</f>
        <v>0</v>
      </c>
      <c r="F671" s="8">
        <f>'Pivot - &lt;Just to refresh&gt;'!F674</f>
        <v>0</v>
      </c>
      <c r="G671" s="8">
        <f>'Pivot - &lt;Just to refresh&gt;'!G674</f>
        <v>0</v>
      </c>
      <c r="H671" s="8">
        <f>'Pivot - &lt;Just to refresh&gt;'!H674</f>
        <v>0</v>
      </c>
      <c r="I671" s="8">
        <f>'Pivot - &lt;Just to refresh&gt;'!I674</f>
        <v>0</v>
      </c>
      <c r="J671" s="8">
        <f>'Pivot - &lt;Just to refresh&gt;'!J674</f>
        <v>0</v>
      </c>
      <c r="K671" s="8">
        <f t="shared" si="50"/>
        <v>0</v>
      </c>
      <c r="L671" s="8">
        <f t="shared" si="51"/>
        <v>0</v>
      </c>
      <c r="M671" s="8">
        <f t="shared" si="52"/>
        <v>0</v>
      </c>
      <c r="N671" s="8" t="str">
        <f t="shared" si="53"/>
        <v>000</v>
      </c>
      <c r="O671" s="37" t="str">
        <f>IF(SUM(E671:J671)=0,"",IF('Pivot - &lt;Just to refresh&gt;'!A674="Match","Match - Full GSTN",IF('Pivot - &lt;Just to refresh&gt;'!A674="Match -Rounding off","Match - GSTN - Round",IF(M671=0,"Match - Invoice",IF(G671=0,"Not in Books",IF(J671=0,"Not in 2A",IF(ROUND(M671,0)=0,"Match - Invoice Round","In Both but Not Match")))))))</f>
        <v/>
      </c>
      <c r="P671" s="7" t="str">
        <f t="shared" si="54"/>
        <v/>
      </c>
    </row>
    <row r="672" spans="1:16" x14ac:dyDescent="0.3">
      <c r="A672" s="7">
        <f>'Pivot - &lt;Just to refresh&gt;'!B675</f>
        <v>0</v>
      </c>
      <c r="B672" s="7">
        <f>'Pivot - &lt;Just to refresh&gt;'!N675</f>
        <v>0</v>
      </c>
      <c r="C672" s="7">
        <f>'Pivot - &lt;Just to refresh&gt;'!C675</f>
        <v>0</v>
      </c>
      <c r="D672" s="36">
        <f>'Pivot - &lt;Just to refresh&gt;'!D675</f>
        <v>0</v>
      </c>
      <c r="E672" s="8">
        <f>'Pivot - &lt;Just to refresh&gt;'!E675</f>
        <v>0</v>
      </c>
      <c r="F672" s="8">
        <f>'Pivot - &lt;Just to refresh&gt;'!F675</f>
        <v>0</v>
      </c>
      <c r="G672" s="8">
        <f>'Pivot - &lt;Just to refresh&gt;'!G675</f>
        <v>0</v>
      </c>
      <c r="H672" s="8">
        <f>'Pivot - &lt;Just to refresh&gt;'!H675</f>
        <v>0</v>
      </c>
      <c r="I672" s="8">
        <f>'Pivot - &lt;Just to refresh&gt;'!I675</f>
        <v>0</v>
      </c>
      <c r="J672" s="8">
        <f>'Pivot - &lt;Just to refresh&gt;'!J675</f>
        <v>0</v>
      </c>
      <c r="K672" s="8">
        <f t="shared" si="50"/>
        <v>0</v>
      </c>
      <c r="L672" s="8">
        <f t="shared" si="51"/>
        <v>0</v>
      </c>
      <c r="M672" s="8">
        <f t="shared" si="52"/>
        <v>0</v>
      </c>
      <c r="N672" s="8" t="str">
        <f t="shared" si="53"/>
        <v>000</v>
      </c>
      <c r="O672" s="37" t="str">
        <f>IF(SUM(E672:J672)=0,"",IF('Pivot - &lt;Just to refresh&gt;'!A675="Match","Match - Full GSTN",IF('Pivot - &lt;Just to refresh&gt;'!A675="Match -Rounding off","Match - GSTN - Round",IF(M672=0,"Match - Invoice",IF(G672=0,"Not in Books",IF(J672=0,"Not in 2A",IF(ROUND(M672,0)=0,"Match - Invoice Round","In Both but Not Match")))))))</f>
        <v/>
      </c>
      <c r="P672" s="7" t="str">
        <f t="shared" si="54"/>
        <v/>
      </c>
    </row>
    <row r="673" spans="1:16" x14ac:dyDescent="0.3">
      <c r="A673" s="7">
        <f>'Pivot - &lt;Just to refresh&gt;'!B676</f>
        <v>0</v>
      </c>
      <c r="B673" s="7">
        <f>'Pivot - &lt;Just to refresh&gt;'!N676</f>
        <v>0</v>
      </c>
      <c r="C673" s="7">
        <f>'Pivot - &lt;Just to refresh&gt;'!C676</f>
        <v>0</v>
      </c>
      <c r="D673" s="36">
        <f>'Pivot - &lt;Just to refresh&gt;'!D676</f>
        <v>0</v>
      </c>
      <c r="E673" s="8">
        <f>'Pivot - &lt;Just to refresh&gt;'!E676</f>
        <v>0</v>
      </c>
      <c r="F673" s="8">
        <f>'Pivot - &lt;Just to refresh&gt;'!F676</f>
        <v>0</v>
      </c>
      <c r="G673" s="8">
        <f>'Pivot - &lt;Just to refresh&gt;'!G676</f>
        <v>0</v>
      </c>
      <c r="H673" s="8">
        <f>'Pivot - &lt;Just to refresh&gt;'!H676</f>
        <v>0</v>
      </c>
      <c r="I673" s="8">
        <f>'Pivot - &lt;Just to refresh&gt;'!I676</f>
        <v>0</v>
      </c>
      <c r="J673" s="8">
        <f>'Pivot - &lt;Just to refresh&gt;'!J676</f>
        <v>0</v>
      </c>
      <c r="K673" s="8">
        <f t="shared" si="50"/>
        <v>0</v>
      </c>
      <c r="L673" s="8">
        <f t="shared" si="51"/>
        <v>0</v>
      </c>
      <c r="M673" s="8">
        <f t="shared" si="52"/>
        <v>0</v>
      </c>
      <c r="N673" s="8" t="str">
        <f t="shared" si="53"/>
        <v>000</v>
      </c>
      <c r="O673" s="37" t="str">
        <f>IF(SUM(E673:J673)=0,"",IF('Pivot - &lt;Just to refresh&gt;'!A676="Match","Match - Full GSTN",IF('Pivot - &lt;Just to refresh&gt;'!A676="Match -Rounding off","Match - GSTN - Round",IF(M673=0,"Match - Invoice",IF(G673=0,"Not in Books",IF(J673=0,"Not in 2A",IF(ROUND(M673,0)=0,"Match - Invoice Round","In Both but Not Match")))))))</f>
        <v/>
      </c>
      <c r="P673" s="7" t="str">
        <f t="shared" si="54"/>
        <v/>
      </c>
    </row>
    <row r="674" spans="1:16" x14ac:dyDescent="0.3">
      <c r="A674" s="7">
        <f>'Pivot - &lt;Just to refresh&gt;'!B677</f>
        <v>0</v>
      </c>
      <c r="B674" s="7">
        <f>'Pivot - &lt;Just to refresh&gt;'!N677</f>
        <v>0</v>
      </c>
      <c r="C674" s="7">
        <f>'Pivot - &lt;Just to refresh&gt;'!C677</f>
        <v>0</v>
      </c>
      <c r="D674" s="36">
        <f>'Pivot - &lt;Just to refresh&gt;'!D677</f>
        <v>0</v>
      </c>
      <c r="E674" s="8">
        <f>'Pivot - &lt;Just to refresh&gt;'!E677</f>
        <v>0</v>
      </c>
      <c r="F674" s="8">
        <f>'Pivot - &lt;Just to refresh&gt;'!F677</f>
        <v>0</v>
      </c>
      <c r="G674" s="8">
        <f>'Pivot - &lt;Just to refresh&gt;'!G677</f>
        <v>0</v>
      </c>
      <c r="H674" s="8">
        <f>'Pivot - &lt;Just to refresh&gt;'!H677</f>
        <v>0</v>
      </c>
      <c r="I674" s="8">
        <f>'Pivot - &lt;Just to refresh&gt;'!I677</f>
        <v>0</v>
      </c>
      <c r="J674" s="8">
        <f>'Pivot - &lt;Just to refresh&gt;'!J677</f>
        <v>0</v>
      </c>
      <c r="K674" s="8">
        <f t="shared" si="50"/>
        <v>0</v>
      </c>
      <c r="L674" s="8">
        <f t="shared" si="51"/>
        <v>0</v>
      </c>
      <c r="M674" s="8">
        <f t="shared" si="52"/>
        <v>0</v>
      </c>
      <c r="N674" s="8" t="str">
        <f t="shared" si="53"/>
        <v>000</v>
      </c>
      <c r="O674" s="37" t="str">
        <f>IF(SUM(E674:J674)=0,"",IF('Pivot - &lt;Just to refresh&gt;'!A677="Match","Match - Full GSTN",IF('Pivot - &lt;Just to refresh&gt;'!A677="Match -Rounding off","Match - GSTN - Round",IF(M674=0,"Match - Invoice",IF(G674=0,"Not in Books",IF(J674=0,"Not in 2A",IF(ROUND(M674,0)=0,"Match - Invoice Round","In Both but Not Match")))))))</f>
        <v/>
      </c>
      <c r="P674" s="7" t="str">
        <f t="shared" si="54"/>
        <v/>
      </c>
    </row>
    <row r="675" spans="1:16" x14ac:dyDescent="0.3">
      <c r="A675" s="7">
        <f>'Pivot - &lt;Just to refresh&gt;'!B678</f>
        <v>0</v>
      </c>
      <c r="B675" s="7">
        <f>'Pivot - &lt;Just to refresh&gt;'!N678</f>
        <v>0</v>
      </c>
      <c r="C675" s="7">
        <f>'Pivot - &lt;Just to refresh&gt;'!C678</f>
        <v>0</v>
      </c>
      <c r="D675" s="36">
        <f>'Pivot - &lt;Just to refresh&gt;'!D678</f>
        <v>0</v>
      </c>
      <c r="E675" s="8">
        <f>'Pivot - &lt;Just to refresh&gt;'!E678</f>
        <v>0</v>
      </c>
      <c r="F675" s="8">
        <f>'Pivot - &lt;Just to refresh&gt;'!F678</f>
        <v>0</v>
      </c>
      <c r="G675" s="8">
        <f>'Pivot - &lt;Just to refresh&gt;'!G678</f>
        <v>0</v>
      </c>
      <c r="H675" s="8">
        <f>'Pivot - &lt;Just to refresh&gt;'!H678</f>
        <v>0</v>
      </c>
      <c r="I675" s="8">
        <f>'Pivot - &lt;Just to refresh&gt;'!I678</f>
        <v>0</v>
      </c>
      <c r="J675" s="8">
        <f>'Pivot - &lt;Just to refresh&gt;'!J678</f>
        <v>0</v>
      </c>
      <c r="K675" s="8">
        <f t="shared" si="50"/>
        <v>0</v>
      </c>
      <c r="L675" s="8">
        <f t="shared" si="51"/>
        <v>0</v>
      </c>
      <c r="M675" s="8">
        <f t="shared" si="52"/>
        <v>0</v>
      </c>
      <c r="N675" s="8" t="str">
        <f t="shared" si="53"/>
        <v>000</v>
      </c>
      <c r="O675" s="37" t="str">
        <f>IF(SUM(E675:J675)=0,"",IF('Pivot - &lt;Just to refresh&gt;'!A678="Match","Match - Full GSTN",IF('Pivot - &lt;Just to refresh&gt;'!A678="Match -Rounding off","Match - GSTN - Round",IF(M675=0,"Match - Invoice",IF(G675=0,"Not in Books",IF(J675=0,"Not in 2A",IF(ROUND(M675,0)=0,"Match - Invoice Round","In Both but Not Match")))))))</f>
        <v/>
      </c>
      <c r="P675" s="7" t="str">
        <f t="shared" si="54"/>
        <v/>
      </c>
    </row>
    <row r="676" spans="1:16" x14ac:dyDescent="0.3">
      <c r="A676" s="7">
        <f>'Pivot - &lt;Just to refresh&gt;'!B679</f>
        <v>0</v>
      </c>
      <c r="B676" s="7">
        <f>'Pivot - &lt;Just to refresh&gt;'!N679</f>
        <v>0</v>
      </c>
      <c r="C676" s="7">
        <f>'Pivot - &lt;Just to refresh&gt;'!C679</f>
        <v>0</v>
      </c>
      <c r="D676" s="36">
        <f>'Pivot - &lt;Just to refresh&gt;'!D679</f>
        <v>0</v>
      </c>
      <c r="E676" s="8">
        <f>'Pivot - &lt;Just to refresh&gt;'!E679</f>
        <v>0</v>
      </c>
      <c r="F676" s="8">
        <f>'Pivot - &lt;Just to refresh&gt;'!F679</f>
        <v>0</v>
      </c>
      <c r="G676" s="8">
        <f>'Pivot - &lt;Just to refresh&gt;'!G679</f>
        <v>0</v>
      </c>
      <c r="H676" s="8">
        <f>'Pivot - &lt;Just to refresh&gt;'!H679</f>
        <v>0</v>
      </c>
      <c r="I676" s="8">
        <f>'Pivot - &lt;Just to refresh&gt;'!I679</f>
        <v>0</v>
      </c>
      <c r="J676" s="8">
        <f>'Pivot - &lt;Just to refresh&gt;'!J679</f>
        <v>0</v>
      </c>
      <c r="K676" s="8">
        <f t="shared" si="50"/>
        <v>0</v>
      </c>
      <c r="L676" s="8">
        <f t="shared" si="51"/>
        <v>0</v>
      </c>
      <c r="M676" s="8">
        <f t="shared" si="52"/>
        <v>0</v>
      </c>
      <c r="N676" s="8" t="str">
        <f t="shared" si="53"/>
        <v>000</v>
      </c>
      <c r="O676" s="37" t="str">
        <f>IF(SUM(E676:J676)=0,"",IF('Pivot - &lt;Just to refresh&gt;'!A679="Match","Match - Full GSTN",IF('Pivot - &lt;Just to refresh&gt;'!A679="Match -Rounding off","Match - GSTN - Round",IF(M676=0,"Match - Invoice",IF(G676=0,"Not in Books",IF(J676=0,"Not in 2A",IF(ROUND(M676,0)=0,"Match - Invoice Round","In Both but Not Match")))))))</f>
        <v/>
      </c>
      <c r="P676" s="7" t="str">
        <f t="shared" si="54"/>
        <v/>
      </c>
    </row>
    <row r="677" spans="1:16" x14ac:dyDescent="0.3">
      <c r="A677" s="7">
        <f>'Pivot - &lt;Just to refresh&gt;'!B680</f>
        <v>0</v>
      </c>
      <c r="B677" s="7">
        <f>'Pivot - &lt;Just to refresh&gt;'!N680</f>
        <v>0</v>
      </c>
      <c r="C677" s="7">
        <f>'Pivot - &lt;Just to refresh&gt;'!C680</f>
        <v>0</v>
      </c>
      <c r="D677" s="36">
        <f>'Pivot - &lt;Just to refresh&gt;'!D680</f>
        <v>0</v>
      </c>
      <c r="E677" s="8">
        <f>'Pivot - &lt;Just to refresh&gt;'!E680</f>
        <v>0</v>
      </c>
      <c r="F677" s="8">
        <f>'Pivot - &lt;Just to refresh&gt;'!F680</f>
        <v>0</v>
      </c>
      <c r="G677" s="8">
        <f>'Pivot - &lt;Just to refresh&gt;'!G680</f>
        <v>0</v>
      </c>
      <c r="H677" s="8">
        <f>'Pivot - &lt;Just to refresh&gt;'!H680</f>
        <v>0</v>
      </c>
      <c r="I677" s="8">
        <f>'Pivot - &lt;Just to refresh&gt;'!I680</f>
        <v>0</v>
      </c>
      <c r="J677" s="8">
        <f>'Pivot - &lt;Just to refresh&gt;'!J680</f>
        <v>0</v>
      </c>
      <c r="K677" s="8">
        <f t="shared" si="50"/>
        <v>0</v>
      </c>
      <c r="L677" s="8">
        <f t="shared" si="51"/>
        <v>0</v>
      </c>
      <c r="M677" s="8">
        <f t="shared" si="52"/>
        <v>0</v>
      </c>
      <c r="N677" s="8" t="str">
        <f t="shared" si="53"/>
        <v>000</v>
      </c>
      <c r="O677" s="37" t="str">
        <f>IF(SUM(E677:J677)=0,"",IF('Pivot - &lt;Just to refresh&gt;'!A680="Match","Match - Full GSTN",IF('Pivot - &lt;Just to refresh&gt;'!A680="Match -Rounding off","Match - GSTN - Round",IF(M677=0,"Match - Invoice",IF(G677=0,"Not in Books",IF(J677=0,"Not in 2A",IF(ROUND(M677,0)=0,"Match - Invoice Round","In Both but Not Match")))))))</f>
        <v/>
      </c>
      <c r="P677" s="7" t="str">
        <f t="shared" si="54"/>
        <v/>
      </c>
    </row>
    <row r="678" spans="1:16" x14ac:dyDescent="0.3">
      <c r="A678" s="7">
        <f>'Pivot - &lt;Just to refresh&gt;'!B681</f>
        <v>0</v>
      </c>
      <c r="B678" s="7">
        <f>'Pivot - &lt;Just to refresh&gt;'!N681</f>
        <v>0</v>
      </c>
      <c r="C678" s="7">
        <f>'Pivot - &lt;Just to refresh&gt;'!C681</f>
        <v>0</v>
      </c>
      <c r="D678" s="36">
        <f>'Pivot - &lt;Just to refresh&gt;'!D681</f>
        <v>0</v>
      </c>
      <c r="E678" s="8">
        <f>'Pivot - &lt;Just to refresh&gt;'!E681</f>
        <v>0</v>
      </c>
      <c r="F678" s="8">
        <f>'Pivot - &lt;Just to refresh&gt;'!F681</f>
        <v>0</v>
      </c>
      <c r="G678" s="8">
        <f>'Pivot - &lt;Just to refresh&gt;'!G681</f>
        <v>0</v>
      </c>
      <c r="H678" s="8">
        <f>'Pivot - &lt;Just to refresh&gt;'!H681</f>
        <v>0</v>
      </c>
      <c r="I678" s="8">
        <f>'Pivot - &lt;Just to refresh&gt;'!I681</f>
        <v>0</v>
      </c>
      <c r="J678" s="8">
        <f>'Pivot - &lt;Just to refresh&gt;'!J681</f>
        <v>0</v>
      </c>
      <c r="K678" s="8">
        <f t="shared" si="50"/>
        <v>0</v>
      </c>
      <c r="L678" s="8">
        <f t="shared" si="51"/>
        <v>0</v>
      </c>
      <c r="M678" s="8">
        <f t="shared" si="52"/>
        <v>0</v>
      </c>
      <c r="N678" s="8" t="str">
        <f t="shared" si="53"/>
        <v>000</v>
      </c>
      <c r="O678" s="37" t="str">
        <f>IF(SUM(E678:J678)=0,"",IF('Pivot - &lt;Just to refresh&gt;'!A681="Match","Match - Full GSTN",IF('Pivot - &lt;Just to refresh&gt;'!A681="Match -Rounding off","Match - GSTN - Round",IF(M678=0,"Match - Invoice",IF(G678=0,"Not in Books",IF(J678=0,"Not in 2A",IF(ROUND(M678,0)=0,"Match - Invoice Round","In Both but Not Match")))))))</f>
        <v/>
      </c>
      <c r="P678" s="7" t="str">
        <f t="shared" si="54"/>
        <v/>
      </c>
    </row>
    <row r="679" spans="1:16" x14ac:dyDescent="0.3">
      <c r="A679" s="7">
        <f>'Pivot - &lt;Just to refresh&gt;'!B682</f>
        <v>0</v>
      </c>
      <c r="B679" s="7">
        <f>'Pivot - &lt;Just to refresh&gt;'!N682</f>
        <v>0</v>
      </c>
      <c r="C679" s="7">
        <f>'Pivot - &lt;Just to refresh&gt;'!C682</f>
        <v>0</v>
      </c>
      <c r="D679" s="36">
        <f>'Pivot - &lt;Just to refresh&gt;'!D682</f>
        <v>0</v>
      </c>
      <c r="E679" s="8">
        <f>'Pivot - &lt;Just to refresh&gt;'!E682</f>
        <v>0</v>
      </c>
      <c r="F679" s="8">
        <f>'Pivot - &lt;Just to refresh&gt;'!F682</f>
        <v>0</v>
      </c>
      <c r="G679" s="8">
        <f>'Pivot - &lt;Just to refresh&gt;'!G682</f>
        <v>0</v>
      </c>
      <c r="H679" s="8">
        <f>'Pivot - &lt;Just to refresh&gt;'!H682</f>
        <v>0</v>
      </c>
      <c r="I679" s="8">
        <f>'Pivot - &lt;Just to refresh&gt;'!I682</f>
        <v>0</v>
      </c>
      <c r="J679" s="8">
        <f>'Pivot - &lt;Just to refresh&gt;'!J682</f>
        <v>0</v>
      </c>
      <c r="K679" s="8">
        <f t="shared" si="50"/>
        <v>0</v>
      </c>
      <c r="L679" s="8">
        <f t="shared" si="51"/>
        <v>0</v>
      </c>
      <c r="M679" s="8">
        <f t="shared" si="52"/>
        <v>0</v>
      </c>
      <c r="N679" s="8" t="str">
        <f t="shared" si="53"/>
        <v>000</v>
      </c>
      <c r="O679" s="37" t="str">
        <f>IF(SUM(E679:J679)=0,"",IF('Pivot - &lt;Just to refresh&gt;'!A682="Match","Match - Full GSTN",IF('Pivot - &lt;Just to refresh&gt;'!A682="Match -Rounding off","Match - GSTN - Round",IF(M679=0,"Match - Invoice",IF(G679=0,"Not in Books",IF(J679=0,"Not in 2A",IF(ROUND(M679,0)=0,"Match - Invoice Round","In Both but Not Match")))))))</f>
        <v/>
      </c>
      <c r="P679" s="7" t="str">
        <f t="shared" si="54"/>
        <v/>
      </c>
    </row>
    <row r="680" spans="1:16" x14ac:dyDescent="0.3">
      <c r="A680" s="7">
        <f>'Pivot - &lt;Just to refresh&gt;'!B683</f>
        <v>0</v>
      </c>
      <c r="B680" s="7">
        <f>'Pivot - &lt;Just to refresh&gt;'!N683</f>
        <v>0</v>
      </c>
      <c r="C680" s="7">
        <f>'Pivot - &lt;Just to refresh&gt;'!C683</f>
        <v>0</v>
      </c>
      <c r="D680" s="36">
        <f>'Pivot - &lt;Just to refresh&gt;'!D683</f>
        <v>0</v>
      </c>
      <c r="E680" s="8">
        <f>'Pivot - &lt;Just to refresh&gt;'!E683</f>
        <v>0</v>
      </c>
      <c r="F680" s="8">
        <f>'Pivot - &lt;Just to refresh&gt;'!F683</f>
        <v>0</v>
      </c>
      <c r="G680" s="8">
        <f>'Pivot - &lt;Just to refresh&gt;'!G683</f>
        <v>0</v>
      </c>
      <c r="H680" s="8">
        <f>'Pivot - &lt;Just to refresh&gt;'!H683</f>
        <v>0</v>
      </c>
      <c r="I680" s="8">
        <f>'Pivot - &lt;Just to refresh&gt;'!I683</f>
        <v>0</v>
      </c>
      <c r="J680" s="8">
        <f>'Pivot - &lt;Just to refresh&gt;'!J683</f>
        <v>0</v>
      </c>
      <c r="K680" s="8">
        <f t="shared" si="50"/>
        <v>0</v>
      </c>
      <c r="L680" s="8">
        <f t="shared" si="51"/>
        <v>0</v>
      </c>
      <c r="M680" s="8">
        <f t="shared" si="52"/>
        <v>0</v>
      </c>
      <c r="N680" s="8" t="str">
        <f t="shared" si="53"/>
        <v>000</v>
      </c>
      <c r="O680" s="37" t="str">
        <f>IF(SUM(E680:J680)=0,"",IF('Pivot - &lt;Just to refresh&gt;'!A683="Match","Match - Full GSTN",IF('Pivot - &lt;Just to refresh&gt;'!A683="Match -Rounding off","Match - GSTN - Round",IF(M680=0,"Match - Invoice",IF(G680=0,"Not in Books",IF(J680=0,"Not in 2A",IF(ROUND(M680,0)=0,"Match - Invoice Round","In Both but Not Match")))))))</f>
        <v/>
      </c>
      <c r="P680" s="7" t="str">
        <f t="shared" si="54"/>
        <v/>
      </c>
    </row>
    <row r="681" spans="1:16" x14ac:dyDescent="0.3">
      <c r="A681" s="7">
        <f>'Pivot - &lt;Just to refresh&gt;'!B684</f>
        <v>0</v>
      </c>
      <c r="B681" s="7">
        <f>'Pivot - &lt;Just to refresh&gt;'!N684</f>
        <v>0</v>
      </c>
      <c r="C681" s="7">
        <f>'Pivot - &lt;Just to refresh&gt;'!C684</f>
        <v>0</v>
      </c>
      <c r="D681" s="36">
        <f>'Pivot - &lt;Just to refresh&gt;'!D684</f>
        <v>0</v>
      </c>
      <c r="E681" s="8">
        <f>'Pivot - &lt;Just to refresh&gt;'!E684</f>
        <v>0</v>
      </c>
      <c r="F681" s="8">
        <f>'Pivot - &lt;Just to refresh&gt;'!F684</f>
        <v>0</v>
      </c>
      <c r="G681" s="8">
        <f>'Pivot - &lt;Just to refresh&gt;'!G684</f>
        <v>0</v>
      </c>
      <c r="H681" s="8">
        <f>'Pivot - &lt;Just to refresh&gt;'!H684</f>
        <v>0</v>
      </c>
      <c r="I681" s="8">
        <f>'Pivot - &lt;Just to refresh&gt;'!I684</f>
        <v>0</v>
      </c>
      <c r="J681" s="8">
        <f>'Pivot - &lt;Just to refresh&gt;'!J684</f>
        <v>0</v>
      </c>
      <c r="K681" s="8">
        <f t="shared" si="50"/>
        <v>0</v>
      </c>
      <c r="L681" s="8">
        <f t="shared" si="51"/>
        <v>0</v>
      </c>
      <c r="M681" s="8">
        <f t="shared" si="52"/>
        <v>0</v>
      </c>
      <c r="N681" s="8" t="str">
        <f t="shared" si="53"/>
        <v>000</v>
      </c>
      <c r="O681" s="37" t="str">
        <f>IF(SUM(E681:J681)=0,"",IF('Pivot - &lt;Just to refresh&gt;'!A684="Match","Match - Full GSTN",IF('Pivot - &lt;Just to refresh&gt;'!A684="Match -Rounding off","Match - GSTN - Round",IF(M681=0,"Match - Invoice",IF(G681=0,"Not in Books",IF(J681=0,"Not in 2A",IF(ROUND(M681,0)=0,"Match - Invoice Round","In Both but Not Match")))))))</f>
        <v/>
      </c>
      <c r="P681" s="7" t="str">
        <f t="shared" si="54"/>
        <v/>
      </c>
    </row>
    <row r="682" spans="1:16" x14ac:dyDescent="0.3">
      <c r="A682" s="7">
        <f>'Pivot - &lt;Just to refresh&gt;'!B685</f>
        <v>0</v>
      </c>
      <c r="B682" s="7">
        <f>'Pivot - &lt;Just to refresh&gt;'!N685</f>
        <v>0</v>
      </c>
      <c r="C682" s="7">
        <f>'Pivot - &lt;Just to refresh&gt;'!C685</f>
        <v>0</v>
      </c>
      <c r="D682" s="36">
        <f>'Pivot - &lt;Just to refresh&gt;'!D685</f>
        <v>0</v>
      </c>
      <c r="E682" s="8">
        <f>'Pivot - &lt;Just to refresh&gt;'!E685</f>
        <v>0</v>
      </c>
      <c r="F682" s="8">
        <f>'Pivot - &lt;Just to refresh&gt;'!F685</f>
        <v>0</v>
      </c>
      <c r="G682" s="8">
        <f>'Pivot - &lt;Just to refresh&gt;'!G685</f>
        <v>0</v>
      </c>
      <c r="H682" s="8">
        <f>'Pivot - &lt;Just to refresh&gt;'!H685</f>
        <v>0</v>
      </c>
      <c r="I682" s="8">
        <f>'Pivot - &lt;Just to refresh&gt;'!I685</f>
        <v>0</v>
      </c>
      <c r="J682" s="8">
        <f>'Pivot - &lt;Just to refresh&gt;'!J685</f>
        <v>0</v>
      </c>
      <c r="K682" s="8">
        <f t="shared" si="50"/>
        <v>0</v>
      </c>
      <c r="L682" s="8">
        <f t="shared" si="51"/>
        <v>0</v>
      </c>
      <c r="M682" s="8">
        <f t="shared" si="52"/>
        <v>0</v>
      </c>
      <c r="N682" s="8" t="str">
        <f t="shared" si="53"/>
        <v>000</v>
      </c>
      <c r="O682" s="37" t="str">
        <f>IF(SUM(E682:J682)=0,"",IF('Pivot - &lt;Just to refresh&gt;'!A685="Match","Match - Full GSTN",IF('Pivot - &lt;Just to refresh&gt;'!A685="Match -Rounding off","Match - GSTN - Round",IF(M682=0,"Match - Invoice",IF(G682=0,"Not in Books",IF(J682=0,"Not in 2A",IF(ROUND(M682,0)=0,"Match - Invoice Round","In Both but Not Match")))))))</f>
        <v/>
      </c>
      <c r="P682" s="7" t="str">
        <f t="shared" si="54"/>
        <v/>
      </c>
    </row>
    <row r="683" spans="1:16" x14ac:dyDescent="0.3">
      <c r="A683" s="7">
        <f>'Pivot - &lt;Just to refresh&gt;'!B686</f>
        <v>0</v>
      </c>
      <c r="B683" s="7">
        <f>'Pivot - &lt;Just to refresh&gt;'!N686</f>
        <v>0</v>
      </c>
      <c r="C683" s="7">
        <f>'Pivot - &lt;Just to refresh&gt;'!C686</f>
        <v>0</v>
      </c>
      <c r="D683" s="36">
        <f>'Pivot - &lt;Just to refresh&gt;'!D686</f>
        <v>0</v>
      </c>
      <c r="E683" s="8">
        <f>'Pivot - &lt;Just to refresh&gt;'!E686</f>
        <v>0</v>
      </c>
      <c r="F683" s="8">
        <f>'Pivot - &lt;Just to refresh&gt;'!F686</f>
        <v>0</v>
      </c>
      <c r="G683" s="8">
        <f>'Pivot - &lt;Just to refresh&gt;'!G686</f>
        <v>0</v>
      </c>
      <c r="H683" s="8">
        <f>'Pivot - &lt;Just to refresh&gt;'!H686</f>
        <v>0</v>
      </c>
      <c r="I683" s="8">
        <f>'Pivot - &lt;Just to refresh&gt;'!I686</f>
        <v>0</v>
      </c>
      <c r="J683" s="8">
        <f>'Pivot - &lt;Just to refresh&gt;'!J686</f>
        <v>0</v>
      </c>
      <c r="K683" s="8">
        <f t="shared" si="50"/>
        <v>0</v>
      </c>
      <c r="L683" s="8">
        <f t="shared" si="51"/>
        <v>0</v>
      </c>
      <c r="M683" s="8">
        <f t="shared" si="52"/>
        <v>0</v>
      </c>
      <c r="N683" s="8" t="str">
        <f t="shared" si="53"/>
        <v>000</v>
      </c>
      <c r="O683" s="37" t="str">
        <f>IF(SUM(E683:J683)=0,"",IF('Pivot - &lt;Just to refresh&gt;'!A686="Match","Match - Full GSTN",IF('Pivot - &lt;Just to refresh&gt;'!A686="Match -Rounding off","Match - GSTN - Round",IF(M683=0,"Match - Invoice",IF(G683=0,"Not in Books",IF(J683=0,"Not in 2A",IF(ROUND(M683,0)=0,"Match - Invoice Round","In Both but Not Match")))))))</f>
        <v/>
      </c>
      <c r="P683" s="7" t="str">
        <f t="shared" si="54"/>
        <v/>
      </c>
    </row>
    <row r="684" spans="1:16" x14ac:dyDescent="0.3">
      <c r="A684" s="7">
        <f>'Pivot - &lt;Just to refresh&gt;'!B687</f>
        <v>0</v>
      </c>
      <c r="B684" s="7">
        <f>'Pivot - &lt;Just to refresh&gt;'!N687</f>
        <v>0</v>
      </c>
      <c r="C684" s="7">
        <f>'Pivot - &lt;Just to refresh&gt;'!C687</f>
        <v>0</v>
      </c>
      <c r="D684" s="36">
        <f>'Pivot - &lt;Just to refresh&gt;'!D687</f>
        <v>0</v>
      </c>
      <c r="E684" s="8">
        <f>'Pivot - &lt;Just to refresh&gt;'!E687</f>
        <v>0</v>
      </c>
      <c r="F684" s="8">
        <f>'Pivot - &lt;Just to refresh&gt;'!F687</f>
        <v>0</v>
      </c>
      <c r="G684" s="8">
        <f>'Pivot - &lt;Just to refresh&gt;'!G687</f>
        <v>0</v>
      </c>
      <c r="H684" s="8">
        <f>'Pivot - &lt;Just to refresh&gt;'!H687</f>
        <v>0</v>
      </c>
      <c r="I684" s="8">
        <f>'Pivot - &lt;Just to refresh&gt;'!I687</f>
        <v>0</v>
      </c>
      <c r="J684" s="8">
        <f>'Pivot - &lt;Just to refresh&gt;'!J687</f>
        <v>0</v>
      </c>
      <c r="K684" s="8">
        <f t="shared" si="50"/>
        <v>0</v>
      </c>
      <c r="L684" s="8">
        <f t="shared" si="51"/>
        <v>0</v>
      </c>
      <c r="M684" s="8">
        <f t="shared" si="52"/>
        <v>0</v>
      </c>
      <c r="N684" s="8" t="str">
        <f t="shared" si="53"/>
        <v>000</v>
      </c>
      <c r="O684" s="37" t="str">
        <f>IF(SUM(E684:J684)=0,"",IF('Pivot - &lt;Just to refresh&gt;'!A687="Match","Match - Full GSTN",IF('Pivot - &lt;Just to refresh&gt;'!A687="Match -Rounding off","Match - GSTN - Round",IF(M684=0,"Match - Invoice",IF(G684=0,"Not in Books",IF(J684=0,"Not in 2A",IF(ROUND(M684,0)=0,"Match - Invoice Round","In Both but Not Match")))))))</f>
        <v/>
      </c>
      <c r="P684" s="7" t="str">
        <f t="shared" si="54"/>
        <v/>
      </c>
    </row>
    <row r="685" spans="1:16" x14ac:dyDescent="0.3">
      <c r="A685" s="7">
        <f>'Pivot - &lt;Just to refresh&gt;'!B688</f>
        <v>0</v>
      </c>
      <c r="B685" s="7">
        <f>'Pivot - &lt;Just to refresh&gt;'!N688</f>
        <v>0</v>
      </c>
      <c r="C685" s="7">
        <f>'Pivot - &lt;Just to refresh&gt;'!C688</f>
        <v>0</v>
      </c>
      <c r="D685" s="36">
        <f>'Pivot - &lt;Just to refresh&gt;'!D688</f>
        <v>0</v>
      </c>
      <c r="E685" s="8">
        <f>'Pivot - &lt;Just to refresh&gt;'!E688</f>
        <v>0</v>
      </c>
      <c r="F685" s="8">
        <f>'Pivot - &lt;Just to refresh&gt;'!F688</f>
        <v>0</v>
      </c>
      <c r="G685" s="8">
        <f>'Pivot - &lt;Just to refresh&gt;'!G688</f>
        <v>0</v>
      </c>
      <c r="H685" s="8">
        <f>'Pivot - &lt;Just to refresh&gt;'!H688</f>
        <v>0</v>
      </c>
      <c r="I685" s="8">
        <f>'Pivot - &lt;Just to refresh&gt;'!I688</f>
        <v>0</v>
      </c>
      <c r="J685" s="8">
        <f>'Pivot - &lt;Just to refresh&gt;'!J688</f>
        <v>0</v>
      </c>
      <c r="K685" s="8">
        <f t="shared" si="50"/>
        <v>0</v>
      </c>
      <c r="L685" s="8">
        <f t="shared" si="51"/>
        <v>0</v>
      </c>
      <c r="M685" s="8">
        <f t="shared" si="52"/>
        <v>0</v>
      </c>
      <c r="N685" s="8" t="str">
        <f t="shared" si="53"/>
        <v>000</v>
      </c>
      <c r="O685" s="37" t="str">
        <f>IF(SUM(E685:J685)=0,"",IF('Pivot - &lt;Just to refresh&gt;'!A688="Match","Match - Full GSTN",IF('Pivot - &lt;Just to refresh&gt;'!A688="Match -Rounding off","Match - GSTN - Round",IF(M685=0,"Match - Invoice",IF(G685=0,"Not in Books",IF(J685=0,"Not in 2A",IF(ROUND(M685,0)=0,"Match - Invoice Round","In Both but Not Match")))))))</f>
        <v/>
      </c>
      <c r="P685" s="7" t="str">
        <f t="shared" si="54"/>
        <v/>
      </c>
    </row>
    <row r="686" spans="1:16" x14ac:dyDescent="0.3">
      <c r="A686" s="7">
        <f>'Pivot - &lt;Just to refresh&gt;'!B689</f>
        <v>0</v>
      </c>
      <c r="B686" s="7">
        <f>'Pivot - &lt;Just to refresh&gt;'!N689</f>
        <v>0</v>
      </c>
      <c r="C686" s="7">
        <f>'Pivot - &lt;Just to refresh&gt;'!C689</f>
        <v>0</v>
      </c>
      <c r="D686" s="36">
        <f>'Pivot - &lt;Just to refresh&gt;'!D689</f>
        <v>0</v>
      </c>
      <c r="E686" s="8">
        <f>'Pivot - &lt;Just to refresh&gt;'!E689</f>
        <v>0</v>
      </c>
      <c r="F686" s="8">
        <f>'Pivot - &lt;Just to refresh&gt;'!F689</f>
        <v>0</v>
      </c>
      <c r="G686" s="8">
        <f>'Pivot - &lt;Just to refresh&gt;'!G689</f>
        <v>0</v>
      </c>
      <c r="H686" s="8">
        <f>'Pivot - &lt;Just to refresh&gt;'!H689</f>
        <v>0</v>
      </c>
      <c r="I686" s="8">
        <f>'Pivot - &lt;Just to refresh&gt;'!I689</f>
        <v>0</v>
      </c>
      <c r="J686" s="8">
        <f>'Pivot - &lt;Just to refresh&gt;'!J689</f>
        <v>0</v>
      </c>
      <c r="K686" s="8">
        <f t="shared" si="50"/>
        <v>0</v>
      </c>
      <c r="L686" s="8">
        <f t="shared" si="51"/>
        <v>0</v>
      </c>
      <c r="M686" s="8">
        <f t="shared" si="52"/>
        <v>0</v>
      </c>
      <c r="N686" s="8" t="str">
        <f t="shared" si="53"/>
        <v>000</v>
      </c>
      <c r="O686" s="37" t="str">
        <f>IF(SUM(E686:J686)=0,"",IF('Pivot - &lt;Just to refresh&gt;'!A689="Match","Match - Full GSTN",IF('Pivot - &lt;Just to refresh&gt;'!A689="Match -Rounding off","Match - GSTN - Round",IF(M686=0,"Match - Invoice",IF(G686=0,"Not in Books",IF(J686=0,"Not in 2A",IF(ROUND(M686,0)=0,"Match - Invoice Round","In Both but Not Match")))))))</f>
        <v/>
      </c>
      <c r="P686" s="7" t="str">
        <f t="shared" si="54"/>
        <v/>
      </c>
    </row>
    <row r="687" spans="1:16" x14ac:dyDescent="0.3">
      <c r="A687" s="7">
        <f>'Pivot - &lt;Just to refresh&gt;'!B690</f>
        <v>0</v>
      </c>
      <c r="B687" s="7">
        <f>'Pivot - &lt;Just to refresh&gt;'!N690</f>
        <v>0</v>
      </c>
      <c r="C687" s="7">
        <f>'Pivot - &lt;Just to refresh&gt;'!C690</f>
        <v>0</v>
      </c>
      <c r="D687" s="36">
        <f>'Pivot - &lt;Just to refresh&gt;'!D690</f>
        <v>0</v>
      </c>
      <c r="E687" s="8">
        <f>'Pivot - &lt;Just to refresh&gt;'!E690</f>
        <v>0</v>
      </c>
      <c r="F687" s="8">
        <f>'Pivot - &lt;Just to refresh&gt;'!F690</f>
        <v>0</v>
      </c>
      <c r="G687" s="8">
        <f>'Pivot - &lt;Just to refresh&gt;'!G690</f>
        <v>0</v>
      </c>
      <c r="H687" s="8">
        <f>'Pivot - &lt;Just to refresh&gt;'!H690</f>
        <v>0</v>
      </c>
      <c r="I687" s="8">
        <f>'Pivot - &lt;Just to refresh&gt;'!I690</f>
        <v>0</v>
      </c>
      <c r="J687" s="8">
        <f>'Pivot - &lt;Just to refresh&gt;'!J690</f>
        <v>0</v>
      </c>
      <c r="K687" s="8">
        <f t="shared" si="50"/>
        <v>0</v>
      </c>
      <c r="L687" s="8">
        <f t="shared" si="51"/>
        <v>0</v>
      </c>
      <c r="M687" s="8">
        <f t="shared" si="52"/>
        <v>0</v>
      </c>
      <c r="N687" s="8" t="str">
        <f t="shared" si="53"/>
        <v>000</v>
      </c>
      <c r="O687" s="37" t="str">
        <f>IF(SUM(E687:J687)=0,"",IF('Pivot - &lt;Just to refresh&gt;'!A690="Match","Match - Full GSTN",IF('Pivot - &lt;Just to refresh&gt;'!A690="Match -Rounding off","Match - GSTN - Round",IF(M687=0,"Match - Invoice",IF(G687=0,"Not in Books",IF(J687=0,"Not in 2A",IF(ROUND(M687,0)=0,"Match - Invoice Round","In Both but Not Match")))))))</f>
        <v/>
      </c>
      <c r="P687" s="7" t="str">
        <f t="shared" si="54"/>
        <v/>
      </c>
    </row>
    <row r="688" spans="1:16" x14ac:dyDescent="0.3">
      <c r="A688" s="7">
        <f>'Pivot - &lt;Just to refresh&gt;'!B691</f>
        <v>0</v>
      </c>
      <c r="B688" s="7">
        <f>'Pivot - &lt;Just to refresh&gt;'!N691</f>
        <v>0</v>
      </c>
      <c r="C688" s="7">
        <f>'Pivot - &lt;Just to refresh&gt;'!C691</f>
        <v>0</v>
      </c>
      <c r="D688" s="36">
        <f>'Pivot - &lt;Just to refresh&gt;'!D691</f>
        <v>0</v>
      </c>
      <c r="E688" s="8">
        <f>'Pivot - &lt;Just to refresh&gt;'!E691</f>
        <v>0</v>
      </c>
      <c r="F688" s="8">
        <f>'Pivot - &lt;Just to refresh&gt;'!F691</f>
        <v>0</v>
      </c>
      <c r="G688" s="8">
        <f>'Pivot - &lt;Just to refresh&gt;'!G691</f>
        <v>0</v>
      </c>
      <c r="H688" s="8">
        <f>'Pivot - &lt;Just to refresh&gt;'!H691</f>
        <v>0</v>
      </c>
      <c r="I688" s="8">
        <f>'Pivot - &lt;Just to refresh&gt;'!I691</f>
        <v>0</v>
      </c>
      <c r="J688" s="8">
        <f>'Pivot - &lt;Just to refresh&gt;'!J691</f>
        <v>0</v>
      </c>
      <c r="K688" s="8">
        <f t="shared" si="50"/>
        <v>0</v>
      </c>
      <c r="L688" s="8">
        <f t="shared" si="51"/>
        <v>0</v>
      </c>
      <c r="M688" s="8">
        <f t="shared" si="52"/>
        <v>0</v>
      </c>
      <c r="N688" s="8" t="str">
        <f t="shared" si="53"/>
        <v>000</v>
      </c>
      <c r="O688" s="37" t="str">
        <f>IF(SUM(E688:J688)=0,"",IF('Pivot - &lt;Just to refresh&gt;'!A691="Match","Match - Full GSTN",IF('Pivot - &lt;Just to refresh&gt;'!A691="Match -Rounding off","Match - GSTN - Round",IF(M688=0,"Match - Invoice",IF(G688=0,"Not in Books",IF(J688=0,"Not in 2A",IF(ROUND(M688,0)=0,"Match - Invoice Round","In Both but Not Match")))))))</f>
        <v/>
      </c>
      <c r="P688" s="7" t="str">
        <f t="shared" si="54"/>
        <v/>
      </c>
    </row>
    <row r="689" spans="1:16" x14ac:dyDescent="0.3">
      <c r="A689" s="7">
        <f>'Pivot - &lt;Just to refresh&gt;'!B692</f>
        <v>0</v>
      </c>
      <c r="B689" s="7">
        <f>'Pivot - &lt;Just to refresh&gt;'!N692</f>
        <v>0</v>
      </c>
      <c r="C689" s="7">
        <f>'Pivot - &lt;Just to refresh&gt;'!C692</f>
        <v>0</v>
      </c>
      <c r="D689" s="36">
        <f>'Pivot - &lt;Just to refresh&gt;'!D692</f>
        <v>0</v>
      </c>
      <c r="E689" s="8">
        <f>'Pivot - &lt;Just to refresh&gt;'!E692</f>
        <v>0</v>
      </c>
      <c r="F689" s="8">
        <f>'Pivot - &lt;Just to refresh&gt;'!F692</f>
        <v>0</v>
      </c>
      <c r="G689" s="8">
        <f>'Pivot - &lt;Just to refresh&gt;'!G692</f>
        <v>0</v>
      </c>
      <c r="H689" s="8">
        <f>'Pivot - &lt;Just to refresh&gt;'!H692</f>
        <v>0</v>
      </c>
      <c r="I689" s="8">
        <f>'Pivot - &lt;Just to refresh&gt;'!I692</f>
        <v>0</v>
      </c>
      <c r="J689" s="8">
        <f>'Pivot - &lt;Just to refresh&gt;'!J692</f>
        <v>0</v>
      </c>
      <c r="K689" s="8">
        <f t="shared" si="50"/>
        <v>0</v>
      </c>
      <c r="L689" s="8">
        <f t="shared" si="51"/>
        <v>0</v>
      </c>
      <c r="M689" s="8">
        <f t="shared" si="52"/>
        <v>0</v>
      </c>
      <c r="N689" s="8" t="str">
        <f t="shared" si="53"/>
        <v>000</v>
      </c>
      <c r="O689" s="37" t="str">
        <f>IF(SUM(E689:J689)=0,"",IF('Pivot - &lt;Just to refresh&gt;'!A692="Match","Match - Full GSTN",IF('Pivot - &lt;Just to refresh&gt;'!A692="Match -Rounding off","Match - GSTN - Round",IF(M689=0,"Match - Invoice",IF(G689=0,"Not in Books",IF(J689=0,"Not in 2A",IF(ROUND(M689,0)=0,"Match - Invoice Round","In Both but Not Match")))))))</f>
        <v/>
      </c>
      <c r="P689" s="7" t="str">
        <f t="shared" si="54"/>
        <v/>
      </c>
    </row>
    <row r="690" spans="1:16" x14ac:dyDescent="0.3">
      <c r="A690" s="7">
        <f>'Pivot - &lt;Just to refresh&gt;'!B693</f>
        <v>0</v>
      </c>
      <c r="B690" s="7">
        <f>'Pivot - &lt;Just to refresh&gt;'!N693</f>
        <v>0</v>
      </c>
      <c r="C690" s="7">
        <f>'Pivot - &lt;Just to refresh&gt;'!C693</f>
        <v>0</v>
      </c>
      <c r="D690" s="36">
        <f>'Pivot - &lt;Just to refresh&gt;'!D693</f>
        <v>0</v>
      </c>
      <c r="E690" s="8">
        <f>'Pivot - &lt;Just to refresh&gt;'!E693</f>
        <v>0</v>
      </c>
      <c r="F690" s="8">
        <f>'Pivot - &lt;Just to refresh&gt;'!F693</f>
        <v>0</v>
      </c>
      <c r="G690" s="8">
        <f>'Pivot - &lt;Just to refresh&gt;'!G693</f>
        <v>0</v>
      </c>
      <c r="H690" s="8">
        <f>'Pivot - &lt;Just to refresh&gt;'!H693</f>
        <v>0</v>
      </c>
      <c r="I690" s="8">
        <f>'Pivot - &lt;Just to refresh&gt;'!I693</f>
        <v>0</v>
      </c>
      <c r="J690" s="8">
        <f>'Pivot - &lt;Just to refresh&gt;'!J693</f>
        <v>0</v>
      </c>
      <c r="K690" s="8">
        <f t="shared" si="50"/>
        <v>0</v>
      </c>
      <c r="L690" s="8">
        <f t="shared" si="51"/>
        <v>0</v>
      </c>
      <c r="M690" s="8">
        <f t="shared" si="52"/>
        <v>0</v>
      </c>
      <c r="N690" s="8" t="str">
        <f t="shared" si="53"/>
        <v>000</v>
      </c>
      <c r="O690" s="37" t="str">
        <f>IF(SUM(E690:J690)=0,"",IF('Pivot - &lt;Just to refresh&gt;'!A693="Match","Match - Full GSTN",IF('Pivot - &lt;Just to refresh&gt;'!A693="Match -Rounding off","Match - GSTN - Round",IF(M690=0,"Match - Invoice",IF(G690=0,"Not in Books",IF(J690=0,"Not in 2A",IF(ROUND(M690,0)=0,"Match - Invoice Round","In Both but Not Match")))))))</f>
        <v/>
      </c>
      <c r="P690" s="7" t="str">
        <f t="shared" si="54"/>
        <v/>
      </c>
    </row>
    <row r="691" spans="1:16" x14ac:dyDescent="0.3">
      <c r="A691" s="7">
        <f>'Pivot - &lt;Just to refresh&gt;'!B694</f>
        <v>0</v>
      </c>
      <c r="B691" s="7">
        <f>'Pivot - &lt;Just to refresh&gt;'!N694</f>
        <v>0</v>
      </c>
      <c r="C691" s="7">
        <f>'Pivot - &lt;Just to refresh&gt;'!C694</f>
        <v>0</v>
      </c>
      <c r="D691" s="36">
        <f>'Pivot - &lt;Just to refresh&gt;'!D694</f>
        <v>0</v>
      </c>
      <c r="E691" s="8">
        <f>'Pivot - &lt;Just to refresh&gt;'!E694</f>
        <v>0</v>
      </c>
      <c r="F691" s="8">
        <f>'Pivot - &lt;Just to refresh&gt;'!F694</f>
        <v>0</v>
      </c>
      <c r="G691" s="8">
        <f>'Pivot - &lt;Just to refresh&gt;'!G694</f>
        <v>0</v>
      </c>
      <c r="H691" s="8">
        <f>'Pivot - &lt;Just to refresh&gt;'!H694</f>
        <v>0</v>
      </c>
      <c r="I691" s="8">
        <f>'Pivot - &lt;Just to refresh&gt;'!I694</f>
        <v>0</v>
      </c>
      <c r="J691" s="8">
        <f>'Pivot - &lt;Just to refresh&gt;'!J694</f>
        <v>0</v>
      </c>
      <c r="K691" s="8">
        <f t="shared" si="50"/>
        <v>0</v>
      </c>
      <c r="L691" s="8">
        <f t="shared" si="51"/>
        <v>0</v>
      </c>
      <c r="M691" s="8">
        <f t="shared" si="52"/>
        <v>0</v>
      </c>
      <c r="N691" s="8" t="str">
        <f t="shared" si="53"/>
        <v>000</v>
      </c>
      <c r="O691" s="37" t="str">
        <f>IF(SUM(E691:J691)=0,"",IF('Pivot - &lt;Just to refresh&gt;'!A694="Match","Match - Full GSTN",IF('Pivot - &lt;Just to refresh&gt;'!A694="Match -Rounding off","Match - GSTN - Round",IF(M691=0,"Match - Invoice",IF(G691=0,"Not in Books",IF(J691=0,"Not in 2A",IF(ROUND(M691,0)=0,"Match - Invoice Round","In Both but Not Match")))))))</f>
        <v/>
      </c>
      <c r="P691" s="7" t="str">
        <f t="shared" si="54"/>
        <v/>
      </c>
    </row>
    <row r="692" spans="1:16" x14ac:dyDescent="0.3">
      <c r="A692" s="7">
        <f>'Pivot - &lt;Just to refresh&gt;'!B695</f>
        <v>0</v>
      </c>
      <c r="B692" s="7">
        <f>'Pivot - &lt;Just to refresh&gt;'!N695</f>
        <v>0</v>
      </c>
      <c r="C692" s="7">
        <f>'Pivot - &lt;Just to refresh&gt;'!C695</f>
        <v>0</v>
      </c>
      <c r="D692" s="36">
        <f>'Pivot - &lt;Just to refresh&gt;'!D695</f>
        <v>0</v>
      </c>
      <c r="E692" s="8">
        <f>'Pivot - &lt;Just to refresh&gt;'!E695</f>
        <v>0</v>
      </c>
      <c r="F692" s="8">
        <f>'Pivot - &lt;Just to refresh&gt;'!F695</f>
        <v>0</v>
      </c>
      <c r="G692" s="8">
        <f>'Pivot - &lt;Just to refresh&gt;'!G695</f>
        <v>0</v>
      </c>
      <c r="H692" s="8">
        <f>'Pivot - &lt;Just to refresh&gt;'!H695</f>
        <v>0</v>
      </c>
      <c r="I692" s="8">
        <f>'Pivot - &lt;Just to refresh&gt;'!I695</f>
        <v>0</v>
      </c>
      <c r="J692" s="8">
        <f>'Pivot - &lt;Just to refresh&gt;'!J695</f>
        <v>0</v>
      </c>
      <c r="K692" s="8">
        <f t="shared" si="50"/>
        <v>0</v>
      </c>
      <c r="L692" s="8">
        <f t="shared" si="51"/>
        <v>0</v>
      </c>
      <c r="M692" s="8">
        <f t="shared" si="52"/>
        <v>0</v>
      </c>
      <c r="N692" s="8" t="str">
        <f t="shared" si="53"/>
        <v>000</v>
      </c>
      <c r="O692" s="37" t="str">
        <f>IF(SUM(E692:J692)=0,"",IF('Pivot - &lt;Just to refresh&gt;'!A695="Match","Match - Full GSTN",IF('Pivot - &lt;Just to refresh&gt;'!A695="Match -Rounding off","Match - GSTN - Round",IF(M692=0,"Match - Invoice",IF(G692=0,"Not in Books",IF(J692=0,"Not in 2A",IF(ROUND(M692,0)=0,"Match - Invoice Round","In Both but Not Match")))))))</f>
        <v/>
      </c>
      <c r="P692" s="7" t="str">
        <f t="shared" si="54"/>
        <v/>
      </c>
    </row>
    <row r="693" spans="1:16" x14ac:dyDescent="0.3">
      <c r="A693" s="7">
        <f>'Pivot - &lt;Just to refresh&gt;'!B696</f>
        <v>0</v>
      </c>
      <c r="B693" s="7">
        <f>'Pivot - &lt;Just to refresh&gt;'!N696</f>
        <v>0</v>
      </c>
      <c r="C693" s="7">
        <f>'Pivot - &lt;Just to refresh&gt;'!C696</f>
        <v>0</v>
      </c>
      <c r="D693" s="36">
        <f>'Pivot - &lt;Just to refresh&gt;'!D696</f>
        <v>0</v>
      </c>
      <c r="E693" s="8">
        <f>'Pivot - &lt;Just to refresh&gt;'!E696</f>
        <v>0</v>
      </c>
      <c r="F693" s="8">
        <f>'Pivot - &lt;Just to refresh&gt;'!F696</f>
        <v>0</v>
      </c>
      <c r="G693" s="8">
        <f>'Pivot - &lt;Just to refresh&gt;'!G696</f>
        <v>0</v>
      </c>
      <c r="H693" s="8">
        <f>'Pivot - &lt;Just to refresh&gt;'!H696</f>
        <v>0</v>
      </c>
      <c r="I693" s="8">
        <f>'Pivot - &lt;Just to refresh&gt;'!I696</f>
        <v>0</v>
      </c>
      <c r="J693" s="8">
        <f>'Pivot - &lt;Just to refresh&gt;'!J696</f>
        <v>0</v>
      </c>
      <c r="K693" s="8">
        <f t="shared" si="50"/>
        <v>0</v>
      </c>
      <c r="L693" s="8">
        <f t="shared" si="51"/>
        <v>0</v>
      </c>
      <c r="M693" s="8">
        <f t="shared" si="52"/>
        <v>0</v>
      </c>
      <c r="N693" s="8" t="str">
        <f t="shared" si="53"/>
        <v>000</v>
      </c>
      <c r="O693" s="37" t="str">
        <f>IF(SUM(E693:J693)=0,"",IF('Pivot - &lt;Just to refresh&gt;'!A696="Match","Match - Full GSTN",IF('Pivot - &lt;Just to refresh&gt;'!A696="Match -Rounding off","Match - GSTN - Round",IF(M693=0,"Match - Invoice",IF(G693=0,"Not in Books",IF(J693=0,"Not in 2A",IF(ROUND(M693,0)=0,"Match - Invoice Round","In Both but Not Match")))))))</f>
        <v/>
      </c>
      <c r="P693" s="7" t="str">
        <f t="shared" si="54"/>
        <v/>
      </c>
    </row>
    <row r="694" spans="1:16" x14ac:dyDescent="0.3">
      <c r="A694" s="7">
        <f>'Pivot - &lt;Just to refresh&gt;'!B697</f>
        <v>0</v>
      </c>
      <c r="B694" s="7">
        <f>'Pivot - &lt;Just to refresh&gt;'!N697</f>
        <v>0</v>
      </c>
      <c r="C694" s="7">
        <f>'Pivot - &lt;Just to refresh&gt;'!C697</f>
        <v>0</v>
      </c>
      <c r="D694" s="36">
        <f>'Pivot - &lt;Just to refresh&gt;'!D697</f>
        <v>0</v>
      </c>
      <c r="E694" s="8">
        <f>'Pivot - &lt;Just to refresh&gt;'!E697</f>
        <v>0</v>
      </c>
      <c r="F694" s="8">
        <f>'Pivot - &lt;Just to refresh&gt;'!F697</f>
        <v>0</v>
      </c>
      <c r="G694" s="8">
        <f>'Pivot - &lt;Just to refresh&gt;'!G697</f>
        <v>0</v>
      </c>
      <c r="H694" s="8">
        <f>'Pivot - &lt;Just to refresh&gt;'!H697</f>
        <v>0</v>
      </c>
      <c r="I694" s="8">
        <f>'Pivot - &lt;Just to refresh&gt;'!I697</f>
        <v>0</v>
      </c>
      <c r="J694" s="8">
        <f>'Pivot - &lt;Just to refresh&gt;'!J697</f>
        <v>0</v>
      </c>
      <c r="K694" s="8">
        <f t="shared" si="50"/>
        <v>0</v>
      </c>
      <c r="L694" s="8">
        <f t="shared" si="51"/>
        <v>0</v>
      </c>
      <c r="M694" s="8">
        <f t="shared" si="52"/>
        <v>0</v>
      </c>
      <c r="N694" s="8" t="str">
        <f t="shared" si="53"/>
        <v>000</v>
      </c>
      <c r="O694" s="37" t="str">
        <f>IF(SUM(E694:J694)=0,"",IF('Pivot - &lt;Just to refresh&gt;'!A697="Match","Match - Full GSTN",IF('Pivot - &lt;Just to refresh&gt;'!A697="Match -Rounding off","Match - GSTN - Round",IF(M694=0,"Match - Invoice",IF(G694=0,"Not in Books",IF(J694=0,"Not in 2A",IF(ROUND(M694,0)=0,"Match - Invoice Round","In Both but Not Match")))))))</f>
        <v/>
      </c>
      <c r="P694" s="7" t="str">
        <f t="shared" si="54"/>
        <v/>
      </c>
    </row>
    <row r="695" spans="1:16" x14ac:dyDescent="0.3">
      <c r="A695" s="7">
        <f>'Pivot - &lt;Just to refresh&gt;'!B698</f>
        <v>0</v>
      </c>
      <c r="B695" s="7">
        <f>'Pivot - &lt;Just to refresh&gt;'!N698</f>
        <v>0</v>
      </c>
      <c r="C695" s="7">
        <f>'Pivot - &lt;Just to refresh&gt;'!C698</f>
        <v>0</v>
      </c>
      <c r="D695" s="36">
        <f>'Pivot - &lt;Just to refresh&gt;'!D698</f>
        <v>0</v>
      </c>
      <c r="E695" s="8">
        <f>'Pivot - &lt;Just to refresh&gt;'!E698</f>
        <v>0</v>
      </c>
      <c r="F695" s="8">
        <f>'Pivot - &lt;Just to refresh&gt;'!F698</f>
        <v>0</v>
      </c>
      <c r="G695" s="8">
        <f>'Pivot - &lt;Just to refresh&gt;'!G698</f>
        <v>0</v>
      </c>
      <c r="H695" s="8">
        <f>'Pivot - &lt;Just to refresh&gt;'!H698</f>
        <v>0</v>
      </c>
      <c r="I695" s="8">
        <f>'Pivot - &lt;Just to refresh&gt;'!I698</f>
        <v>0</v>
      </c>
      <c r="J695" s="8">
        <f>'Pivot - &lt;Just to refresh&gt;'!J698</f>
        <v>0</v>
      </c>
      <c r="K695" s="8">
        <f t="shared" si="50"/>
        <v>0</v>
      </c>
      <c r="L695" s="8">
        <f t="shared" si="51"/>
        <v>0</v>
      </c>
      <c r="M695" s="8">
        <f t="shared" si="52"/>
        <v>0</v>
      </c>
      <c r="N695" s="8" t="str">
        <f t="shared" si="53"/>
        <v>000</v>
      </c>
      <c r="O695" s="37" t="str">
        <f>IF(SUM(E695:J695)=0,"",IF('Pivot - &lt;Just to refresh&gt;'!A698="Match","Match - Full GSTN",IF('Pivot - &lt;Just to refresh&gt;'!A698="Match -Rounding off","Match - GSTN - Round",IF(M695=0,"Match - Invoice",IF(G695=0,"Not in Books",IF(J695=0,"Not in 2A",IF(ROUND(M695,0)=0,"Match - Invoice Round","In Both but Not Match")))))))</f>
        <v/>
      </c>
      <c r="P695" s="7" t="str">
        <f t="shared" si="54"/>
        <v/>
      </c>
    </row>
    <row r="696" spans="1:16" x14ac:dyDescent="0.3">
      <c r="A696" s="7">
        <f>'Pivot - &lt;Just to refresh&gt;'!B699</f>
        <v>0</v>
      </c>
      <c r="B696" s="7">
        <f>'Pivot - &lt;Just to refresh&gt;'!N699</f>
        <v>0</v>
      </c>
      <c r="C696" s="7">
        <f>'Pivot - &lt;Just to refresh&gt;'!C699</f>
        <v>0</v>
      </c>
      <c r="D696" s="36">
        <f>'Pivot - &lt;Just to refresh&gt;'!D699</f>
        <v>0</v>
      </c>
      <c r="E696" s="8">
        <f>'Pivot - &lt;Just to refresh&gt;'!E699</f>
        <v>0</v>
      </c>
      <c r="F696" s="8">
        <f>'Pivot - &lt;Just to refresh&gt;'!F699</f>
        <v>0</v>
      </c>
      <c r="G696" s="8">
        <f>'Pivot - &lt;Just to refresh&gt;'!G699</f>
        <v>0</v>
      </c>
      <c r="H696" s="8">
        <f>'Pivot - &lt;Just to refresh&gt;'!H699</f>
        <v>0</v>
      </c>
      <c r="I696" s="8">
        <f>'Pivot - &lt;Just to refresh&gt;'!I699</f>
        <v>0</v>
      </c>
      <c r="J696" s="8">
        <f>'Pivot - &lt;Just to refresh&gt;'!J699</f>
        <v>0</v>
      </c>
      <c r="K696" s="8">
        <f t="shared" si="50"/>
        <v>0</v>
      </c>
      <c r="L696" s="8">
        <f t="shared" si="51"/>
        <v>0</v>
      </c>
      <c r="M696" s="8">
        <f t="shared" si="52"/>
        <v>0</v>
      </c>
      <c r="N696" s="8" t="str">
        <f t="shared" si="53"/>
        <v>000</v>
      </c>
      <c r="O696" s="37" t="str">
        <f>IF(SUM(E696:J696)=0,"",IF('Pivot - &lt;Just to refresh&gt;'!A699="Match","Match - Full GSTN",IF('Pivot - &lt;Just to refresh&gt;'!A699="Match -Rounding off","Match - GSTN - Round",IF(M696=0,"Match - Invoice",IF(G696=0,"Not in Books",IF(J696=0,"Not in 2A",IF(ROUND(M696,0)=0,"Match - Invoice Round","In Both but Not Match")))))))</f>
        <v/>
      </c>
      <c r="P696" s="7" t="str">
        <f t="shared" si="54"/>
        <v/>
      </c>
    </row>
    <row r="697" spans="1:16" x14ac:dyDescent="0.3">
      <c r="A697" s="7">
        <f>'Pivot - &lt;Just to refresh&gt;'!B700</f>
        <v>0</v>
      </c>
      <c r="B697" s="7">
        <f>'Pivot - &lt;Just to refresh&gt;'!N700</f>
        <v>0</v>
      </c>
      <c r="C697" s="7">
        <f>'Pivot - &lt;Just to refresh&gt;'!C700</f>
        <v>0</v>
      </c>
      <c r="D697" s="36">
        <f>'Pivot - &lt;Just to refresh&gt;'!D700</f>
        <v>0</v>
      </c>
      <c r="E697" s="8">
        <f>'Pivot - &lt;Just to refresh&gt;'!E700</f>
        <v>0</v>
      </c>
      <c r="F697" s="8">
        <f>'Pivot - &lt;Just to refresh&gt;'!F700</f>
        <v>0</v>
      </c>
      <c r="G697" s="8">
        <f>'Pivot - &lt;Just to refresh&gt;'!G700</f>
        <v>0</v>
      </c>
      <c r="H697" s="8">
        <f>'Pivot - &lt;Just to refresh&gt;'!H700</f>
        <v>0</v>
      </c>
      <c r="I697" s="8">
        <f>'Pivot - &lt;Just to refresh&gt;'!I700</f>
        <v>0</v>
      </c>
      <c r="J697" s="8">
        <f>'Pivot - &lt;Just to refresh&gt;'!J700</f>
        <v>0</v>
      </c>
      <c r="K697" s="8">
        <f t="shared" si="50"/>
        <v>0</v>
      </c>
      <c r="L697" s="8">
        <f t="shared" si="51"/>
        <v>0</v>
      </c>
      <c r="M697" s="8">
        <f t="shared" si="52"/>
        <v>0</v>
      </c>
      <c r="N697" s="8" t="str">
        <f t="shared" si="53"/>
        <v>000</v>
      </c>
      <c r="O697" s="37" t="str">
        <f>IF(SUM(E697:J697)=0,"",IF('Pivot - &lt;Just to refresh&gt;'!A700="Match","Match - Full GSTN",IF('Pivot - &lt;Just to refresh&gt;'!A700="Match -Rounding off","Match - GSTN - Round",IF(M697=0,"Match - Invoice",IF(G697=0,"Not in Books",IF(J697=0,"Not in 2A",IF(ROUND(M697,0)=0,"Match - Invoice Round","In Both but Not Match")))))))</f>
        <v/>
      </c>
      <c r="P697" s="7" t="str">
        <f t="shared" si="54"/>
        <v/>
      </c>
    </row>
    <row r="698" spans="1:16" x14ac:dyDescent="0.3">
      <c r="A698" s="7">
        <f>'Pivot - &lt;Just to refresh&gt;'!B701</f>
        <v>0</v>
      </c>
      <c r="B698" s="7">
        <f>'Pivot - &lt;Just to refresh&gt;'!N701</f>
        <v>0</v>
      </c>
      <c r="C698" s="7">
        <f>'Pivot - &lt;Just to refresh&gt;'!C701</f>
        <v>0</v>
      </c>
      <c r="D698" s="36">
        <f>'Pivot - &lt;Just to refresh&gt;'!D701</f>
        <v>0</v>
      </c>
      <c r="E698" s="8">
        <f>'Pivot - &lt;Just to refresh&gt;'!E701</f>
        <v>0</v>
      </c>
      <c r="F698" s="8">
        <f>'Pivot - &lt;Just to refresh&gt;'!F701</f>
        <v>0</v>
      </c>
      <c r="G698" s="8">
        <f>'Pivot - &lt;Just to refresh&gt;'!G701</f>
        <v>0</v>
      </c>
      <c r="H698" s="8">
        <f>'Pivot - &lt;Just to refresh&gt;'!H701</f>
        <v>0</v>
      </c>
      <c r="I698" s="8">
        <f>'Pivot - &lt;Just to refresh&gt;'!I701</f>
        <v>0</v>
      </c>
      <c r="J698" s="8">
        <f>'Pivot - &lt;Just to refresh&gt;'!J701</f>
        <v>0</v>
      </c>
      <c r="K698" s="8">
        <f t="shared" si="50"/>
        <v>0</v>
      </c>
      <c r="L698" s="8">
        <f t="shared" si="51"/>
        <v>0</v>
      </c>
      <c r="M698" s="8">
        <f t="shared" si="52"/>
        <v>0</v>
      </c>
      <c r="N698" s="8" t="str">
        <f t="shared" si="53"/>
        <v>000</v>
      </c>
      <c r="O698" s="37" t="str">
        <f>IF(SUM(E698:J698)=0,"",IF('Pivot - &lt;Just to refresh&gt;'!A701="Match","Match - Full GSTN",IF('Pivot - &lt;Just to refresh&gt;'!A701="Match -Rounding off","Match - GSTN - Round",IF(M698=0,"Match - Invoice",IF(G698=0,"Not in Books",IF(J698=0,"Not in 2A",IF(ROUND(M698,0)=0,"Match - Invoice Round","In Both but Not Match")))))))</f>
        <v/>
      </c>
      <c r="P698" s="7" t="str">
        <f t="shared" si="54"/>
        <v/>
      </c>
    </row>
    <row r="699" spans="1:16" x14ac:dyDescent="0.3">
      <c r="A699" s="7">
        <f>'Pivot - &lt;Just to refresh&gt;'!B702</f>
        <v>0</v>
      </c>
      <c r="B699" s="7">
        <f>'Pivot - &lt;Just to refresh&gt;'!N702</f>
        <v>0</v>
      </c>
      <c r="C699" s="7">
        <f>'Pivot - &lt;Just to refresh&gt;'!C702</f>
        <v>0</v>
      </c>
      <c r="D699" s="36">
        <f>'Pivot - &lt;Just to refresh&gt;'!D702</f>
        <v>0</v>
      </c>
      <c r="E699" s="8">
        <f>'Pivot - &lt;Just to refresh&gt;'!E702</f>
        <v>0</v>
      </c>
      <c r="F699" s="8">
        <f>'Pivot - &lt;Just to refresh&gt;'!F702</f>
        <v>0</v>
      </c>
      <c r="G699" s="8">
        <f>'Pivot - &lt;Just to refresh&gt;'!G702</f>
        <v>0</v>
      </c>
      <c r="H699" s="8">
        <f>'Pivot - &lt;Just to refresh&gt;'!H702</f>
        <v>0</v>
      </c>
      <c r="I699" s="8">
        <f>'Pivot - &lt;Just to refresh&gt;'!I702</f>
        <v>0</v>
      </c>
      <c r="J699" s="8">
        <f>'Pivot - &lt;Just to refresh&gt;'!J702</f>
        <v>0</v>
      </c>
      <c r="K699" s="8">
        <f t="shared" si="50"/>
        <v>0</v>
      </c>
      <c r="L699" s="8">
        <f t="shared" si="51"/>
        <v>0</v>
      </c>
      <c r="M699" s="8">
        <f t="shared" si="52"/>
        <v>0</v>
      </c>
      <c r="N699" s="8" t="str">
        <f t="shared" si="53"/>
        <v>000</v>
      </c>
      <c r="O699" s="37" t="str">
        <f>IF(SUM(E699:J699)=0,"",IF('Pivot - &lt;Just to refresh&gt;'!A702="Match","Match - Full GSTN",IF('Pivot - &lt;Just to refresh&gt;'!A702="Match -Rounding off","Match - GSTN - Round",IF(M699=0,"Match - Invoice",IF(G699=0,"Not in Books",IF(J699=0,"Not in 2A",IF(ROUND(M699,0)=0,"Match - Invoice Round","In Both but Not Match")))))))</f>
        <v/>
      </c>
      <c r="P699" s="7" t="str">
        <f t="shared" si="54"/>
        <v/>
      </c>
    </row>
    <row r="700" spans="1:16" x14ac:dyDescent="0.3">
      <c r="A700" s="7">
        <f>'Pivot - &lt;Just to refresh&gt;'!B703</f>
        <v>0</v>
      </c>
      <c r="B700" s="7">
        <f>'Pivot - &lt;Just to refresh&gt;'!N703</f>
        <v>0</v>
      </c>
      <c r="C700" s="7">
        <f>'Pivot - &lt;Just to refresh&gt;'!C703</f>
        <v>0</v>
      </c>
      <c r="D700" s="36">
        <f>'Pivot - &lt;Just to refresh&gt;'!D703</f>
        <v>0</v>
      </c>
      <c r="E700" s="8">
        <f>'Pivot - &lt;Just to refresh&gt;'!E703</f>
        <v>0</v>
      </c>
      <c r="F700" s="8">
        <f>'Pivot - &lt;Just to refresh&gt;'!F703</f>
        <v>0</v>
      </c>
      <c r="G700" s="8">
        <f>'Pivot - &lt;Just to refresh&gt;'!G703</f>
        <v>0</v>
      </c>
      <c r="H700" s="8">
        <f>'Pivot - &lt;Just to refresh&gt;'!H703</f>
        <v>0</v>
      </c>
      <c r="I700" s="8">
        <f>'Pivot - &lt;Just to refresh&gt;'!I703</f>
        <v>0</v>
      </c>
      <c r="J700" s="8">
        <f>'Pivot - &lt;Just to refresh&gt;'!J703</f>
        <v>0</v>
      </c>
      <c r="K700" s="8">
        <f t="shared" si="50"/>
        <v>0</v>
      </c>
      <c r="L700" s="8">
        <f t="shared" si="51"/>
        <v>0</v>
      </c>
      <c r="M700" s="8">
        <f t="shared" si="52"/>
        <v>0</v>
      </c>
      <c r="N700" s="8" t="str">
        <f t="shared" si="53"/>
        <v>000</v>
      </c>
      <c r="O700" s="37" t="str">
        <f>IF(SUM(E700:J700)=0,"",IF('Pivot - &lt;Just to refresh&gt;'!A703="Match","Match - Full GSTN",IF('Pivot - &lt;Just to refresh&gt;'!A703="Match -Rounding off","Match - GSTN - Round",IF(M700=0,"Match - Invoice",IF(G700=0,"Not in Books",IF(J700=0,"Not in 2A",IF(ROUND(M700,0)=0,"Match - Invoice Round","In Both but Not Match")))))))</f>
        <v/>
      </c>
      <c r="P700" s="7" t="str">
        <f t="shared" si="54"/>
        <v/>
      </c>
    </row>
    <row r="701" spans="1:16" x14ac:dyDescent="0.3">
      <c r="A701" s="7">
        <f>'Pivot - &lt;Just to refresh&gt;'!B704</f>
        <v>0</v>
      </c>
      <c r="B701" s="7">
        <f>'Pivot - &lt;Just to refresh&gt;'!N704</f>
        <v>0</v>
      </c>
      <c r="C701" s="7">
        <f>'Pivot - &lt;Just to refresh&gt;'!C704</f>
        <v>0</v>
      </c>
      <c r="D701" s="36">
        <f>'Pivot - &lt;Just to refresh&gt;'!D704</f>
        <v>0</v>
      </c>
      <c r="E701" s="8">
        <f>'Pivot - &lt;Just to refresh&gt;'!E704</f>
        <v>0</v>
      </c>
      <c r="F701" s="8">
        <f>'Pivot - &lt;Just to refresh&gt;'!F704</f>
        <v>0</v>
      </c>
      <c r="G701" s="8">
        <f>'Pivot - &lt;Just to refresh&gt;'!G704</f>
        <v>0</v>
      </c>
      <c r="H701" s="8">
        <f>'Pivot - &lt;Just to refresh&gt;'!H704</f>
        <v>0</v>
      </c>
      <c r="I701" s="8">
        <f>'Pivot - &lt;Just to refresh&gt;'!I704</f>
        <v>0</v>
      </c>
      <c r="J701" s="8">
        <f>'Pivot - &lt;Just to refresh&gt;'!J704</f>
        <v>0</v>
      </c>
      <c r="K701" s="8">
        <f t="shared" si="50"/>
        <v>0</v>
      </c>
      <c r="L701" s="8">
        <f t="shared" si="51"/>
        <v>0</v>
      </c>
      <c r="M701" s="8">
        <f t="shared" si="52"/>
        <v>0</v>
      </c>
      <c r="N701" s="8" t="str">
        <f t="shared" si="53"/>
        <v>000</v>
      </c>
      <c r="O701" s="37" t="str">
        <f>IF(SUM(E701:J701)=0,"",IF('Pivot - &lt;Just to refresh&gt;'!A704="Match","Match - Full GSTN",IF('Pivot - &lt;Just to refresh&gt;'!A704="Match -Rounding off","Match - GSTN - Round",IF(M701=0,"Match - Invoice",IF(G701=0,"Not in Books",IF(J701=0,"Not in 2A",IF(ROUND(M701,0)=0,"Match - Invoice Round","In Both but Not Match")))))))</f>
        <v/>
      </c>
      <c r="P701" s="7" t="str">
        <f t="shared" si="54"/>
        <v/>
      </c>
    </row>
    <row r="702" spans="1:16" x14ac:dyDescent="0.3">
      <c r="A702" s="7">
        <f>'Pivot - &lt;Just to refresh&gt;'!B705</f>
        <v>0</v>
      </c>
      <c r="B702" s="7">
        <f>'Pivot - &lt;Just to refresh&gt;'!N705</f>
        <v>0</v>
      </c>
      <c r="C702" s="7">
        <f>'Pivot - &lt;Just to refresh&gt;'!C705</f>
        <v>0</v>
      </c>
      <c r="D702" s="36">
        <f>'Pivot - &lt;Just to refresh&gt;'!D705</f>
        <v>0</v>
      </c>
      <c r="E702" s="8">
        <f>'Pivot - &lt;Just to refresh&gt;'!E705</f>
        <v>0</v>
      </c>
      <c r="F702" s="8">
        <f>'Pivot - &lt;Just to refresh&gt;'!F705</f>
        <v>0</v>
      </c>
      <c r="G702" s="8">
        <f>'Pivot - &lt;Just to refresh&gt;'!G705</f>
        <v>0</v>
      </c>
      <c r="H702" s="8">
        <f>'Pivot - &lt;Just to refresh&gt;'!H705</f>
        <v>0</v>
      </c>
      <c r="I702" s="8">
        <f>'Pivot - &lt;Just to refresh&gt;'!I705</f>
        <v>0</v>
      </c>
      <c r="J702" s="8">
        <f>'Pivot - &lt;Just to refresh&gt;'!J705</f>
        <v>0</v>
      </c>
      <c r="K702" s="8">
        <f t="shared" ref="K702:K765" si="55">E702-H702</f>
        <v>0</v>
      </c>
      <c r="L702" s="8">
        <f t="shared" ref="L702:L765" si="56">F702-I702</f>
        <v>0</v>
      </c>
      <c r="M702" s="8">
        <f t="shared" ref="M702:M765" si="57">G702-J702</f>
        <v>0</v>
      </c>
      <c r="N702" s="8" t="str">
        <f t="shared" ref="N702:N765" si="58">A702&amp;C702&amp;D702</f>
        <v>000</v>
      </c>
      <c r="O702" s="37" t="str">
        <f>IF(SUM(E702:J702)=0,"",IF('Pivot - &lt;Just to refresh&gt;'!A705="Match","Match - Full GSTN",IF('Pivot - &lt;Just to refresh&gt;'!A705="Match -Rounding off","Match - GSTN - Round",IF(M702=0,"Match - Invoice",IF(G702=0,"Not in Books",IF(J702=0,"Not in 2A",IF(ROUND(M702,0)=0,"Match - Invoice Round","In Both but Not Match")))))))</f>
        <v/>
      </c>
      <c r="P702" s="7" t="str">
        <f t="shared" si="54"/>
        <v/>
      </c>
    </row>
    <row r="703" spans="1:16" x14ac:dyDescent="0.3">
      <c r="A703" s="7">
        <f>'Pivot - &lt;Just to refresh&gt;'!B706</f>
        <v>0</v>
      </c>
      <c r="B703" s="7">
        <f>'Pivot - &lt;Just to refresh&gt;'!N706</f>
        <v>0</v>
      </c>
      <c r="C703" s="7">
        <f>'Pivot - &lt;Just to refresh&gt;'!C706</f>
        <v>0</v>
      </c>
      <c r="D703" s="36">
        <f>'Pivot - &lt;Just to refresh&gt;'!D706</f>
        <v>0</v>
      </c>
      <c r="E703" s="8">
        <f>'Pivot - &lt;Just to refresh&gt;'!E706</f>
        <v>0</v>
      </c>
      <c r="F703" s="8">
        <f>'Pivot - &lt;Just to refresh&gt;'!F706</f>
        <v>0</v>
      </c>
      <c r="G703" s="8">
        <f>'Pivot - &lt;Just to refresh&gt;'!G706</f>
        <v>0</v>
      </c>
      <c r="H703" s="8">
        <f>'Pivot - &lt;Just to refresh&gt;'!H706</f>
        <v>0</v>
      </c>
      <c r="I703" s="8">
        <f>'Pivot - &lt;Just to refresh&gt;'!I706</f>
        <v>0</v>
      </c>
      <c r="J703" s="8">
        <f>'Pivot - &lt;Just to refresh&gt;'!J706</f>
        <v>0</v>
      </c>
      <c r="K703" s="8">
        <f t="shared" si="55"/>
        <v>0</v>
      </c>
      <c r="L703" s="8">
        <f t="shared" si="56"/>
        <v>0</v>
      </c>
      <c r="M703" s="8">
        <f t="shared" si="57"/>
        <v>0</v>
      </c>
      <c r="N703" s="8" t="str">
        <f t="shared" si="58"/>
        <v>000</v>
      </c>
      <c r="O703" s="37" t="str">
        <f>IF(SUM(E703:J703)=0,"",IF('Pivot - &lt;Just to refresh&gt;'!A706="Match","Match - Full GSTN",IF('Pivot - &lt;Just to refresh&gt;'!A706="Match -Rounding off","Match - GSTN - Round",IF(M703=0,"Match - Invoice",IF(G703=0,"Not in Books",IF(J703=0,"Not in 2A",IF(ROUND(M703,0)=0,"Match - Invoice Round","In Both but Not Match")))))))</f>
        <v/>
      </c>
      <c r="P703" s="7" t="str">
        <f t="shared" si="54"/>
        <v/>
      </c>
    </row>
    <row r="704" spans="1:16" x14ac:dyDescent="0.3">
      <c r="A704" s="7">
        <f>'Pivot - &lt;Just to refresh&gt;'!B707</f>
        <v>0</v>
      </c>
      <c r="B704" s="7">
        <f>'Pivot - &lt;Just to refresh&gt;'!N707</f>
        <v>0</v>
      </c>
      <c r="C704" s="7">
        <f>'Pivot - &lt;Just to refresh&gt;'!C707</f>
        <v>0</v>
      </c>
      <c r="D704" s="36">
        <f>'Pivot - &lt;Just to refresh&gt;'!D707</f>
        <v>0</v>
      </c>
      <c r="E704" s="8">
        <f>'Pivot - &lt;Just to refresh&gt;'!E707</f>
        <v>0</v>
      </c>
      <c r="F704" s="8">
        <f>'Pivot - &lt;Just to refresh&gt;'!F707</f>
        <v>0</v>
      </c>
      <c r="G704" s="8">
        <f>'Pivot - &lt;Just to refresh&gt;'!G707</f>
        <v>0</v>
      </c>
      <c r="H704" s="8">
        <f>'Pivot - &lt;Just to refresh&gt;'!H707</f>
        <v>0</v>
      </c>
      <c r="I704" s="8">
        <f>'Pivot - &lt;Just to refresh&gt;'!I707</f>
        <v>0</v>
      </c>
      <c r="J704" s="8">
        <f>'Pivot - &lt;Just to refresh&gt;'!J707</f>
        <v>0</v>
      </c>
      <c r="K704" s="8">
        <f t="shared" si="55"/>
        <v>0</v>
      </c>
      <c r="L704" s="8">
        <f t="shared" si="56"/>
        <v>0</v>
      </c>
      <c r="M704" s="8">
        <f t="shared" si="57"/>
        <v>0</v>
      </c>
      <c r="N704" s="8" t="str">
        <f t="shared" si="58"/>
        <v>000</v>
      </c>
      <c r="O704" s="37" t="str">
        <f>IF(SUM(E704:J704)=0,"",IF('Pivot - &lt;Just to refresh&gt;'!A707="Match","Match - Full GSTN",IF('Pivot - &lt;Just to refresh&gt;'!A707="Match -Rounding off","Match - GSTN - Round",IF(M704=0,"Match - Invoice",IF(G704=0,"Not in Books",IF(J704=0,"Not in 2A",IF(ROUND(M704,0)=0,"Match - Invoice Round","In Both but Not Match")))))))</f>
        <v/>
      </c>
      <c r="P704" s="7" t="str">
        <f t="shared" si="54"/>
        <v/>
      </c>
    </row>
    <row r="705" spans="1:16" x14ac:dyDescent="0.3">
      <c r="A705" s="7">
        <f>'Pivot - &lt;Just to refresh&gt;'!B708</f>
        <v>0</v>
      </c>
      <c r="B705" s="7">
        <f>'Pivot - &lt;Just to refresh&gt;'!N708</f>
        <v>0</v>
      </c>
      <c r="C705" s="7">
        <f>'Pivot - &lt;Just to refresh&gt;'!C708</f>
        <v>0</v>
      </c>
      <c r="D705" s="36">
        <f>'Pivot - &lt;Just to refresh&gt;'!D708</f>
        <v>0</v>
      </c>
      <c r="E705" s="8">
        <f>'Pivot - &lt;Just to refresh&gt;'!E708</f>
        <v>0</v>
      </c>
      <c r="F705" s="8">
        <f>'Pivot - &lt;Just to refresh&gt;'!F708</f>
        <v>0</v>
      </c>
      <c r="G705" s="8">
        <f>'Pivot - &lt;Just to refresh&gt;'!G708</f>
        <v>0</v>
      </c>
      <c r="H705" s="8">
        <f>'Pivot - &lt;Just to refresh&gt;'!H708</f>
        <v>0</v>
      </c>
      <c r="I705" s="8">
        <f>'Pivot - &lt;Just to refresh&gt;'!I708</f>
        <v>0</v>
      </c>
      <c r="J705" s="8">
        <f>'Pivot - &lt;Just to refresh&gt;'!J708</f>
        <v>0</v>
      </c>
      <c r="K705" s="8">
        <f t="shared" si="55"/>
        <v>0</v>
      </c>
      <c r="L705" s="8">
        <f t="shared" si="56"/>
        <v>0</v>
      </c>
      <c r="M705" s="8">
        <f t="shared" si="57"/>
        <v>0</v>
      </c>
      <c r="N705" s="8" t="str">
        <f t="shared" si="58"/>
        <v>000</v>
      </c>
      <c r="O705" s="37" t="str">
        <f>IF(SUM(E705:J705)=0,"",IF('Pivot - &lt;Just to refresh&gt;'!A708="Match","Match - Full GSTN",IF('Pivot - &lt;Just to refresh&gt;'!A708="Match -Rounding off","Match - GSTN - Round",IF(M705=0,"Match - Invoice",IF(G705=0,"Not in Books",IF(J705=0,"Not in 2A",IF(ROUND(M705,0)=0,"Match - Invoice Round","In Both but Not Match")))))))</f>
        <v/>
      </c>
      <c r="P705" s="7" t="str">
        <f t="shared" si="54"/>
        <v/>
      </c>
    </row>
    <row r="706" spans="1:16" x14ac:dyDescent="0.3">
      <c r="A706" s="7">
        <f>'Pivot - &lt;Just to refresh&gt;'!B709</f>
        <v>0</v>
      </c>
      <c r="B706" s="7">
        <f>'Pivot - &lt;Just to refresh&gt;'!N709</f>
        <v>0</v>
      </c>
      <c r="C706" s="7">
        <f>'Pivot - &lt;Just to refresh&gt;'!C709</f>
        <v>0</v>
      </c>
      <c r="D706" s="36">
        <f>'Pivot - &lt;Just to refresh&gt;'!D709</f>
        <v>0</v>
      </c>
      <c r="E706" s="8">
        <f>'Pivot - &lt;Just to refresh&gt;'!E709</f>
        <v>0</v>
      </c>
      <c r="F706" s="8">
        <f>'Pivot - &lt;Just to refresh&gt;'!F709</f>
        <v>0</v>
      </c>
      <c r="G706" s="8">
        <f>'Pivot - &lt;Just to refresh&gt;'!G709</f>
        <v>0</v>
      </c>
      <c r="H706" s="8">
        <f>'Pivot - &lt;Just to refresh&gt;'!H709</f>
        <v>0</v>
      </c>
      <c r="I706" s="8">
        <f>'Pivot - &lt;Just to refresh&gt;'!I709</f>
        <v>0</v>
      </c>
      <c r="J706" s="8">
        <f>'Pivot - &lt;Just to refresh&gt;'!J709</f>
        <v>0</v>
      </c>
      <c r="K706" s="8">
        <f t="shared" si="55"/>
        <v>0</v>
      </c>
      <c r="L706" s="8">
        <f t="shared" si="56"/>
        <v>0</v>
      </c>
      <c r="M706" s="8">
        <f t="shared" si="57"/>
        <v>0</v>
      </c>
      <c r="N706" s="8" t="str">
        <f t="shared" si="58"/>
        <v>000</v>
      </c>
      <c r="O706" s="37" t="str">
        <f>IF(SUM(E706:J706)=0,"",IF('Pivot - &lt;Just to refresh&gt;'!A709="Match","Match - Full GSTN",IF('Pivot - &lt;Just to refresh&gt;'!A709="Match -Rounding off","Match - GSTN - Round",IF(M706=0,"Match - Invoice",IF(G706=0,"Not in Books",IF(J706=0,"Not in 2A",IF(ROUND(M706,0)=0,"Match - Invoice Round","In Both but Not Match")))))))</f>
        <v/>
      </c>
      <c r="P706" s="7" t="str">
        <f t="shared" si="54"/>
        <v/>
      </c>
    </row>
    <row r="707" spans="1:16" x14ac:dyDescent="0.3">
      <c r="A707" s="7">
        <f>'Pivot - &lt;Just to refresh&gt;'!B710</f>
        <v>0</v>
      </c>
      <c r="B707" s="7">
        <f>'Pivot - &lt;Just to refresh&gt;'!N710</f>
        <v>0</v>
      </c>
      <c r="C707" s="7">
        <f>'Pivot - &lt;Just to refresh&gt;'!C710</f>
        <v>0</v>
      </c>
      <c r="D707" s="36">
        <f>'Pivot - &lt;Just to refresh&gt;'!D710</f>
        <v>0</v>
      </c>
      <c r="E707" s="8">
        <f>'Pivot - &lt;Just to refresh&gt;'!E710</f>
        <v>0</v>
      </c>
      <c r="F707" s="8">
        <f>'Pivot - &lt;Just to refresh&gt;'!F710</f>
        <v>0</v>
      </c>
      <c r="G707" s="8">
        <f>'Pivot - &lt;Just to refresh&gt;'!G710</f>
        <v>0</v>
      </c>
      <c r="H707" s="8">
        <f>'Pivot - &lt;Just to refresh&gt;'!H710</f>
        <v>0</v>
      </c>
      <c r="I707" s="8">
        <f>'Pivot - &lt;Just to refresh&gt;'!I710</f>
        <v>0</v>
      </c>
      <c r="J707" s="8">
        <f>'Pivot - &lt;Just to refresh&gt;'!J710</f>
        <v>0</v>
      </c>
      <c r="K707" s="8">
        <f t="shared" si="55"/>
        <v>0</v>
      </c>
      <c r="L707" s="8">
        <f t="shared" si="56"/>
        <v>0</v>
      </c>
      <c r="M707" s="8">
        <f t="shared" si="57"/>
        <v>0</v>
      </c>
      <c r="N707" s="8" t="str">
        <f t="shared" si="58"/>
        <v>000</v>
      </c>
      <c r="O707" s="37" t="str">
        <f>IF(SUM(E707:J707)=0,"",IF('Pivot - &lt;Just to refresh&gt;'!A710="Match","Match - Full GSTN",IF('Pivot - &lt;Just to refresh&gt;'!A710="Match -Rounding off","Match - GSTN - Round",IF(M707=0,"Match - Invoice",IF(G707=0,"Not in Books",IF(J707=0,"Not in 2A",IF(ROUND(M707,0)=0,"Match - Invoice Round","In Both but Not Match")))))))</f>
        <v/>
      </c>
      <c r="P707" s="7" t="str">
        <f t="shared" si="54"/>
        <v/>
      </c>
    </row>
    <row r="708" spans="1:16" x14ac:dyDescent="0.3">
      <c r="A708" s="7">
        <f>'Pivot - &lt;Just to refresh&gt;'!B711</f>
        <v>0</v>
      </c>
      <c r="B708" s="7">
        <f>'Pivot - &lt;Just to refresh&gt;'!N711</f>
        <v>0</v>
      </c>
      <c r="C708" s="7">
        <f>'Pivot - &lt;Just to refresh&gt;'!C711</f>
        <v>0</v>
      </c>
      <c r="D708" s="36">
        <f>'Pivot - &lt;Just to refresh&gt;'!D711</f>
        <v>0</v>
      </c>
      <c r="E708" s="8">
        <f>'Pivot - &lt;Just to refresh&gt;'!E711</f>
        <v>0</v>
      </c>
      <c r="F708" s="8">
        <f>'Pivot - &lt;Just to refresh&gt;'!F711</f>
        <v>0</v>
      </c>
      <c r="G708" s="8">
        <f>'Pivot - &lt;Just to refresh&gt;'!G711</f>
        <v>0</v>
      </c>
      <c r="H708" s="8">
        <f>'Pivot - &lt;Just to refresh&gt;'!H711</f>
        <v>0</v>
      </c>
      <c r="I708" s="8">
        <f>'Pivot - &lt;Just to refresh&gt;'!I711</f>
        <v>0</v>
      </c>
      <c r="J708" s="8">
        <f>'Pivot - &lt;Just to refresh&gt;'!J711</f>
        <v>0</v>
      </c>
      <c r="K708" s="8">
        <f t="shared" si="55"/>
        <v>0</v>
      </c>
      <c r="L708" s="8">
        <f t="shared" si="56"/>
        <v>0</v>
      </c>
      <c r="M708" s="8">
        <f t="shared" si="57"/>
        <v>0</v>
      </c>
      <c r="N708" s="8" t="str">
        <f t="shared" si="58"/>
        <v>000</v>
      </c>
      <c r="O708" s="37" t="str">
        <f>IF(SUM(E708:J708)=0,"",IF('Pivot - &lt;Just to refresh&gt;'!A711="Match","Match - Full GSTN",IF('Pivot - &lt;Just to refresh&gt;'!A711="Match -Rounding off","Match - GSTN - Round",IF(M708=0,"Match - Invoice",IF(G708=0,"Not in Books",IF(J708=0,"Not in 2A",IF(ROUND(M708,0)=0,"Match - Invoice Round","In Both but Not Match")))))))</f>
        <v/>
      </c>
      <c r="P708" s="7" t="str">
        <f t="shared" ref="P708:P771" si="59">IFERROR(VLOOKUP(O708,$BC$3:$BD$9,2,0),"")</f>
        <v/>
      </c>
    </row>
    <row r="709" spans="1:16" x14ac:dyDescent="0.3">
      <c r="A709" s="7">
        <f>'Pivot - &lt;Just to refresh&gt;'!B712</f>
        <v>0</v>
      </c>
      <c r="B709" s="7">
        <f>'Pivot - &lt;Just to refresh&gt;'!N712</f>
        <v>0</v>
      </c>
      <c r="C709" s="7">
        <f>'Pivot - &lt;Just to refresh&gt;'!C712</f>
        <v>0</v>
      </c>
      <c r="D709" s="36">
        <f>'Pivot - &lt;Just to refresh&gt;'!D712</f>
        <v>0</v>
      </c>
      <c r="E709" s="8">
        <f>'Pivot - &lt;Just to refresh&gt;'!E712</f>
        <v>0</v>
      </c>
      <c r="F709" s="8">
        <f>'Pivot - &lt;Just to refresh&gt;'!F712</f>
        <v>0</v>
      </c>
      <c r="G709" s="8">
        <f>'Pivot - &lt;Just to refresh&gt;'!G712</f>
        <v>0</v>
      </c>
      <c r="H709" s="8">
        <f>'Pivot - &lt;Just to refresh&gt;'!H712</f>
        <v>0</v>
      </c>
      <c r="I709" s="8">
        <f>'Pivot - &lt;Just to refresh&gt;'!I712</f>
        <v>0</v>
      </c>
      <c r="J709" s="8">
        <f>'Pivot - &lt;Just to refresh&gt;'!J712</f>
        <v>0</v>
      </c>
      <c r="K709" s="8">
        <f t="shared" si="55"/>
        <v>0</v>
      </c>
      <c r="L709" s="8">
        <f t="shared" si="56"/>
        <v>0</v>
      </c>
      <c r="M709" s="8">
        <f t="shared" si="57"/>
        <v>0</v>
      </c>
      <c r="N709" s="8" t="str">
        <f t="shared" si="58"/>
        <v>000</v>
      </c>
      <c r="O709" s="37" t="str">
        <f>IF(SUM(E709:J709)=0,"",IF('Pivot - &lt;Just to refresh&gt;'!A712="Match","Match - Full GSTN",IF('Pivot - &lt;Just to refresh&gt;'!A712="Match -Rounding off","Match - GSTN - Round",IF(M709=0,"Match - Invoice",IF(G709=0,"Not in Books",IF(J709=0,"Not in 2A",IF(ROUND(M709,0)=0,"Match - Invoice Round","In Both but Not Match")))))))</f>
        <v/>
      </c>
      <c r="P709" s="7" t="str">
        <f t="shared" si="59"/>
        <v/>
      </c>
    </row>
    <row r="710" spans="1:16" x14ac:dyDescent="0.3">
      <c r="A710" s="7">
        <f>'Pivot - &lt;Just to refresh&gt;'!B713</f>
        <v>0</v>
      </c>
      <c r="B710" s="7">
        <f>'Pivot - &lt;Just to refresh&gt;'!N713</f>
        <v>0</v>
      </c>
      <c r="C710" s="7">
        <f>'Pivot - &lt;Just to refresh&gt;'!C713</f>
        <v>0</v>
      </c>
      <c r="D710" s="36">
        <f>'Pivot - &lt;Just to refresh&gt;'!D713</f>
        <v>0</v>
      </c>
      <c r="E710" s="8">
        <f>'Pivot - &lt;Just to refresh&gt;'!E713</f>
        <v>0</v>
      </c>
      <c r="F710" s="8">
        <f>'Pivot - &lt;Just to refresh&gt;'!F713</f>
        <v>0</v>
      </c>
      <c r="G710" s="8">
        <f>'Pivot - &lt;Just to refresh&gt;'!G713</f>
        <v>0</v>
      </c>
      <c r="H710" s="8">
        <f>'Pivot - &lt;Just to refresh&gt;'!H713</f>
        <v>0</v>
      </c>
      <c r="I710" s="8">
        <f>'Pivot - &lt;Just to refresh&gt;'!I713</f>
        <v>0</v>
      </c>
      <c r="J710" s="8">
        <f>'Pivot - &lt;Just to refresh&gt;'!J713</f>
        <v>0</v>
      </c>
      <c r="K710" s="8">
        <f t="shared" si="55"/>
        <v>0</v>
      </c>
      <c r="L710" s="8">
        <f t="shared" si="56"/>
        <v>0</v>
      </c>
      <c r="M710" s="8">
        <f t="shared" si="57"/>
        <v>0</v>
      </c>
      <c r="N710" s="8" t="str">
        <f t="shared" si="58"/>
        <v>000</v>
      </c>
      <c r="O710" s="37" t="str">
        <f>IF(SUM(E710:J710)=0,"",IF('Pivot - &lt;Just to refresh&gt;'!A713="Match","Match - Full GSTN",IF('Pivot - &lt;Just to refresh&gt;'!A713="Match -Rounding off","Match - GSTN - Round",IF(M710=0,"Match - Invoice",IF(G710=0,"Not in Books",IF(J710=0,"Not in 2A",IF(ROUND(M710,0)=0,"Match - Invoice Round","In Both but Not Match")))))))</f>
        <v/>
      </c>
      <c r="P710" s="7" t="str">
        <f t="shared" si="59"/>
        <v/>
      </c>
    </row>
    <row r="711" spans="1:16" x14ac:dyDescent="0.3">
      <c r="A711" s="7">
        <f>'Pivot - &lt;Just to refresh&gt;'!B714</f>
        <v>0</v>
      </c>
      <c r="B711" s="7">
        <f>'Pivot - &lt;Just to refresh&gt;'!N714</f>
        <v>0</v>
      </c>
      <c r="C711" s="7">
        <f>'Pivot - &lt;Just to refresh&gt;'!C714</f>
        <v>0</v>
      </c>
      <c r="D711" s="36">
        <f>'Pivot - &lt;Just to refresh&gt;'!D714</f>
        <v>0</v>
      </c>
      <c r="E711" s="8">
        <f>'Pivot - &lt;Just to refresh&gt;'!E714</f>
        <v>0</v>
      </c>
      <c r="F711" s="8">
        <f>'Pivot - &lt;Just to refresh&gt;'!F714</f>
        <v>0</v>
      </c>
      <c r="G711" s="8">
        <f>'Pivot - &lt;Just to refresh&gt;'!G714</f>
        <v>0</v>
      </c>
      <c r="H711" s="8">
        <f>'Pivot - &lt;Just to refresh&gt;'!H714</f>
        <v>0</v>
      </c>
      <c r="I711" s="8">
        <f>'Pivot - &lt;Just to refresh&gt;'!I714</f>
        <v>0</v>
      </c>
      <c r="J711" s="8">
        <f>'Pivot - &lt;Just to refresh&gt;'!J714</f>
        <v>0</v>
      </c>
      <c r="K711" s="8">
        <f t="shared" si="55"/>
        <v>0</v>
      </c>
      <c r="L711" s="8">
        <f t="shared" si="56"/>
        <v>0</v>
      </c>
      <c r="M711" s="8">
        <f t="shared" si="57"/>
        <v>0</v>
      </c>
      <c r="N711" s="8" t="str">
        <f t="shared" si="58"/>
        <v>000</v>
      </c>
      <c r="O711" s="37" t="str">
        <f>IF(SUM(E711:J711)=0,"",IF('Pivot - &lt;Just to refresh&gt;'!A714="Match","Match - Full GSTN",IF('Pivot - &lt;Just to refresh&gt;'!A714="Match -Rounding off","Match - GSTN - Round",IF(M711=0,"Match - Invoice",IF(G711=0,"Not in Books",IF(J711=0,"Not in 2A",IF(ROUND(M711,0)=0,"Match - Invoice Round","In Both but Not Match")))))))</f>
        <v/>
      </c>
      <c r="P711" s="7" t="str">
        <f t="shared" si="59"/>
        <v/>
      </c>
    </row>
    <row r="712" spans="1:16" x14ac:dyDescent="0.3">
      <c r="A712" s="7">
        <f>'Pivot - &lt;Just to refresh&gt;'!B715</f>
        <v>0</v>
      </c>
      <c r="B712" s="7">
        <f>'Pivot - &lt;Just to refresh&gt;'!N715</f>
        <v>0</v>
      </c>
      <c r="C712" s="7">
        <f>'Pivot - &lt;Just to refresh&gt;'!C715</f>
        <v>0</v>
      </c>
      <c r="D712" s="36">
        <f>'Pivot - &lt;Just to refresh&gt;'!D715</f>
        <v>0</v>
      </c>
      <c r="E712" s="8">
        <f>'Pivot - &lt;Just to refresh&gt;'!E715</f>
        <v>0</v>
      </c>
      <c r="F712" s="8">
        <f>'Pivot - &lt;Just to refresh&gt;'!F715</f>
        <v>0</v>
      </c>
      <c r="G712" s="8">
        <f>'Pivot - &lt;Just to refresh&gt;'!G715</f>
        <v>0</v>
      </c>
      <c r="H712" s="8">
        <f>'Pivot - &lt;Just to refresh&gt;'!H715</f>
        <v>0</v>
      </c>
      <c r="I712" s="8">
        <f>'Pivot - &lt;Just to refresh&gt;'!I715</f>
        <v>0</v>
      </c>
      <c r="J712" s="8">
        <f>'Pivot - &lt;Just to refresh&gt;'!J715</f>
        <v>0</v>
      </c>
      <c r="K712" s="8">
        <f t="shared" si="55"/>
        <v>0</v>
      </c>
      <c r="L712" s="8">
        <f t="shared" si="56"/>
        <v>0</v>
      </c>
      <c r="M712" s="8">
        <f t="shared" si="57"/>
        <v>0</v>
      </c>
      <c r="N712" s="8" t="str">
        <f t="shared" si="58"/>
        <v>000</v>
      </c>
      <c r="O712" s="37" t="str">
        <f>IF(SUM(E712:J712)=0,"",IF('Pivot - &lt;Just to refresh&gt;'!A715="Match","Match - Full GSTN",IF('Pivot - &lt;Just to refresh&gt;'!A715="Match -Rounding off","Match - GSTN - Round",IF(M712=0,"Match - Invoice",IF(G712=0,"Not in Books",IF(J712=0,"Not in 2A",IF(ROUND(M712,0)=0,"Match - Invoice Round","In Both but Not Match")))))))</f>
        <v/>
      </c>
      <c r="P712" s="7" t="str">
        <f t="shared" si="59"/>
        <v/>
      </c>
    </row>
    <row r="713" spans="1:16" x14ac:dyDescent="0.3">
      <c r="A713" s="7">
        <f>'Pivot - &lt;Just to refresh&gt;'!B716</f>
        <v>0</v>
      </c>
      <c r="B713" s="7">
        <f>'Pivot - &lt;Just to refresh&gt;'!N716</f>
        <v>0</v>
      </c>
      <c r="C713" s="7">
        <f>'Pivot - &lt;Just to refresh&gt;'!C716</f>
        <v>0</v>
      </c>
      <c r="D713" s="36">
        <f>'Pivot - &lt;Just to refresh&gt;'!D716</f>
        <v>0</v>
      </c>
      <c r="E713" s="8">
        <f>'Pivot - &lt;Just to refresh&gt;'!E716</f>
        <v>0</v>
      </c>
      <c r="F713" s="8">
        <f>'Pivot - &lt;Just to refresh&gt;'!F716</f>
        <v>0</v>
      </c>
      <c r="G713" s="8">
        <f>'Pivot - &lt;Just to refresh&gt;'!G716</f>
        <v>0</v>
      </c>
      <c r="H713" s="8">
        <f>'Pivot - &lt;Just to refresh&gt;'!H716</f>
        <v>0</v>
      </c>
      <c r="I713" s="8">
        <f>'Pivot - &lt;Just to refresh&gt;'!I716</f>
        <v>0</v>
      </c>
      <c r="J713" s="8">
        <f>'Pivot - &lt;Just to refresh&gt;'!J716</f>
        <v>0</v>
      </c>
      <c r="K713" s="8">
        <f t="shared" si="55"/>
        <v>0</v>
      </c>
      <c r="L713" s="8">
        <f t="shared" si="56"/>
        <v>0</v>
      </c>
      <c r="M713" s="8">
        <f t="shared" si="57"/>
        <v>0</v>
      </c>
      <c r="N713" s="8" t="str">
        <f t="shared" si="58"/>
        <v>000</v>
      </c>
      <c r="O713" s="37" t="str">
        <f>IF(SUM(E713:J713)=0,"",IF('Pivot - &lt;Just to refresh&gt;'!A716="Match","Match - Full GSTN",IF('Pivot - &lt;Just to refresh&gt;'!A716="Match -Rounding off","Match - GSTN - Round",IF(M713=0,"Match - Invoice",IF(G713=0,"Not in Books",IF(J713=0,"Not in 2A",IF(ROUND(M713,0)=0,"Match - Invoice Round","In Both but Not Match")))))))</f>
        <v/>
      </c>
      <c r="P713" s="7" t="str">
        <f t="shared" si="59"/>
        <v/>
      </c>
    </row>
    <row r="714" spans="1:16" x14ac:dyDescent="0.3">
      <c r="A714" s="7">
        <f>'Pivot - &lt;Just to refresh&gt;'!B717</f>
        <v>0</v>
      </c>
      <c r="B714" s="7">
        <f>'Pivot - &lt;Just to refresh&gt;'!N717</f>
        <v>0</v>
      </c>
      <c r="C714" s="7">
        <f>'Pivot - &lt;Just to refresh&gt;'!C717</f>
        <v>0</v>
      </c>
      <c r="D714" s="36">
        <f>'Pivot - &lt;Just to refresh&gt;'!D717</f>
        <v>0</v>
      </c>
      <c r="E714" s="8">
        <f>'Pivot - &lt;Just to refresh&gt;'!E717</f>
        <v>0</v>
      </c>
      <c r="F714" s="8">
        <f>'Pivot - &lt;Just to refresh&gt;'!F717</f>
        <v>0</v>
      </c>
      <c r="G714" s="8">
        <f>'Pivot - &lt;Just to refresh&gt;'!G717</f>
        <v>0</v>
      </c>
      <c r="H714" s="8">
        <f>'Pivot - &lt;Just to refresh&gt;'!H717</f>
        <v>0</v>
      </c>
      <c r="I714" s="8">
        <f>'Pivot - &lt;Just to refresh&gt;'!I717</f>
        <v>0</v>
      </c>
      <c r="J714" s="8">
        <f>'Pivot - &lt;Just to refresh&gt;'!J717</f>
        <v>0</v>
      </c>
      <c r="K714" s="8">
        <f t="shared" si="55"/>
        <v>0</v>
      </c>
      <c r="L714" s="8">
        <f t="shared" si="56"/>
        <v>0</v>
      </c>
      <c r="M714" s="8">
        <f t="shared" si="57"/>
        <v>0</v>
      </c>
      <c r="N714" s="8" t="str">
        <f t="shared" si="58"/>
        <v>000</v>
      </c>
      <c r="O714" s="37" t="str">
        <f>IF(SUM(E714:J714)=0,"",IF('Pivot - &lt;Just to refresh&gt;'!A717="Match","Match - Full GSTN",IF('Pivot - &lt;Just to refresh&gt;'!A717="Match -Rounding off","Match - GSTN - Round",IF(M714=0,"Match - Invoice",IF(G714=0,"Not in Books",IF(J714=0,"Not in 2A",IF(ROUND(M714,0)=0,"Match - Invoice Round","In Both but Not Match")))))))</f>
        <v/>
      </c>
      <c r="P714" s="7" t="str">
        <f t="shared" si="59"/>
        <v/>
      </c>
    </row>
    <row r="715" spans="1:16" x14ac:dyDescent="0.3">
      <c r="A715" s="7">
        <f>'Pivot - &lt;Just to refresh&gt;'!B718</f>
        <v>0</v>
      </c>
      <c r="B715" s="7">
        <f>'Pivot - &lt;Just to refresh&gt;'!N718</f>
        <v>0</v>
      </c>
      <c r="C715" s="7">
        <f>'Pivot - &lt;Just to refresh&gt;'!C718</f>
        <v>0</v>
      </c>
      <c r="D715" s="36">
        <f>'Pivot - &lt;Just to refresh&gt;'!D718</f>
        <v>0</v>
      </c>
      <c r="E715" s="8">
        <f>'Pivot - &lt;Just to refresh&gt;'!E718</f>
        <v>0</v>
      </c>
      <c r="F715" s="8">
        <f>'Pivot - &lt;Just to refresh&gt;'!F718</f>
        <v>0</v>
      </c>
      <c r="G715" s="8">
        <f>'Pivot - &lt;Just to refresh&gt;'!G718</f>
        <v>0</v>
      </c>
      <c r="H715" s="8">
        <f>'Pivot - &lt;Just to refresh&gt;'!H718</f>
        <v>0</v>
      </c>
      <c r="I715" s="8">
        <f>'Pivot - &lt;Just to refresh&gt;'!I718</f>
        <v>0</v>
      </c>
      <c r="J715" s="8">
        <f>'Pivot - &lt;Just to refresh&gt;'!J718</f>
        <v>0</v>
      </c>
      <c r="K715" s="8">
        <f t="shared" si="55"/>
        <v>0</v>
      </c>
      <c r="L715" s="8">
        <f t="shared" si="56"/>
        <v>0</v>
      </c>
      <c r="M715" s="8">
        <f t="shared" si="57"/>
        <v>0</v>
      </c>
      <c r="N715" s="8" t="str">
        <f t="shared" si="58"/>
        <v>000</v>
      </c>
      <c r="O715" s="37" t="str">
        <f>IF(SUM(E715:J715)=0,"",IF('Pivot - &lt;Just to refresh&gt;'!A718="Match","Match - Full GSTN",IF('Pivot - &lt;Just to refresh&gt;'!A718="Match -Rounding off","Match - GSTN - Round",IF(M715=0,"Match - Invoice",IF(G715=0,"Not in Books",IF(J715=0,"Not in 2A",IF(ROUND(M715,0)=0,"Match - Invoice Round","In Both but Not Match")))))))</f>
        <v/>
      </c>
      <c r="P715" s="7" t="str">
        <f t="shared" si="59"/>
        <v/>
      </c>
    </row>
    <row r="716" spans="1:16" x14ac:dyDescent="0.3">
      <c r="A716" s="7">
        <f>'Pivot - &lt;Just to refresh&gt;'!B719</f>
        <v>0</v>
      </c>
      <c r="B716" s="7">
        <f>'Pivot - &lt;Just to refresh&gt;'!N719</f>
        <v>0</v>
      </c>
      <c r="C716" s="7">
        <f>'Pivot - &lt;Just to refresh&gt;'!C719</f>
        <v>0</v>
      </c>
      <c r="D716" s="36">
        <f>'Pivot - &lt;Just to refresh&gt;'!D719</f>
        <v>0</v>
      </c>
      <c r="E716" s="8">
        <f>'Pivot - &lt;Just to refresh&gt;'!E719</f>
        <v>0</v>
      </c>
      <c r="F716" s="8">
        <f>'Pivot - &lt;Just to refresh&gt;'!F719</f>
        <v>0</v>
      </c>
      <c r="G716" s="8">
        <f>'Pivot - &lt;Just to refresh&gt;'!G719</f>
        <v>0</v>
      </c>
      <c r="H716" s="8">
        <f>'Pivot - &lt;Just to refresh&gt;'!H719</f>
        <v>0</v>
      </c>
      <c r="I716" s="8">
        <f>'Pivot - &lt;Just to refresh&gt;'!I719</f>
        <v>0</v>
      </c>
      <c r="J716" s="8">
        <f>'Pivot - &lt;Just to refresh&gt;'!J719</f>
        <v>0</v>
      </c>
      <c r="K716" s="8">
        <f t="shared" si="55"/>
        <v>0</v>
      </c>
      <c r="L716" s="8">
        <f t="shared" si="56"/>
        <v>0</v>
      </c>
      <c r="M716" s="8">
        <f t="shared" si="57"/>
        <v>0</v>
      </c>
      <c r="N716" s="8" t="str">
        <f t="shared" si="58"/>
        <v>000</v>
      </c>
      <c r="O716" s="37" t="str">
        <f>IF(SUM(E716:J716)=0,"",IF('Pivot - &lt;Just to refresh&gt;'!A719="Match","Match - Full GSTN",IF('Pivot - &lt;Just to refresh&gt;'!A719="Match -Rounding off","Match - GSTN - Round",IF(M716=0,"Match - Invoice",IF(G716=0,"Not in Books",IF(J716=0,"Not in 2A",IF(ROUND(M716,0)=0,"Match - Invoice Round","In Both but Not Match")))))))</f>
        <v/>
      </c>
      <c r="P716" s="7" t="str">
        <f t="shared" si="59"/>
        <v/>
      </c>
    </row>
    <row r="717" spans="1:16" x14ac:dyDescent="0.3">
      <c r="A717" s="7">
        <f>'Pivot - &lt;Just to refresh&gt;'!B720</f>
        <v>0</v>
      </c>
      <c r="B717" s="7">
        <f>'Pivot - &lt;Just to refresh&gt;'!N720</f>
        <v>0</v>
      </c>
      <c r="C717" s="7">
        <f>'Pivot - &lt;Just to refresh&gt;'!C720</f>
        <v>0</v>
      </c>
      <c r="D717" s="36">
        <f>'Pivot - &lt;Just to refresh&gt;'!D720</f>
        <v>0</v>
      </c>
      <c r="E717" s="8">
        <f>'Pivot - &lt;Just to refresh&gt;'!E720</f>
        <v>0</v>
      </c>
      <c r="F717" s="8">
        <f>'Pivot - &lt;Just to refresh&gt;'!F720</f>
        <v>0</v>
      </c>
      <c r="G717" s="8">
        <f>'Pivot - &lt;Just to refresh&gt;'!G720</f>
        <v>0</v>
      </c>
      <c r="H717" s="8">
        <f>'Pivot - &lt;Just to refresh&gt;'!H720</f>
        <v>0</v>
      </c>
      <c r="I717" s="8">
        <f>'Pivot - &lt;Just to refresh&gt;'!I720</f>
        <v>0</v>
      </c>
      <c r="J717" s="8">
        <f>'Pivot - &lt;Just to refresh&gt;'!J720</f>
        <v>0</v>
      </c>
      <c r="K717" s="8">
        <f t="shared" si="55"/>
        <v>0</v>
      </c>
      <c r="L717" s="8">
        <f t="shared" si="56"/>
        <v>0</v>
      </c>
      <c r="M717" s="8">
        <f t="shared" si="57"/>
        <v>0</v>
      </c>
      <c r="N717" s="8" t="str">
        <f t="shared" si="58"/>
        <v>000</v>
      </c>
      <c r="O717" s="37" t="str">
        <f>IF(SUM(E717:J717)=0,"",IF('Pivot - &lt;Just to refresh&gt;'!A720="Match","Match - Full GSTN",IF('Pivot - &lt;Just to refresh&gt;'!A720="Match -Rounding off","Match - GSTN - Round",IF(M717=0,"Match - Invoice",IF(G717=0,"Not in Books",IF(J717=0,"Not in 2A",IF(ROUND(M717,0)=0,"Match - Invoice Round","In Both but Not Match")))))))</f>
        <v/>
      </c>
      <c r="P717" s="7" t="str">
        <f t="shared" si="59"/>
        <v/>
      </c>
    </row>
    <row r="718" spans="1:16" x14ac:dyDescent="0.3">
      <c r="A718" s="7">
        <f>'Pivot - &lt;Just to refresh&gt;'!B721</f>
        <v>0</v>
      </c>
      <c r="B718" s="7">
        <f>'Pivot - &lt;Just to refresh&gt;'!N721</f>
        <v>0</v>
      </c>
      <c r="C718" s="7">
        <f>'Pivot - &lt;Just to refresh&gt;'!C721</f>
        <v>0</v>
      </c>
      <c r="D718" s="36">
        <f>'Pivot - &lt;Just to refresh&gt;'!D721</f>
        <v>0</v>
      </c>
      <c r="E718" s="8">
        <f>'Pivot - &lt;Just to refresh&gt;'!E721</f>
        <v>0</v>
      </c>
      <c r="F718" s="8">
        <f>'Pivot - &lt;Just to refresh&gt;'!F721</f>
        <v>0</v>
      </c>
      <c r="G718" s="8">
        <f>'Pivot - &lt;Just to refresh&gt;'!G721</f>
        <v>0</v>
      </c>
      <c r="H718" s="8">
        <f>'Pivot - &lt;Just to refresh&gt;'!H721</f>
        <v>0</v>
      </c>
      <c r="I718" s="8">
        <f>'Pivot - &lt;Just to refresh&gt;'!I721</f>
        <v>0</v>
      </c>
      <c r="J718" s="8">
        <f>'Pivot - &lt;Just to refresh&gt;'!J721</f>
        <v>0</v>
      </c>
      <c r="K718" s="8">
        <f t="shared" si="55"/>
        <v>0</v>
      </c>
      <c r="L718" s="8">
        <f t="shared" si="56"/>
        <v>0</v>
      </c>
      <c r="M718" s="8">
        <f t="shared" si="57"/>
        <v>0</v>
      </c>
      <c r="N718" s="8" t="str">
        <f t="shared" si="58"/>
        <v>000</v>
      </c>
      <c r="O718" s="37" t="str">
        <f>IF(SUM(E718:J718)=0,"",IF('Pivot - &lt;Just to refresh&gt;'!A721="Match","Match - Full GSTN",IF('Pivot - &lt;Just to refresh&gt;'!A721="Match -Rounding off","Match - GSTN - Round",IF(M718=0,"Match - Invoice",IF(G718=0,"Not in Books",IF(J718=0,"Not in 2A",IF(ROUND(M718,0)=0,"Match - Invoice Round","In Both but Not Match")))))))</f>
        <v/>
      </c>
      <c r="P718" s="7" t="str">
        <f t="shared" si="59"/>
        <v/>
      </c>
    </row>
    <row r="719" spans="1:16" x14ac:dyDescent="0.3">
      <c r="A719" s="7">
        <f>'Pivot - &lt;Just to refresh&gt;'!B722</f>
        <v>0</v>
      </c>
      <c r="B719" s="7">
        <f>'Pivot - &lt;Just to refresh&gt;'!N722</f>
        <v>0</v>
      </c>
      <c r="C719" s="7">
        <f>'Pivot - &lt;Just to refresh&gt;'!C722</f>
        <v>0</v>
      </c>
      <c r="D719" s="36">
        <f>'Pivot - &lt;Just to refresh&gt;'!D722</f>
        <v>0</v>
      </c>
      <c r="E719" s="8">
        <f>'Pivot - &lt;Just to refresh&gt;'!E722</f>
        <v>0</v>
      </c>
      <c r="F719" s="8">
        <f>'Pivot - &lt;Just to refresh&gt;'!F722</f>
        <v>0</v>
      </c>
      <c r="G719" s="8">
        <f>'Pivot - &lt;Just to refresh&gt;'!G722</f>
        <v>0</v>
      </c>
      <c r="H719" s="8">
        <f>'Pivot - &lt;Just to refresh&gt;'!H722</f>
        <v>0</v>
      </c>
      <c r="I719" s="8">
        <f>'Pivot - &lt;Just to refresh&gt;'!I722</f>
        <v>0</v>
      </c>
      <c r="J719" s="8">
        <f>'Pivot - &lt;Just to refresh&gt;'!J722</f>
        <v>0</v>
      </c>
      <c r="K719" s="8">
        <f t="shared" si="55"/>
        <v>0</v>
      </c>
      <c r="L719" s="8">
        <f t="shared" si="56"/>
        <v>0</v>
      </c>
      <c r="M719" s="8">
        <f t="shared" si="57"/>
        <v>0</v>
      </c>
      <c r="N719" s="8" t="str">
        <f t="shared" si="58"/>
        <v>000</v>
      </c>
      <c r="O719" s="37" t="str">
        <f>IF(SUM(E719:J719)=0,"",IF('Pivot - &lt;Just to refresh&gt;'!A722="Match","Match - Full GSTN",IF('Pivot - &lt;Just to refresh&gt;'!A722="Match -Rounding off","Match - GSTN - Round",IF(M719=0,"Match - Invoice",IF(G719=0,"Not in Books",IF(J719=0,"Not in 2A",IF(ROUND(M719,0)=0,"Match - Invoice Round","In Both but Not Match")))))))</f>
        <v/>
      </c>
      <c r="P719" s="7" t="str">
        <f t="shared" si="59"/>
        <v/>
      </c>
    </row>
    <row r="720" spans="1:16" x14ac:dyDescent="0.3">
      <c r="A720" s="7">
        <f>'Pivot - &lt;Just to refresh&gt;'!B723</f>
        <v>0</v>
      </c>
      <c r="B720" s="7">
        <f>'Pivot - &lt;Just to refresh&gt;'!N723</f>
        <v>0</v>
      </c>
      <c r="C720" s="7">
        <f>'Pivot - &lt;Just to refresh&gt;'!C723</f>
        <v>0</v>
      </c>
      <c r="D720" s="36">
        <f>'Pivot - &lt;Just to refresh&gt;'!D723</f>
        <v>0</v>
      </c>
      <c r="E720" s="8">
        <f>'Pivot - &lt;Just to refresh&gt;'!E723</f>
        <v>0</v>
      </c>
      <c r="F720" s="8">
        <f>'Pivot - &lt;Just to refresh&gt;'!F723</f>
        <v>0</v>
      </c>
      <c r="G720" s="8">
        <f>'Pivot - &lt;Just to refresh&gt;'!G723</f>
        <v>0</v>
      </c>
      <c r="H720" s="8">
        <f>'Pivot - &lt;Just to refresh&gt;'!H723</f>
        <v>0</v>
      </c>
      <c r="I720" s="8">
        <f>'Pivot - &lt;Just to refresh&gt;'!I723</f>
        <v>0</v>
      </c>
      <c r="J720" s="8">
        <f>'Pivot - &lt;Just to refresh&gt;'!J723</f>
        <v>0</v>
      </c>
      <c r="K720" s="8">
        <f t="shared" si="55"/>
        <v>0</v>
      </c>
      <c r="L720" s="8">
        <f t="shared" si="56"/>
        <v>0</v>
      </c>
      <c r="M720" s="8">
        <f t="shared" si="57"/>
        <v>0</v>
      </c>
      <c r="N720" s="8" t="str">
        <f t="shared" si="58"/>
        <v>000</v>
      </c>
      <c r="O720" s="37" t="str">
        <f>IF(SUM(E720:J720)=0,"",IF('Pivot - &lt;Just to refresh&gt;'!A723="Match","Match - Full GSTN",IF('Pivot - &lt;Just to refresh&gt;'!A723="Match -Rounding off","Match - GSTN - Round",IF(M720=0,"Match - Invoice",IF(G720=0,"Not in Books",IF(J720=0,"Not in 2A",IF(ROUND(M720,0)=0,"Match - Invoice Round","In Both but Not Match")))))))</f>
        <v/>
      </c>
      <c r="P720" s="7" t="str">
        <f t="shared" si="59"/>
        <v/>
      </c>
    </row>
    <row r="721" spans="1:16" x14ac:dyDescent="0.3">
      <c r="A721" s="7">
        <f>'Pivot - &lt;Just to refresh&gt;'!B724</f>
        <v>0</v>
      </c>
      <c r="B721" s="7">
        <f>'Pivot - &lt;Just to refresh&gt;'!N724</f>
        <v>0</v>
      </c>
      <c r="C721" s="7">
        <f>'Pivot - &lt;Just to refresh&gt;'!C724</f>
        <v>0</v>
      </c>
      <c r="D721" s="36">
        <f>'Pivot - &lt;Just to refresh&gt;'!D724</f>
        <v>0</v>
      </c>
      <c r="E721" s="8">
        <f>'Pivot - &lt;Just to refresh&gt;'!E724</f>
        <v>0</v>
      </c>
      <c r="F721" s="8">
        <f>'Pivot - &lt;Just to refresh&gt;'!F724</f>
        <v>0</v>
      </c>
      <c r="G721" s="8">
        <f>'Pivot - &lt;Just to refresh&gt;'!G724</f>
        <v>0</v>
      </c>
      <c r="H721" s="8">
        <f>'Pivot - &lt;Just to refresh&gt;'!H724</f>
        <v>0</v>
      </c>
      <c r="I721" s="8">
        <f>'Pivot - &lt;Just to refresh&gt;'!I724</f>
        <v>0</v>
      </c>
      <c r="J721" s="8">
        <f>'Pivot - &lt;Just to refresh&gt;'!J724</f>
        <v>0</v>
      </c>
      <c r="K721" s="8">
        <f t="shared" si="55"/>
        <v>0</v>
      </c>
      <c r="L721" s="8">
        <f t="shared" si="56"/>
        <v>0</v>
      </c>
      <c r="M721" s="8">
        <f t="shared" si="57"/>
        <v>0</v>
      </c>
      <c r="N721" s="8" t="str">
        <f t="shared" si="58"/>
        <v>000</v>
      </c>
      <c r="O721" s="37" t="str">
        <f>IF(SUM(E721:J721)=0,"",IF('Pivot - &lt;Just to refresh&gt;'!A724="Match","Match - Full GSTN",IF('Pivot - &lt;Just to refresh&gt;'!A724="Match -Rounding off","Match - GSTN - Round",IF(M721=0,"Match - Invoice",IF(G721=0,"Not in Books",IF(J721=0,"Not in 2A",IF(ROUND(M721,0)=0,"Match - Invoice Round","In Both but Not Match")))))))</f>
        <v/>
      </c>
      <c r="P721" s="7" t="str">
        <f t="shared" si="59"/>
        <v/>
      </c>
    </row>
    <row r="722" spans="1:16" x14ac:dyDescent="0.3">
      <c r="A722" s="7">
        <f>'Pivot - &lt;Just to refresh&gt;'!B725</f>
        <v>0</v>
      </c>
      <c r="B722" s="7">
        <f>'Pivot - &lt;Just to refresh&gt;'!N725</f>
        <v>0</v>
      </c>
      <c r="C722" s="7">
        <f>'Pivot - &lt;Just to refresh&gt;'!C725</f>
        <v>0</v>
      </c>
      <c r="D722" s="36">
        <f>'Pivot - &lt;Just to refresh&gt;'!D725</f>
        <v>0</v>
      </c>
      <c r="E722" s="8">
        <f>'Pivot - &lt;Just to refresh&gt;'!E725</f>
        <v>0</v>
      </c>
      <c r="F722" s="8">
        <f>'Pivot - &lt;Just to refresh&gt;'!F725</f>
        <v>0</v>
      </c>
      <c r="G722" s="8">
        <f>'Pivot - &lt;Just to refresh&gt;'!G725</f>
        <v>0</v>
      </c>
      <c r="H722" s="8">
        <f>'Pivot - &lt;Just to refresh&gt;'!H725</f>
        <v>0</v>
      </c>
      <c r="I722" s="8">
        <f>'Pivot - &lt;Just to refresh&gt;'!I725</f>
        <v>0</v>
      </c>
      <c r="J722" s="8">
        <f>'Pivot - &lt;Just to refresh&gt;'!J725</f>
        <v>0</v>
      </c>
      <c r="K722" s="8">
        <f t="shared" si="55"/>
        <v>0</v>
      </c>
      <c r="L722" s="8">
        <f t="shared" si="56"/>
        <v>0</v>
      </c>
      <c r="M722" s="8">
        <f t="shared" si="57"/>
        <v>0</v>
      </c>
      <c r="N722" s="8" t="str">
        <f t="shared" si="58"/>
        <v>000</v>
      </c>
      <c r="O722" s="37" t="str">
        <f>IF(SUM(E722:J722)=0,"",IF('Pivot - &lt;Just to refresh&gt;'!A725="Match","Match - Full GSTN",IF('Pivot - &lt;Just to refresh&gt;'!A725="Match -Rounding off","Match - GSTN - Round",IF(M722=0,"Match - Invoice",IF(G722=0,"Not in Books",IF(J722=0,"Not in 2A",IF(ROUND(M722,0)=0,"Match - Invoice Round","In Both but Not Match")))))))</f>
        <v/>
      </c>
      <c r="P722" s="7" t="str">
        <f t="shared" si="59"/>
        <v/>
      </c>
    </row>
    <row r="723" spans="1:16" x14ac:dyDescent="0.3">
      <c r="A723" s="7">
        <f>'Pivot - &lt;Just to refresh&gt;'!B726</f>
        <v>0</v>
      </c>
      <c r="B723" s="7">
        <f>'Pivot - &lt;Just to refresh&gt;'!N726</f>
        <v>0</v>
      </c>
      <c r="C723" s="7">
        <f>'Pivot - &lt;Just to refresh&gt;'!C726</f>
        <v>0</v>
      </c>
      <c r="D723" s="36">
        <f>'Pivot - &lt;Just to refresh&gt;'!D726</f>
        <v>0</v>
      </c>
      <c r="E723" s="8">
        <f>'Pivot - &lt;Just to refresh&gt;'!E726</f>
        <v>0</v>
      </c>
      <c r="F723" s="8">
        <f>'Pivot - &lt;Just to refresh&gt;'!F726</f>
        <v>0</v>
      </c>
      <c r="G723" s="8">
        <f>'Pivot - &lt;Just to refresh&gt;'!G726</f>
        <v>0</v>
      </c>
      <c r="H723" s="8">
        <f>'Pivot - &lt;Just to refresh&gt;'!H726</f>
        <v>0</v>
      </c>
      <c r="I723" s="8">
        <f>'Pivot - &lt;Just to refresh&gt;'!I726</f>
        <v>0</v>
      </c>
      <c r="J723" s="8">
        <f>'Pivot - &lt;Just to refresh&gt;'!J726</f>
        <v>0</v>
      </c>
      <c r="K723" s="8">
        <f t="shared" si="55"/>
        <v>0</v>
      </c>
      <c r="L723" s="8">
        <f t="shared" si="56"/>
        <v>0</v>
      </c>
      <c r="M723" s="8">
        <f t="shared" si="57"/>
        <v>0</v>
      </c>
      <c r="N723" s="8" t="str">
        <f t="shared" si="58"/>
        <v>000</v>
      </c>
      <c r="O723" s="37" t="str">
        <f>IF(SUM(E723:J723)=0,"",IF('Pivot - &lt;Just to refresh&gt;'!A726="Match","Match - Full GSTN",IF('Pivot - &lt;Just to refresh&gt;'!A726="Match -Rounding off","Match - GSTN - Round",IF(M723=0,"Match - Invoice",IF(G723=0,"Not in Books",IF(J723=0,"Not in 2A",IF(ROUND(M723,0)=0,"Match - Invoice Round","In Both but Not Match")))))))</f>
        <v/>
      </c>
      <c r="P723" s="7" t="str">
        <f t="shared" si="59"/>
        <v/>
      </c>
    </row>
    <row r="724" spans="1:16" x14ac:dyDescent="0.3">
      <c r="A724" s="7">
        <f>'Pivot - &lt;Just to refresh&gt;'!B727</f>
        <v>0</v>
      </c>
      <c r="B724" s="7">
        <f>'Pivot - &lt;Just to refresh&gt;'!N727</f>
        <v>0</v>
      </c>
      <c r="C724" s="7">
        <f>'Pivot - &lt;Just to refresh&gt;'!C727</f>
        <v>0</v>
      </c>
      <c r="D724" s="36">
        <f>'Pivot - &lt;Just to refresh&gt;'!D727</f>
        <v>0</v>
      </c>
      <c r="E724" s="8">
        <f>'Pivot - &lt;Just to refresh&gt;'!E727</f>
        <v>0</v>
      </c>
      <c r="F724" s="8">
        <f>'Pivot - &lt;Just to refresh&gt;'!F727</f>
        <v>0</v>
      </c>
      <c r="G724" s="8">
        <f>'Pivot - &lt;Just to refresh&gt;'!G727</f>
        <v>0</v>
      </c>
      <c r="H724" s="8">
        <f>'Pivot - &lt;Just to refresh&gt;'!H727</f>
        <v>0</v>
      </c>
      <c r="I724" s="8">
        <f>'Pivot - &lt;Just to refresh&gt;'!I727</f>
        <v>0</v>
      </c>
      <c r="J724" s="8">
        <f>'Pivot - &lt;Just to refresh&gt;'!J727</f>
        <v>0</v>
      </c>
      <c r="K724" s="8">
        <f t="shared" si="55"/>
        <v>0</v>
      </c>
      <c r="L724" s="8">
        <f t="shared" si="56"/>
        <v>0</v>
      </c>
      <c r="M724" s="8">
        <f t="shared" si="57"/>
        <v>0</v>
      </c>
      <c r="N724" s="8" t="str">
        <f t="shared" si="58"/>
        <v>000</v>
      </c>
      <c r="O724" s="37" t="str">
        <f>IF(SUM(E724:J724)=0,"",IF('Pivot - &lt;Just to refresh&gt;'!A727="Match","Match - Full GSTN",IF('Pivot - &lt;Just to refresh&gt;'!A727="Match -Rounding off","Match - GSTN - Round",IF(M724=0,"Match - Invoice",IF(G724=0,"Not in Books",IF(J724=0,"Not in 2A",IF(ROUND(M724,0)=0,"Match - Invoice Round","In Both but Not Match")))))))</f>
        <v/>
      </c>
      <c r="P724" s="7" t="str">
        <f t="shared" si="59"/>
        <v/>
      </c>
    </row>
    <row r="725" spans="1:16" x14ac:dyDescent="0.3">
      <c r="A725" s="7">
        <f>'Pivot - &lt;Just to refresh&gt;'!B728</f>
        <v>0</v>
      </c>
      <c r="B725" s="7">
        <f>'Pivot - &lt;Just to refresh&gt;'!N728</f>
        <v>0</v>
      </c>
      <c r="C725" s="7">
        <f>'Pivot - &lt;Just to refresh&gt;'!C728</f>
        <v>0</v>
      </c>
      <c r="D725" s="36">
        <f>'Pivot - &lt;Just to refresh&gt;'!D728</f>
        <v>0</v>
      </c>
      <c r="E725" s="8">
        <f>'Pivot - &lt;Just to refresh&gt;'!E728</f>
        <v>0</v>
      </c>
      <c r="F725" s="8">
        <f>'Pivot - &lt;Just to refresh&gt;'!F728</f>
        <v>0</v>
      </c>
      <c r="G725" s="8">
        <f>'Pivot - &lt;Just to refresh&gt;'!G728</f>
        <v>0</v>
      </c>
      <c r="H725" s="8">
        <f>'Pivot - &lt;Just to refresh&gt;'!H728</f>
        <v>0</v>
      </c>
      <c r="I725" s="8">
        <f>'Pivot - &lt;Just to refresh&gt;'!I728</f>
        <v>0</v>
      </c>
      <c r="J725" s="8">
        <f>'Pivot - &lt;Just to refresh&gt;'!J728</f>
        <v>0</v>
      </c>
      <c r="K725" s="8">
        <f t="shared" si="55"/>
        <v>0</v>
      </c>
      <c r="L725" s="8">
        <f t="shared" si="56"/>
        <v>0</v>
      </c>
      <c r="M725" s="8">
        <f t="shared" si="57"/>
        <v>0</v>
      </c>
      <c r="N725" s="8" t="str">
        <f t="shared" si="58"/>
        <v>000</v>
      </c>
      <c r="O725" s="37" t="str">
        <f>IF(SUM(E725:J725)=0,"",IF('Pivot - &lt;Just to refresh&gt;'!A728="Match","Match - Full GSTN",IF('Pivot - &lt;Just to refresh&gt;'!A728="Match -Rounding off","Match - GSTN - Round",IF(M725=0,"Match - Invoice",IF(G725=0,"Not in Books",IF(J725=0,"Not in 2A",IF(ROUND(M725,0)=0,"Match - Invoice Round","In Both but Not Match")))))))</f>
        <v/>
      </c>
      <c r="P725" s="7" t="str">
        <f t="shared" si="59"/>
        <v/>
      </c>
    </row>
    <row r="726" spans="1:16" x14ac:dyDescent="0.3">
      <c r="A726" s="7">
        <f>'Pivot - &lt;Just to refresh&gt;'!B729</f>
        <v>0</v>
      </c>
      <c r="B726" s="7">
        <f>'Pivot - &lt;Just to refresh&gt;'!N729</f>
        <v>0</v>
      </c>
      <c r="C726" s="7">
        <f>'Pivot - &lt;Just to refresh&gt;'!C729</f>
        <v>0</v>
      </c>
      <c r="D726" s="36">
        <f>'Pivot - &lt;Just to refresh&gt;'!D729</f>
        <v>0</v>
      </c>
      <c r="E726" s="8">
        <f>'Pivot - &lt;Just to refresh&gt;'!E729</f>
        <v>0</v>
      </c>
      <c r="F726" s="8">
        <f>'Pivot - &lt;Just to refresh&gt;'!F729</f>
        <v>0</v>
      </c>
      <c r="G726" s="8">
        <f>'Pivot - &lt;Just to refresh&gt;'!G729</f>
        <v>0</v>
      </c>
      <c r="H726" s="8">
        <f>'Pivot - &lt;Just to refresh&gt;'!H729</f>
        <v>0</v>
      </c>
      <c r="I726" s="8">
        <f>'Pivot - &lt;Just to refresh&gt;'!I729</f>
        <v>0</v>
      </c>
      <c r="J726" s="8">
        <f>'Pivot - &lt;Just to refresh&gt;'!J729</f>
        <v>0</v>
      </c>
      <c r="K726" s="8">
        <f t="shared" si="55"/>
        <v>0</v>
      </c>
      <c r="L726" s="8">
        <f t="shared" si="56"/>
        <v>0</v>
      </c>
      <c r="M726" s="8">
        <f t="shared" si="57"/>
        <v>0</v>
      </c>
      <c r="N726" s="8" t="str">
        <f t="shared" si="58"/>
        <v>000</v>
      </c>
      <c r="O726" s="37" t="str">
        <f>IF(SUM(E726:J726)=0,"",IF('Pivot - &lt;Just to refresh&gt;'!A729="Match","Match - Full GSTN",IF('Pivot - &lt;Just to refresh&gt;'!A729="Match -Rounding off","Match - GSTN - Round",IF(M726=0,"Match - Invoice",IF(G726=0,"Not in Books",IF(J726=0,"Not in 2A",IF(ROUND(M726,0)=0,"Match - Invoice Round","In Both but Not Match")))))))</f>
        <v/>
      </c>
      <c r="P726" s="7" t="str">
        <f t="shared" si="59"/>
        <v/>
      </c>
    </row>
    <row r="727" spans="1:16" x14ac:dyDescent="0.3">
      <c r="A727" s="7">
        <f>'Pivot - &lt;Just to refresh&gt;'!B730</f>
        <v>0</v>
      </c>
      <c r="B727" s="7">
        <f>'Pivot - &lt;Just to refresh&gt;'!N730</f>
        <v>0</v>
      </c>
      <c r="C727" s="7">
        <f>'Pivot - &lt;Just to refresh&gt;'!C730</f>
        <v>0</v>
      </c>
      <c r="D727" s="36">
        <f>'Pivot - &lt;Just to refresh&gt;'!D730</f>
        <v>0</v>
      </c>
      <c r="E727" s="8">
        <f>'Pivot - &lt;Just to refresh&gt;'!E730</f>
        <v>0</v>
      </c>
      <c r="F727" s="8">
        <f>'Pivot - &lt;Just to refresh&gt;'!F730</f>
        <v>0</v>
      </c>
      <c r="G727" s="8">
        <f>'Pivot - &lt;Just to refresh&gt;'!G730</f>
        <v>0</v>
      </c>
      <c r="H727" s="8">
        <f>'Pivot - &lt;Just to refresh&gt;'!H730</f>
        <v>0</v>
      </c>
      <c r="I727" s="8">
        <f>'Pivot - &lt;Just to refresh&gt;'!I730</f>
        <v>0</v>
      </c>
      <c r="J727" s="8">
        <f>'Pivot - &lt;Just to refresh&gt;'!J730</f>
        <v>0</v>
      </c>
      <c r="K727" s="8">
        <f t="shared" si="55"/>
        <v>0</v>
      </c>
      <c r="L727" s="8">
        <f t="shared" si="56"/>
        <v>0</v>
      </c>
      <c r="M727" s="8">
        <f t="shared" si="57"/>
        <v>0</v>
      </c>
      <c r="N727" s="8" t="str">
        <f t="shared" si="58"/>
        <v>000</v>
      </c>
      <c r="O727" s="37" t="str">
        <f>IF(SUM(E727:J727)=0,"",IF('Pivot - &lt;Just to refresh&gt;'!A730="Match","Match - Full GSTN",IF('Pivot - &lt;Just to refresh&gt;'!A730="Match -Rounding off","Match - GSTN - Round",IF(M727=0,"Match - Invoice",IF(G727=0,"Not in Books",IF(J727=0,"Not in 2A",IF(ROUND(M727,0)=0,"Match - Invoice Round","In Both but Not Match")))))))</f>
        <v/>
      </c>
      <c r="P727" s="7" t="str">
        <f t="shared" si="59"/>
        <v/>
      </c>
    </row>
    <row r="728" spans="1:16" x14ac:dyDescent="0.3">
      <c r="A728" s="7">
        <f>'Pivot - &lt;Just to refresh&gt;'!B731</f>
        <v>0</v>
      </c>
      <c r="B728" s="7">
        <f>'Pivot - &lt;Just to refresh&gt;'!N731</f>
        <v>0</v>
      </c>
      <c r="C728" s="7">
        <f>'Pivot - &lt;Just to refresh&gt;'!C731</f>
        <v>0</v>
      </c>
      <c r="D728" s="36">
        <f>'Pivot - &lt;Just to refresh&gt;'!D731</f>
        <v>0</v>
      </c>
      <c r="E728" s="8">
        <f>'Pivot - &lt;Just to refresh&gt;'!E731</f>
        <v>0</v>
      </c>
      <c r="F728" s="8">
        <f>'Pivot - &lt;Just to refresh&gt;'!F731</f>
        <v>0</v>
      </c>
      <c r="G728" s="8">
        <f>'Pivot - &lt;Just to refresh&gt;'!G731</f>
        <v>0</v>
      </c>
      <c r="H728" s="8">
        <f>'Pivot - &lt;Just to refresh&gt;'!H731</f>
        <v>0</v>
      </c>
      <c r="I728" s="8">
        <f>'Pivot - &lt;Just to refresh&gt;'!I731</f>
        <v>0</v>
      </c>
      <c r="J728" s="8">
        <f>'Pivot - &lt;Just to refresh&gt;'!J731</f>
        <v>0</v>
      </c>
      <c r="K728" s="8">
        <f t="shared" si="55"/>
        <v>0</v>
      </c>
      <c r="L728" s="8">
        <f t="shared" si="56"/>
        <v>0</v>
      </c>
      <c r="M728" s="8">
        <f t="shared" si="57"/>
        <v>0</v>
      </c>
      <c r="N728" s="8" t="str">
        <f t="shared" si="58"/>
        <v>000</v>
      </c>
      <c r="O728" s="37" t="str">
        <f>IF(SUM(E728:J728)=0,"",IF('Pivot - &lt;Just to refresh&gt;'!A731="Match","Match - Full GSTN",IF('Pivot - &lt;Just to refresh&gt;'!A731="Match -Rounding off","Match - GSTN - Round",IF(M728=0,"Match - Invoice",IF(G728=0,"Not in Books",IF(J728=0,"Not in 2A",IF(ROUND(M728,0)=0,"Match - Invoice Round","In Both but Not Match")))))))</f>
        <v/>
      </c>
      <c r="P728" s="7" t="str">
        <f t="shared" si="59"/>
        <v/>
      </c>
    </row>
    <row r="729" spans="1:16" x14ac:dyDescent="0.3">
      <c r="A729" s="7">
        <f>'Pivot - &lt;Just to refresh&gt;'!B732</f>
        <v>0</v>
      </c>
      <c r="B729" s="7">
        <f>'Pivot - &lt;Just to refresh&gt;'!N732</f>
        <v>0</v>
      </c>
      <c r="C729" s="7">
        <f>'Pivot - &lt;Just to refresh&gt;'!C732</f>
        <v>0</v>
      </c>
      <c r="D729" s="36">
        <f>'Pivot - &lt;Just to refresh&gt;'!D732</f>
        <v>0</v>
      </c>
      <c r="E729" s="8">
        <f>'Pivot - &lt;Just to refresh&gt;'!E732</f>
        <v>0</v>
      </c>
      <c r="F729" s="8">
        <f>'Pivot - &lt;Just to refresh&gt;'!F732</f>
        <v>0</v>
      </c>
      <c r="G729" s="8">
        <f>'Pivot - &lt;Just to refresh&gt;'!G732</f>
        <v>0</v>
      </c>
      <c r="H729" s="8">
        <f>'Pivot - &lt;Just to refresh&gt;'!H732</f>
        <v>0</v>
      </c>
      <c r="I729" s="8">
        <f>'Pivot - &lt;Just to refresh&gt;'!I732</f>
        <v>0</v>
      </c>
      <c r="J729" s="8">
        <f>'Pivot - &lt;Just to refresh&gt;'!J732</f>
        <v>0</v>
      </c>
      <c r="K729" s="8">
        <f t="shared" si="55"/>
        <v>0</v>
      </c>
      <c r="L729" s="8">
        <f t="shared" si="56"/>
        <v>0</v>
      </c>
      <c r="M729" s="8">
        <f t="shared" si="57"/>
        <v>0</v>
      </c>
      <c r="N729" s="8" t="str">
        <f t="shared" si="58"/>
        <v>000</v>
      </c>
      <c r="O729" s="37" t="str">
        <f>IF(SUM(E729:J729)=0,"",IF('Pivot - &lt;Just to refresh&gt;'!A732="Match","Match - Full GSTN",IF('Pivot - &lt;Just to refresh&gt;'!A732="Match -Rounding off","Match - GSTN - Round",IF(M729=0,"Match - Invoice",IF(G729=0,"Not in Books",IF(J729=0,"Not in 2A",IF(ROUND(M729,0)=0,"Match - Invoice Round","In Both but Not Match")))))))</f>
        <v/>
      </c>
      <c r="P729" s="7" t="str">
        <f t="shared" si="59"/>
        <v/>
      </c>
    </row>
    <row r="730" spans="1:16" x14ac:dyDescent="0.3">
      <c r="A730" s="7">
        <f>'Pivot - &lt;Just to refresh&gt;'!B733</f>
        <v>0</v>
      </c>
      <c r="B730" s="7">
        <f>'Pivot - &lt;Just to refresh&gt;'!N733</f>
        <v>0</v>
      </c>
      <c r="C730" s="7">
        <f>'Pivot - &lt;Just to refresh&gt;'!C733</f>
        <v>0</v>
      </c>
      <c r="D730" s="36">
        <f>'Pivot - &lt;Just to refresh&gt;'!D733</f>
        <v>0</v>
      </c>
      <c r="E730" s="8">
        <f>'Pivot - &lt;Just to refresh&gt;'!E733</f>
        <v>0</v>
      </c>
      <c r="F730" s="8">
        <f>'Pivot - &lt;Just to refresh&gt;'!F733</f>
        <v>0</v>
      </c>
      <c r="G730" s="8">
        <f>'Pivot - &lt;Just to refresh&gt;'!G733</f>
        <v>0</v>
      </c>
      <c r="H730" s="8">
        <f>'Pivot - &lt;Just to refresh&gt;'!H733</f>
        <v>0</v>
      </c>
      <c r="I730" s="8">
        <f>'Pivot - &lt;Just to refresh&gt;'!I733</f>
        <v>0</v>
      </c>
      <c r="J730" s="8">
        <f>'Pivot - &lt;Just to refresh&gt;'!J733</f>
        <v>0</v>
      </c>
      <c r="K730" s="8">
        <f t="shared" si="55"/>
        <v>0</v>
      </c>
      <c r="L730" s="8">
        <f t="shared" si="56"/>
        <v>0</v>
      </c>
      <c r="M730" s="8">
        <f t="shared" si="57"/>
        <v>0</v>
      </c>
      <c r="N730" s="8" t="str">
        <f t="shared" si="58"/>
        <v>000</v>
      </c>
      <c r="O730" s="37" t="str">
        <f>IF(SUM(E730:J730)=0,"",IF('Pivot - &lt;Just to refresh&gt;'!A733="Match","Match - Full GSTN",IF('Pivot - &lt;Just to refresh&gt;'!A733="Match -Rounding off","Match - GSTN - Round",IF(M730=0,"Match - Invoice",IF(G730=0,"Not in Books",IF(J730=0,"Not in 2A",IF(ROUND(M730,0)=0,"Match - Invoice Round","In Both but Not Match")))))))</f>
        <v/>
      </c>
      <c r="P730" s="7" t="str">
        <f t="shared" si="59"/>
        <v/>
      </c>
    </row>
    <row r="731" spans="1:16" x14ac:dyDescent="0.3">
      <c r="A731" s="7">
        <f>'Pivot - &lt;Just to refresh&gt;'!B734</f>
        <v>0</v>
      </c>
      <c r="B731" s="7">
        <f>'Pivot - &lt;Just to refresh&gt;'!N734</f>
        <v>0</v>
      </c>
      <c r="C731" s="7">
        <f>'Pivot - &lt;Just to refresh&gt;'!C734</f>
        <v>0</v>
      </c>
      <c r="D731" s="36">
        <f>'Pivot - &lt;Just to refresh&gt;'!D734</f>
        <v>0</v>
      </c>
      <c r="E731" s="8">
        <f>'Pivot - &lt;Just to refresh&gt;'!E734</f>
        <v>0</v>
      </c>
      <c r="F731" s="8">
        <f>'Pivot - &lt;Just to refresh&gt;'!F734</f>
        <v>0</v>
      </c>
      <c r="G731" s="8">
        <f>'Pivot - &lt;Just to refresh&gt;'!G734</f>
        <v>0</v>
      </c>
      <c r="H731" s="8">
        <f>'Pivot - &lt;Just to refresh&gt;'!H734</f>
        <v>0</v>
      </c>
      <c r="I731" s="8">
        <f>'Pivot - &lt;Just to refresh&gt;'!I734</f>
        <v>0</v>
      </c>
      <c r="J731" s="8">
        <f>'Pivot - &lt;Just to refresh&gt;'!J734</f>
        <v>0</v>
      </c>
      <c r="K731" s="8">
        <f t="shared" si="55"/>
        <v>0</v>
      </c>
      <c r="L731" s="8">
        <f t="shared" si="56"/>
        <v>0</v>
      </c>
      <c r="M731" s="8">
        <f t="shared" si="57"/>
        <v>0</v>
      </c>
      <c r="N731" s="8" t="str">
        <f t="shared" si="58"/>
        <v>000</v>
      </c>
      <c r="O731" s="37" t="str">
        <f>IF(SUM(E731:J731)=0,"",IF('Pivot - &lt;Just to refresh&gt;'!A734="Match","Match - Full GSTN",IF('Pivot - &lt;Just to refresh&gt;'!A734="Match -Rounding off","Match - GSTN - Round",IF(M731=0,"Match - Invoice",IF(G731=0,"Not in Books",IF(J731=0,"Not in 2A",IF(ROUND(M731,0)=0,"Match - Invoice Round","In Both but Not Match")))))))</f>
        <v/>
      </c>
      <c r="P731" s="7" t="str">
        <f t="shared" si="59"/>
        <v/>
      </c>
    </row>
    <row r="732" spans="1:16" x14ac:dyDescent="0.3">
      <c r="A732" s="7">
        <f>'Pivot - &lt;Just to refresh&gt;'!B735</f>
        <v>0</v>
      </c>
      <c r="B732" s="7">
        <f>'Pivot - &lt;Just to refresh&gt;'!N735</f>
        <v>0</v>
      </c>
      <c r="C732" s="7">
        <f>'Pivot - &lt;Just to refresh&gt;'!C735</f>
        <v>0</v>
      </c>
      <c r="D732" s="36">
        <f>'Pivot - &lt;Just to refresh&gt;'!D735</f>
        <v>0</v>
      </c>
      <c r="E732" s="8">
        <f>'Pivot - &lt;Just to refresh&gt;'!E735</f>
        <v>0</v>
      </c>
      <c r="F732" s="8">
        <f>'Pivot - &lt;Just to refresh&gt;'!F735</f>
        <v>0</v>
      </c>
      <c r="G732" s="8">
        <f>'Pivot - &lt;Just to refresh&gt;'!G735</f>
        <v>0</v>
      </c>
      <c r="H732" s="8">
        <f>'Pivot - &lt;Just to refresh&gt;'!H735</f>
        <v>0</v>
      </c>
      <c r="I732" s="8">
        <f>'Pivot - &lt;Just to refresh&gt;'!I735</f>
        <v>0</v>
      </c>
      <c r="J732" s="8">
        <f>'Pivot - &lt;Just to refresh&gt;'!J735</f>
        <v>0</v>
      </c>
      <c r="K732" s="8">
        <f t="shared" si="55"/>
        <v>0</v>
      </c>
      <c r="L732" s="8">
        <f t="shared" si="56"/>
        <v>0</v>
      </c>
      <c r="M732" s="8">
        <f t="shared" si="57"/>
        <v>0</v>
      </c>
      <c r="N732" s="8" t="str">
        <f t="shared" si="58"/>
        <v>000</v>
      </c>
      <c r="O732" s="37" t="str">
        <f>IF(SUM(E732:J732)=0,"",IF('Pivot - &lt;Just to refresh&gt;'!A735="Match","Match - Full GSTN",IF('Pivot - &lt;Just to refresh&gt;'!A735="Match -Rounding off","Match - GSTN - Round",IF(M732=0,"Match - Invoice",IF(G732=0,"Not in Books",IF(J732=0,"Not in 2A",IF(ROUND(M732,0)=0,"Match - Invoice Round","In Both but Not Match")))))))</f>
        <v/>
      </c>
      <c r="P732" s="7" t="str">
        <f t="shared" si="59"/>
        <v/>
      </c>
    </row>
    <row r="733" spans="1:16" x14ac:dyDescent="0.3">
      <c r="A733" s="7">
        <f>'Pivot - &lt;Just to refresh&gt;'!B736</f>
        <v>0</v>
      </c>
      <c r="B733" s="7">
        <f>'Pivot - &lt;Just to refresh&gt;'!N736</f>
        <v>0</v>
      </c>
      <c r="C733" s="7">
        <f>'Pivot - &lt;Just to refresh&gt;'!C736</f>
        <v>0</v>
      </c>
      <c r="D733" s="36">
        <f>'Pivot - &lt;Just to refresh&gt;'!D736</f>
        <v>0</v>
      </c>
      <c r="E733" s="8">
        <f>'Pivot - &lt;Just to refresh&gt;'!E736</f>
        <v>0</v>
      </c>
      <c r="F733" s="8">
        <f>'Pivot - &lt;Just to refresh&gt;'!F736</f>
        <v>0</v>
      </c>
      <c r="G733" s="8">
        <f>'Pivot - &lt;Just to refresh&gt;'!G736</f>
        <v>0</v>
      </c>
      <c r="H733" s="8">
        <f>'Pivot - &lt;Just to refresh&gt;'!H736</f>
        <v>0</v>
      </c>
      <c r="I733" s="8">
        <f>'Pivot - &lt;Just to refresh&gt;'!I736</f>
        <v>0</v>
      </c>
      <c r="J733" s="8">
        <f>'Pivot - &lt;Just to refresh&gt;'!J736</f>
        <v>0</v>
      </c>
      <c r="K733" s="8">
        <f t="shared" si="55"/>
        <v>0</v>
      </c>
      <c r="L733" s="8">
        <f t="shared" si="56"/>
        <v>0</v>
      </c>
      <c r="M733" s="8">
        <f t="shared" si="57"/>
        <v>0</v>
      </c>
      <c r="N733" s="8" t="str">
        <f t="shared" si="58"/>
        <v>000</v>
      </c>
      <c r="O733" s="37" t="str">
        <f>IF(SUM(E733:J733)=0,"",IF('Pivot - &lt;Just to refresh&gt;'!A736="Match","Match - Full GSTN",IF('Pivot - &lt;Just to refresh&gt;'!A736="Match -Rounding off","Match - GSTN - Round",IF(M733=0,"Match - Invoice",IF(G733=0,"Not in Books",IF(J733=0,"Not in 2A",IF(ROUND(M733,0)=0,"Match - Invoice Round","In Both but Not Match")))))))</f>
        <v/>
      </c>
      <c r="P733" s="7" t="str">
        <f t="shared" si="59"/>
        <v/>
      </c>
    </row>
    <row r="734" spans="1:16" x14ac:dyDescent="0.3">
      <c r="A734" s="7">
        <f>'Pivot - &lt;Just to refresh&gt;'!B737</f>
        <v>0</v>
      </c>
      <c r="B734" s="7">
        <f>'Pivot - &lt;Just to refresh&gt;'!N737</f>
        <v>0</v>
      </c>
      <c r="C734" s="7">
        <f>'Pivot - &lt;Just to refresh&gt;'!C737</f>
        <v>0</v>
      </c>
      <c r="D734" s="36">
        <f>'Pivot - &lt;Just to refresh&gt;'!D737</f>
        <v>0</v>
      </c>
      <c r="E734" s="8">
        <f>'Pivot - &lt;Just to refresh&gt;'!E737</f>
        <v>0</v>
      </c>
      <c r="F734" s="8">
        <f>'Pivot - &lt;Just to refresh&gt;'!F737</f>
        <v>0</v>
      </c>
      <c r="G734" s="8">
        <f>'Pivot - &lt;Just to refresh&gt;'!G737</f>
        <v>0</v>
      </c>
      <c r="H734" s="8">
        <f>'Pivot - &lt;Just to refresh&gt;'!H737</f>
        <v>0</v>
      </c>
      <c r="I734" s="8">
        <f>'Pivot - &lt;Just to refresh&gt;'!I737</f>
        <v>0</v>
      </c>
      <c r="J734" s="8">
        <f>'Pivot - &lt;Just to refresh&gt;'!J737</f>
        <v>0</v>
      </c>
      <c r="K734" s="8">
        <f t="shared" si="55"/>
        <v>0</v>
      </c>
      <c r="L734" s="8">
        <f t="shared" si="56"/>
        <v>0</v>
      </c>
      <c r="M734" s="8">
        <f t="shared" si="57"/>
        <v>0</v>
      </c>
      <c r="N734" s="8" t="str">
        <f t="shared" si="58"/>
        <v>000</v>
      </c>
      <c r="O734" s="37" t="str">
        <f>IF(SUM(E734:J734)=0,"",IF('Pivot - &lt;Just to refresh&gt;'!A737="Match","Match - Full GSTN",IF('Pivot - &lt;Just to refresh&gt;'!A737="Match -Rounding off","Match - GSTN - Round",IF(M734=0,"Match - Invoice",IF(G734=0,"Not in Books",IF(J734=0,"Not in 2A",IF(ROUND(M734,0)=0,"Match - Invoice Round","In Both but Not Match")))))))</f>
        <v/>
      </c>
      <c r="P734" s="7" t="str">
        <f t="shared" si="59"/>
        <v/>
      </c>
    </row>
    <row r="735" spans="1:16" x14ac:dyDescent="0.3">
      <c r="A735" s="7">
        <f>'Pivot - &lt;Just to refresh&gt;'!B738</f>
        <v>0</v>
      </c>
      <c r="B735" s="7">
        <f>'Pivot - &lt;Just to refresh&gt;'!N738</f>
        <v>0</v>
      </c>
      <c r="C735" s="7">
        <f>'Pivot - &lt;Just to refresh&gt;'!C738</f>
        <v>0</v>
      </c>
      <c r="D735" s="36">
        <f>'Pivot - &lt;Just to refresh&gt;'!D738</f>
        <v>0</v>
      </c>
      <c r="E735" s="8">
        <f>'Pivot - &lt;Just to refresh&gt;'!E738</f>
        <v>0</v>
      </c>
      <c r="F735" s="8">
        <f>'Pivot - &lt;Just to refresh&gt;'!F738</f>
        <v>0</v>
      </c>
      <c r="G735" s="8">
        <f>'Pivot - &lt;Just to refresh&gt;'!G738</f>
        <v>0</v>
      </c>
      <c r="H735" s="8">
        <f>'Pivot - &lt;Just to refresh&gt;'!H738</f>
        <v>0</v>
      </c>
      <c r="I735" s="8">
        <f>'Pivot - &lt;Just to refresh&gt;'!I738</f>
        <v>0</v>
      </c>
      <c r="J735" s="8">
        <f>'Pivot - &lt;Just to refresh&gt;'!J738</f>
        <v>0</v>
      </c>
      <c r="K735" s="8">
        <f t="shared" si="55"/>
        <v>0</v>
      </c>
      <c r="L735" s="8">
        <f t="shared" si="56"/>
        <v>0</v>
      </c>
      <c r="M735" s="8">
        <f t="shared" si="57"/>
        <v>0</v>
      </c>
      <c r="N735" s="8" t="str">
        <f t="shared" si="58"/>
        <v>000</v>
      </c>
      <c r="O735" s="37" t="str">
        <f>IF(SUM(E735:J735)=0,"",IF('Pivot - &lt;Just to refresh&gt;'!A738="Match","Match - Full GSTN",IF('Pivot - &lt;Just to refresh&gt;'!A738="Match -Rounding off","Match - GSTN - Round",IF(M735=0,"Match - Invoice",IF(G735=0,"Not in Books",IF(J735=0,"Not in 2A",IF(ROUND(M735,0)=0,"Match - Invoice Round","In Both but Not Match")))))))</f>
        <v/>
      </c>
      <c r="P735" s="7" t="str">
        <f t="shared" si="59"/>
        <v/>
      </c>
    </row>
    <row r="736" spans="1:16" x14ac:dyDescent="0.3">
      <c r="A736" s="7">
        <f>'Pivot - &lt;Just to refresh&gt;'!B739</f>
        <v>0</v>
      </c>
      <c r="B736" s="7">
        <f>'Pivot - &lt;Just to refresh&gt;'!N739</f>
        <v>0</v>
      </c>
      <c r="C736" s="7">
        <f>'Pivot - &lt;Just to refresh&gt;'!C739</f>
        <v>0</v>
      </c>
      <c r="D736" s="36">
        <f>'Pivot - &lt;Just to refresh&gt;'!D739</f>
        <v>0</v>
      </c>
      <c r="E736" s="8">
        <f>'Pivot - &lt;Just to refresh&gt;'!E739</f>
        <v>0</v>
      </c>
      <c r="F736" s="8">
        <f>'Pivot - &lt;Just to refresh&gt;'!F739</f>
        <v>0</v>
      </c>
      <c r="G736" s="8">
        <f>'Pivot - &lt;Just to refresh&gt;'!G739</f>
        <v>0</v>
      </c>
      <c r="H736" s="8">
        <f>'Pivot - &lt;Just to refresh&gt;'!H739</f>
        <v>0</v>
      </c>
      <c r="I736" s="8">
        <f>'Pivot - &lt;Just to refresh&gt;'!I739</f>
        <v>0</v>
      </c>
      <c r="J736" s="8">
        <f>'Pivot - &lt;Just to refresh&gt;'!J739</f>
        <v>0</v>
      </c>
      <c r="K736" s="8">
        <f t="shared" si="55"/>
        <v>0</v>
      </c>
      <c r="L736" s="8">
        <f t="shared" si="56"/>
        <v>0</v>
      </c>
      <c r="M736" s="8">
        <f t="shared" si="57"/>
        <v>0</v>
      </c>
      <c r="N736" s="8" t="str">
        <f t="shared" si="58"/>
        <v>000</v>
      </c>
      <c r="O736" s="37" t="str">
        <f>IF(SUM(E736:J736)=0,"",IF('Pivot - &lt;Just to refresh&gt;'!A739="Match","Match - Full GSTN",IF('Pivot - &lt;Just to refresh&gt;'!A739="Match -Rounding off","Match - GSTN - Round",IF(M736=0,"Match - Invoice",IF(G736=0,"Not in Books",IF(J736=0,"Not in 2A",IF(ROUND(M736,0)=0,"Match - Invoice Round","In Both but Not Match")))))))</f>
        <v/>
      </c>
      <c r="P736" s="7" t="str">
        <f t="shared" si="59"/>
        <v/>
      </c>
    </row>
    <row r="737" spans="1:16" x14ac:dyDescent="0.3">
      <c r="A737" s="7">
        <f>'Pivot - &lt;Just to refresh&gt;'!B740</f>
        <v>0</v>
      </c>
      <c r="B737" s="7">
        <f>'Pivot - &lt;Just to refresh&gt;'!N740</f>
        <v>0</v>
      </c>
      <c r="C737" s="7">
        <f>'Pivot - &lt;Just to refresh&gt;'!C740</f>
        <v>0</v>
      </c>
      <c r="D737" s="36">
        <f>'Pivot - &lt;Just to refresh&gt;'!D740</f>
        <v>0</v>
      </c>
      <c r="E737" s="8">
        <f>'Pivot - &lt;Just to refresh&gt;'!E740</f>
        <v>0</v>
      </c>
      <c r="F737" s="8">
        <f>'Pivot - &lt;Just to refresh&gt;'!F740</f>
        <v>0</v>
      </c>
      <c r="G737" s="8">
        <f>'Pivot - &lt;Just to refresh&gt;'!G740</f>
        <v>0</v>
      </c>
      <c r="H737" s="8">
        <f>'Pivot - &lt;Just to refresh&gt;'!H740</f>
        <v>0</v>
      </c>
      <c r="I737" s="8">
        <f>'Pivot - &lt;Just to refresh&gt;'!I740</f>
        <v>0</v>
      </c>
      <c r="J737" s="8">
        <f>'Pivot - &lt;Just to refresh&gt;'!J740</f>
        <v>0</v>
      </c>
      <c r="K737" s="8">
        <f t="shared" si="55"/>
        <v>0</v>
      </c>
      <c r="L737" s="8">
        <f t="shared" si="56"/>
        <v>0</v>
      </c>
      <c r="M737" s="8">
        <f t="shared" si="57"/>
        <v>0</v>
      </c>
      <c r="N737" s="8" t="str">
        <f t="shared" si="58"/>
        <v>000</v>
      </c>
      <c r="O737" s="37" t="str">
        <f>IF(SUM(E737:J737)=0,"",IF('Pivot - &lt;Just to refresh&gt;'!A740="Match","Match - Full GSTN",IF('Pivot - &lt;Just to refresh&gt;'!A740="Match -Rounding off","Match - GSTN - Round",IF(M737=0,"Match - Invoice",IF(G737=0,"Not in Books",IF(J737=0,"Not in 2A",IF(ROUND(M737,0)=0,"Match - Invoice Round","In Both but Not Match")))))))</f>
        <v/>
      </c>
      <c r="P737" s="7" t="str">
        <f t="shared" si="59"/>
        <v/>
      </c>
    </row>
    <row r="738" spans="1:16" x14ac:dyDescent="0.3">
      <c r="A738" s="7">
        <f>'Pivot - &lt;Just to refresh&gt;'!B741</f>
        <v>0</v>
      </c>
      <c r="B738" s="7">
        <f>'Pivot - &lt;Just to refresh&gt;'!N741</f>
        <v>0</v>
      </c>
      <c r="C738" s="7">
        <f>'Pivot - &lt;Just to refresh&gt;'!C741</f>
        <v>0</v>
      </c>
      <c r="D738" s="36">
        <f>'Pivot - &lt;Just to refresh&gt;'!D741</f>
        <v>0</v>
      </c>
      <c r="E738" s="8">
        <f>'Pivot - &lt;Just to refresh&gt;'!E741</f>
        <v>0</v>
      </c>
      <c r="F738" s="8">
        <f>'Pivot - &lt;Just to refresh&gt;'!F741</f>
        <v>0</v>
      </c>
      <c r="G738" s="8">
        <f>'Pivot - &lt;Just to refresh&gt;'!G741</f>
        <v>0</v>
      </c>
      <c r="H738" s="8">
        <f>'Pivot - &lt;Just to refresh&gt;'!H741</f>
        <v>0</v>
      </c>
      <c r="I738" s="8">
        <f>'Pivot - &lt;Just to refresh&gt;'!I741</f>
        <v>0</v>
      </c>
      <c r="J738" s="8">
        <f>'Pivot - &lt;Just to refresh&gt;'!J741</f>
        <v>0</v>
      </c>
      <c r="K738" s="8">
        <f t="shared" si="55"/>
        <v>0</v>
      </c>
      <c r="L738" s="8">
        <f t="shared" si="56"/>
        <v>0</v>
      </c>
      <c r="M738" s="8">
        <f t="shared" si="57"/>
        <v>0</v>
      </c>
      <c r="N738" s="8" t="str">
        <f t="shared" si="58"/>
        <v>000</v>
      </c>
      <c r="O738" s="37" t="str">
        <f>IF(SUM(E738:J738)=0,"",IF('Pivot - &lt;Just to refresh&gt;'!A741="Match","Match - Full GSTN",IF('Pivot - &lt;Just to refresh&gt;'!A741="Match -Rounding off","Match - GSTN - Round",IF(M738=0,"Match - Invoice",IF(G738=0,"Not in Books",IF(J738=0,"Not in 2A",IF(ROUND(M738,0)=0,"Match - Invoice Round","In Both but Not Match")))))))</f>
        <v/>
      </c>
      <c r="P738" s="7" t="str">
        <f t="shared" si="59"/>
        <v/>
      </c>
    </row>
    <row r="739" spans="1:16" x14ac:dyDescent="0.3">
      <c r="A739" s="7">
        <f>'Pivot - &lt;Just to refresh&gt;'!B742</f>
        <v>0</v>
      </c>
      <c r="B739" s="7">
        <f>'Pivot - &lt;Just to refresh&gt;'!N742</f>
        <v>0</v>
      </c>
      <c r="C739" s="7">
        <f>'Pivot - &lt;Just to refresh&gt;'!C742</f>
        <v>0</v>
      </c>
      <c r="D739" s="36">
        <f>'Pivot - &lt;Just to refresh&gt;'!D742</f>
        <v>0</v>
      </c>
      <c r="E739" s="8">
        <f>'Pivot - &lt;Just to refresh&gt;'!E742</f>
        <v>0</v>
      </c>
      <c r="F739" s="8">
        <f>'Pivot - &lt;Just to refresh&gt;'!F742</f>
        <v>0</v>
      </c>
      <c r="G739" s="8">
        <f>'Pivot - &lt;Just to refresh&gt;'!G742</f>
        <v>0</v>
      </c>
      <c r="H739" s="8">
        <f>'Pivot - &lt;Just to refresh&gt;'!H742</f>
        <v>0</v>
      </c>
      <c r="I739" s="8">
        <f>'Pivot - &lt;Just to refresh&gt;'!I742</f>
        <v>0</v>
      </c>
      <c r="J739" s="8">
        <f>'Pivot - &lt;Just to refresh&gt;'!J742</f>
        <v>0</v>
      </c>
      <c r="K739" s="8">
        <f t="shared" si="55"/>
        <v>0</v>
      </c>
      <c r="L739" s="8">
        <f t="shared" si="56"/>
        <v>0</v>
      </c>
      <c r="M739" s="8">
        <f t="shared" si="57"/>
        <v>0</v>
      </c>
      <c r="N739" s="8" t="str">
        <f t="shared" si="58"/>
        <v>000</v>
      </c>
      <c r="O739" s="37" t="str">
        <f>IF(SUM(E739:J739)=0,"",IF('Pivot - &lt;Just to refresh&gt;'!A742="Match","Match - Full GSTN",IF('Pivot - &lt;Just to refresh&gt;'!A742="Match -Rounding off","Match - GSTN - Round",IF(M739=0,"Match - Invoice",IF(G739=0,"Not in Books",IF(J739=0,"Not in 2A",IF(ROUND(M739,0)=0,"Match - Invoice Round","In Both but Not Match")))))))</f>
        <v/>
      </c>
      <c r="P739" s="7" t="str">
        <f t="shared" si="59"/>
        <v/>
      </c>
    </row>
    <row r="740" spans="1:16" x14ac:dyDescent="0.3">
      <c r="A740" s="7">
        <f>'Pivot - &lt;Just to refresh&gt;'!B743</f>
        <v>0</v>
      </c>
      <c r="B740" s="7">
        <f>'Pivot - &lt;Just to refresh&gt;'!N743</f>
        <v>0</v>
      </c>
      <c r="C740" s="7">
        <f>'Pivot - &lt;Just to refresh&gt;'!C743</f>
        <v>0</v>
      </c>
      <c r="D740" s="36">
        <f>'Pivot - &lt;Just to refresh&gt;'!D743</f>
        <v>0</v>
      </c>
      <c r="E740" s="8">
        <f>'Pivot - &lt;Just to refresh&gt;'!E743</f>
        <v>0</v>
      </c>
      <c r="F740" s="8">
        <f>'Pivot - &lt;Just to refresh&gt;'!F743</f>
        <v>0</v>
      </c>
      <c r="G740" s="8">
        <f>'Pivot - &lt;Just to refresh&gt;'!G743</f>
        <v>0</v>
      </c>
      <c r="H740" s="8">
        <f>'Pivot - &lt;Just to refresh&gt;'!H743</f>
        <v>0</v>
      </c>
      <c r="I740" s="8">
        <f>'Pivot - &lt;Just to refresh&gt;'!I743</f>
        <v>0</v>
      </c>
      <c r="J740" s="8">
        <f>'Pivot - &lt;Just to refresh&gt;'!J743</f>
        <v>0</v>
      </c>
      <c r="K740" s="8">
        <f t="shared" si="55"/>
        <v>0</v>
      </c>
      <c r="L740" s="8">
        <f t="shared" si="56"/>
        <v>0</v>
      </c>
      <c r="M740" s="8">
        <f t="shared" si="57"/>
        <v>0</v>
      </c>
      <c r="N740" s="8" t="str">
        <f t="shared" si="58"/>
        <v>000</v>
      </c>
      <c r="O740" s="37" t="str">
        <f>IF(SUM(E740:J740)=0,"",IF('Pivot - &lt;Just to refresh&gt;'!A743="Match","Match - Full GSTN",IF('Pivot - &lt;Just to refresh&gt;'!A743="Match -Rounding off","Match - GSTN - Round",IF(M740=0,"Match - Invoice",IF(G740=0,"Not in Books",IF(J740=0,"Not in 2A",IF(ROUND(M740,0)=0,"Match - Invoice Round","In Both but Not Match")))))))</f>
        <v/>
      </c>
      <c r="P740" s="7" t="str">
        <f t="shared" si="59"/>
        <v/>
      </c>
    </row>
    <row r="741" spans="1:16" x14ac:dyDescent="0.3">
      <c r="A741" s="7">
        <f>'Pivot - &lt;Just to refresh&gt;'!B744</f>
        <v>0</v>
      </c>
      <c r="B741" s="7">
        <f>'Pivot - &lt;Just to refresh&gt;'!N744</f>
        <v>0</v>
      </c>
      <c r="C741" s="7">
        <f>'Pivot - &lt;Just to refresh&gt;'!C744</f>
        <v>0</v>
      </c>
      <c r="D741" s="36">
        <f>'Pivot - &lt;Just to refresh&gt;'!D744</f>
        <v>0</v>
      </c>
      <c r="E741" s="8">
        <f>'Pivot - &lt;Just to refresh&gt;'!E744</f>
        <v>0</v>
      </c>
      <c r="F741" s="8">
        <f>'Pivot - &lt;Just to refresh&gt;'!F744</f>
        <v>0</v>
      </c>
      <c r="G741" s="8">
        <f>'Pivot - &lt;Just to refresh&gt;'!G744</f>
        <v>0</v>
      </c>
      <c r="H741" s="8">
        <f>'Pivot - &lt;Just to refresh&gt;'!H744</f>
        <v>0</v>
      </c>
      <c r="I741" s="8">
        <f>'Pivot - &lt;Just to refresh&gt;'!I744</f>
        <v>0</v>
      </c>
      <c r="J741" s="8">
        <f>'Pivot - &lt;Just to refresh&gt;'!J744</f>
        <v>0</v>
      </c>
      <c r="K741" s="8">
        <f t="shared" si="55"/>
        <v>0</v>
      </c>
      <c r="L741" s="8">
        <f t="shared" si="56"/>
        <v>0</v>
      </c>
      <c r="M741" s="8">
        <f t="shared" si="57"/>
        <v>0</v>
      </c>
      <c r="N741" s="8" t="str">
        <f t="shared" si="58"/>
        <v>000</v>
      </c>
      <c r="O741" s="37" t="str">
        <f>IF(SUM(E741:J741)=0,"",IF('Pivot - &lt;Just to refresh&gt;'!A744="Match","Match - Full GSTN",IF('Pivot - &lt;Just to refresh&gt;'!A744="Match -Rounding off","Match - GSTN - Round",IF(M741=0,"Match - Invoice",IF(G741=0,"Not in Books",IF(J741=0,"Not in 2A",IF(ROUND(M741,0)=0,"Match - Invoice Round","In Both but Not Match")))))))</f>
        <v/>
      </c>
      <c r="P741" s="7" t="str">
        <f t="shared" si="59"/>
        <v/>
      </c>
    </row>
    <row r="742" spans="1:16" x14ac:dyDescent="0.3">
      <c r="A742" s="7">
        <f>'Pivot - &lt;Just to refresh&gt;'!B745</f>
        <v>0</v>
      </c>
      <c r="B742" s="7">
        <f>'Pivot - &lt;Just to refresh&gt;'!N745</f>
        <v>0</v>
      </c>
      <c r="C742" s="7">
        <f>'Pivot - &lt;Just to refresh&gt;'!C745</f>
        <v>0</v>
      </c>
      <c r="D742" s="36">
        <f>'Pivot - &lt;Just to refresh&gt;'!D745</f>
        <v>0</v>
      </c>
      <c r="E742" s="8">
        <f>'Pivot - &lt;Just to refresh&gt;'!E745</f>
        <v>0</v>
      </c>
      <c r="F742" s="8">
        <f>'Pivot - &lt;Just to refresh&gt;'!F745</f>
        <v>0</v>
      </c>
      <c r="G742" s="8">
        <f>'Pivot - &lt;Just to refresh&gt;'!G745</f>
        <v>0</v>
      </c>
      <c r="H742" s="8">
        <f>'Pivot - &lt;Just to refresh&gt;'!H745</f>
        <v>0</v>
      </c>
      <c r="I742" s="8">
        <f>'Pivot - &lt;Just to refresh&gt;'!I745</f>
        <v>0</v>
      </c>
      <c r="J742" s="8">
        <f>'Pivot - &lt;Just to refresh&gt;'!J745</f>
        <v>0</v>
      </c>
      <c r="K742" s="8">
        <f t="shared" si="55"/>
        <v>0</v>
      </c>
      <c r="L742" s="8">
        <f t="shared" si="56"/>
        <v>0</v>
      </c>
      <c r="M742" s="8">
        <f t="shared" si="57"/>
        <v>0</v>
      </c>
      <c r="N742" s="8" t="str">
        <f t="shared" si="58"/>
        <v>000</v>
      </c>
      <c r="O742" s="37" t="str">
        <f>IF(SUM(E742:J742)=0,"",IF('Pivot - &lt;Just to refresh&gt;'!A745="Match","Match - Full GSTN",IF('Pivot - &lt;Just to refresh&gt;'!A745="Match -Rounding off","Match - GSTN - Round",IF(M742=0,"Match - Invoice",IF(G742=0,"Not in Books",IF(J742=0,"Not in 2A",IF(ROUND(M742,0)=0,"Match - Invoice Round","In Both but Not Match")))))))</f>
        <v/>
      </c>
      <c r="P742" s="7" t="str">
        <f t="shared" si="59"/>
        <v/>
      </c>
    </row>
    <row r="743" spans="1:16" x14ac:dyDescent="0.3">
      <c r="A743" s="7">
        <f>'Pivot - &lt;Just to refresh&gt;'!B746</f>
        <v>0</v>
      </c>
      <c r="B743" s="7">
        <f>'Pivot - &lt;Just to refresh&gt;'!N746</f>
        <v>0</v>
      </c>
      <c r="C743" s="7">
        <f>'Pivot - &lt;Just to refresh&gt;'!C746</f>
        <v>0</v>
      </c>
      <c r="D743" s="36">
        <f>'Pivot - &lt;Just to refresh&gt;'!D746</f>
        <v>0</v>
      </c>
      <c r="E743" s="8">
        <f>'Pivot - &lt;Just to refresh&gt;'!E746</f>
        <v>0</v>
      </c>
      <c r="F743" s="8">
        <f>'Pivot - &lt;Just to refresh&gt;'!F746</f>
        <v>0</v>
      </c>
      <c r="G743" s="8">
        <f>'Pivot - &lt;Just to refresh&gt;'!G746</f>
        <v>0</v>
      </c>
      <c r="H743" s="8">
        <f>'Pivot - &lt;Just to refresh&gt;'!H746</f>
        <v>0</v>
      </c>
      <c r="I743" s="8">
        <f>'Pivot - &lt;Just to refresh&gt;'!I746</f>
        <v>0</v>
      </c>
      <c r="J743" s="8">
        <f>'Pivot - &lt;Just to refresh&gt;'!J746</f>
        <v>0</v>
      </c>
      <c r="K743" s="8">
        <f t="shared" si="55"/>
        <v>0</v>
      </c>
      <c r="L743" s="8">
        <f t="shared" si="56"/>
        <v>0</v>
      </c>
      <c r="M743" s="8">
        <f t="shared" si="57"/>
        <v>0</v>
      </c>
      <c r="N743" s="8" t="str">
        <f t="shared" si="58"/>
        <v>000</v>
      </c>
      <c r="O743" s="37" t="str">
        <f>IF(SUM(E743:J743)=0,"",IF('Pivot - &lt;Just to refresh&gt;'!A746="Match","Match - Full GSTN",IF('Pivot - &lt;Just to refresh&gt;'!A746="Match -Rounding off","Match - GSTN - Round",IF(M743=0,"Match - Invoice",IF(G743=0,"Not in Books",IF(J743=0,"Not in 2A",IF(ROUND(M743,0)=0,"Match - Invoice Round","In Both but Not Match")))))))</f>
        <v/>
      </c>
      <c r="P743" s="7" t="str">
        <f t="shared" si="59"/>
        <v/>
      </c>
    </row>
    <row r="744" spans="1:16" x14ac:dyDescent="0.3">
      <c r="A744" s="7">
        <f>'Pivot - &lt;Just to refresh&gt;'!B747</f>
        <v>0</v>
      </c>
      <c r="B744" s="7">
        <f>'Pivot - &lt;Just to refresh&gt;'!N747</f>
        <v>0</v>
      </c>
      <c r="C744" s="7">
        <f>'Pivot - &lt;Just to refresh&gt;'!C747</f>
        <v>0</v>
      </c>
      <c r="D744" s="36">
        <f>'Pivot - &lt;Just to refresh&gt;'!D747</f>
        <v>0</v>
      </c>
      <c r="E744" s="8">
        <f>'Pivot - &lt;Just to refresh&gt;'!E747</f>
        <v>0</v>
      </c>
      <c r="F744" s="8">
        <f>'Pivot - &lt;Just to refresh&gt;'!F747</f>
        <v>0</v>
      </c>
      <c r="G744" s="8">
        <f>'Pivot - &lt;Just to refresh&gt;'!G747</f>
        <v>0</v>
      </c>
      <c r="H744" s="8">
        <f>'Pivot - &lt;Just to refresh&gt;'!H747</f>
        <v>0</v>
      </c>
      <c r="I744" s="8">
        <f>'Pivot - &lt;Just to refresh&gt;'!I747</f>
        <v>0</v>
      </c>
      <c r="J744" s="8">
        <f>'Pivot - &lt;Just to refresh&gt;'!J747</f>
        <v>0</v>
      </c>
      <c r="K744" s="8">
        <f t="shared" si="55"/>
        <v>0</v>
      </c>
      <c r="L744" s="8">
        <f t="shared" si="56"/>
        <v>0</v>
      </c>
      <c r="M744" s="8">
        <f t="shared" si="57"/>
        <v>0</v>
      </c>
      <c r="N744" s="8" t="str">
        <f t="shared" si="58"/>
        <v>000</v>
      </c>
      <c r="O744" s="37" t="str">
        <f>IF(SUM(E744:J744)=0,"",IF('Pivot - &lt;Just to refresh&gt;'!A747="Match","Match - Full GSTN",IF('Pivot - &lt;Just to refresh&gt;'!A747="Match -Rounding off","Match - GSTN - Round",IF(M744=0,"Match - Invoice",IF(G744=0,"Not in Books",IF(J744=0,"Not in 2A",IF(ROUND(M744,0)=0,"Match - Invoice Round","In Both but Not Match")))))))</f>
        <v/>
      </c>
      <c r="P744" s="7" t="str">
        <f t="shared" si="59"/>
        <v/>
      </c>
    </row>
    <row r="745" spans="1:16" x14ac:dyDescent="0.3">
      <c r="A745" s="7">
        <f>'Pivot - &lt;Just to refresh&gt;'!B748</f>
        <v>0</v>
      </c>
      <c r="B745" s="7">
        <f>'Pivot - &lt;Just to refresh&gt;'!N748</f>
        <v>0</v>
      </c>
      <c r="C745" s="7">
        <f>'Pivot - &lt;Just to refresh&gt;'!C748</f>
        <v>0</v>
      </c>
      <c r="D745" s="36">
        <f>'Pivot - &lt;Just to refresh&gt;'!D748</f>
        <v>0</v>
      </c>
      <c r="E745" s="8">
        <f>'Pivot - &lt;Just to refresh&gt;'!E748</f>
        <v>0</v>
      </c>
      <c r="F745" s="8">
        <f>'Pivot - &lt;Just to refresh&gt;'!F748</f>
        <v>0</v>
      </c>
      <c r="G745" s="8">
        <f>'Pivot - &lt;Just to refresh&gt;'!G748</f>
        <v>0</v>
      </c>
      <c r="H745" s="8">
        <f>'Pivot - &lt;Just to refresh&gt;'!H748</f>
        <v>0</v>
      </c>
      <c r="I745" s="8">
        <f>'Pivot - &lt;Just to refresh&gt;'!I748</f>
        <v>0</v>
      </c>
      <c r="J745" s="8">
        <f>'Pivot - &lt;Just to refresh&gt;'!J748</f>
        <v>0</v>
      </c>
      <c r="K745" s="8">
        <f t="shared" si="55"/>
        <v>0</v>
      </c>
      <c r="L745" s="8">
        <f t="shared" si="56"/>
        <v>0</v>
      </c>
      <c r="M745" s="8">
        <f t="shared" si="57"/>
        <v>0</v>
      </c>
      <c r="N745" s="8" t="str">
        <f t="shared" si="58"/>
        <v>000</v>
      </c>
      <c r="O745" s="37" t="str">
        <f>IF(SUM(E745:J745)=0,"",IF('Pivot - &lt;Just to refresh&gt;'!A748="Match","Match - Full GSTN",IF('Pivot - &lt;Just to refresh&gt;'!A748="Match -Rounding off","Match - GSTN - Round",IF(M745=0,"Match - Invoice",IF(G745=0,"Not in Books",IF(J745=0,"Not in 2A",IF(ROUND(M745,0)=0,"Match - Invoice Round","In Both but Not Match")))))))</f>
        <v/>
      </c>
      <c r="P745" s="7" t="str">
        <f t="shared" si="59"/>
        <v/>
      </c>
    </row>
    <row r="746" spans="1:16" x14ac:dyDescent="0.3">
      <c r="A746" s="7">
        <f>'Pivot - &lt;Just to refresh&gt;'!B749</f>
        <v>0</v>
      </c>
      <c r="B746" s="7">
        <f>'Pivot - &lt;Just to refresh&gt;'!N749</f>
        <v>0</v>
      </c>
      <c r="C746" s="7">
        <f>'Pivot - &lt;Just to refresh&gt;'!C749</f>
        <v>0</v>
      </c>
      <c r="D746" s="36">
        <f>'Pivot - &lt;Just to refresh&gt;'!D749</f>
        <v>0</v>
      </c>
      <c r="E746" s="8">
        <f>'Pivot - &lt;Just to refresh&gt;'!E749</f>
        <v>0</v>
      </c>
      <c r="F746" s="8">
        <f>'Pivot - &lt;Just to refresh&gt;'!F749</f>
        <v>0</v>
      </c>
      <c r="G746" s="8">
        <f>'Pivot - &lt;Just to refresh&gt;'!G749</f>
        <v>0</v>
      </c>
      <c r="H746" s="8">
        <f>'Pivot - &lt;Just to refresh&gt;'!H749</f>
        <v>0</v>
      </c>
      <c r="I746" s="8">
        <f>'Pivot - &lt;Just to refresh&gt;'!I749</f>
        <v>0</v>
      </c>
      <c r="J746" s="8">
        <f>'Pivot - &lt;Just to refresh&gt;'!J749</f>
        <v>0</v>
      </c>
      <c r="K746" s="8">
        <f t="shared" si="55"/>
        <v>0</v>
      </c>
      <c r="L746" s="8">
        <f t="shared" si="56"/>
        <v>0</v>
      </c>
      <c r="M746" s="8">
        <f t="shared" si="57"/>
        <v>0</v>
      </c>
      <c r="N746" s="8" t="str">
        <f t="shared" si="58"/>
        <v>000</v>
      </c>
      <c r="O746" s="37" t="str">
        <f>IF(SUM(E746:J746)=0,"",IF('Pivot - &lt;Just to refresh&gt;'!A749="Match","Match - Full GSTN",IF('Pivot - &lt;Just to refresh&gt;'!A749="Match -Rounding off","Match - GSTN - Round",IF(M746=0,"Match - Invoice",IF(G746=0,"Not in Books",IF(J746=0,"Not in 2A",IF(ROUND(M746,0)=0,"Match - Invoice Round","In Both but Not Match")))))))</f>
        <v/>
      </c>
      <c r="P746" s="7" t="str">
        <f t="shared" si="59"/>
        <v/>
      </c>
    </row>
    <row r="747" spans="1:16" x14ac:dyDescent="0.3">
      <c r="A747" s="7">
        <f>'Pivot - &lt;Just to refresh&gt;'!B750</f>
        <v>0</v>
      </c>
      <c r="B747" s="7">
        <f>'Pivot - &lt;Just to refresh&gt;'!N750</f>
        <v>0</v>
      </c>
      <c r="C747" s="7">
        <f>'Pivot - &lt;Just to refresh&gt;'!C750</f>
        <v>0</v>
      </c>
      <c r="D747" s="36">
        <f>'Pivot - &lt;Just to refresh&gt;'!D750</f>
        <v>0</v>
      </c>
      <c r="E747" s="8">
        <f>'Pivot - &lt;Just to refresh&gt;'!E750</f>
        <v>0</v>
      </c>
      <c r="F747" s="8">
        <f>'Pivot - &lt;Just to refresh&gt;'!F750</f>
        <v>0</v>
      </c>
      <c r="G747" s="8">
        <f>'Pivot - &lt;Just to refresh&gt;'!G750</f>
        <v>0</v>
      </c>
      <c r="H747" s="8">
        <f>'Pivot - &lt;Just to refresh&gt;'!H750</f>
        <v>0</v>
      </c>
      <c r="I747" s="8">
        <f>'Pivot - &lt;Just to refresh&gt;'!I750</f>
        <v>0</v>
      </c>
      <c r="J747" s="8">
        <f>'Pivot - &lt;Just to refresh&gt;'!J750</f>
        <v>0</v>
      </c>
      <c r="K747" s="8">
        <f t="shared" si="55"/>
        <v>0</v>
      </c>
      <c r="L747" s="8">
        <f t="shared" si="56"/>
        <v>0</v>
      </c>
      <c r="M747" s="8">
        <f t="shared" si="57"/>
        <v>0</v>
      </c>
      <c r="N747" s="8" t="str">
        <f t="shared" si="58"/>
        <v>000</v>
      </c>
      <c r="O747" s="37" t="str">
        <f>IF(SUM(E747:J747)=0,"",IF('Pivot - &lt;Just to refresh&gt;'!A750="Match","Match - Full GSTN",IF('Pivot - &lt;Just to refresh&gt;'!A750="Match -Rounding off","Match - GSTN - Round",IF(M747=0,"Match - Invoice",IF(G747=0,"Not in Books",IF(J747=0,"Not in 2A",IF(ROUND(M747,0)=0,"Match - Invoice Round","In Both but Not Match")))))))</f>
        <v/>
      </c>
      <c r="P747" s="7" t="str">
        <f t="shared" si="59"/>
        <v/>
      </c>
    </row>
    <row r="748" spans="1:16" x14ac:dyDescent="0.3">
      <c r="A748" s="7">
        <f>'Pivot - &lt;Just to refresh&gt;'!B751</f>
        <v>0</v>
      </c>
      <c r="B748" s="7">
        <f>'Pivot - &lt;Just to refresh&gt;'!N751</f>
        <v>0</v>
      </c>
      <c r="C748" s="7">
        <f>'Pivot - &lt;Just to refresh&gt;'!C751</f>
        <v>0</v>
      </c>
      <c r="D748" s="36">
        <f>'Pivot - &lt;Just to refresh&gt;'!D751</f>
        <v>0</v>
      </c>
      <c r="E748" s="8">
        <f>'Pivot - &lt;Just to refresh&gt;'!E751</f>
        <v>0</v>
      </c>
      <c r="F748" s="8">
        <f>'Pivot - &lt;Just to refresh&gt;'!F751</f>
        <v>0</v>
      </c>
      <c r="G748" s="8">
        <f>'Pivot - &lt;Just to refresh&gt;'!G751</f>
        <v>0</v>
      </c>
      <c r="H748" s="8">
        <f>'Pivot - &lt;Just to refresh&gt;'!H751</f>
        <v>0</v>
      </c>
      <c r="I748" s="8">
        <f>'Pivot - &lt;Just to refresh&gt;'!I751</f>
        <v>0</v>
      </c>
      <c r="J748" s="8">
        <f>'Pivot - &lt;Just to refresh&gt;'!J751</f>
        <v>0</v>
      </c>
      <c r="K748" s="8">
        <f t="shared" si="55"/>
        <v>0</v>
      </c>
      <c r="L748" s="8">
        <f t="shared" si="56"/>
        <v>0</v>
      </c>
      <c r="M748" s="8">
        <f t="shared" si="57"/>
        <v>0</v>
      </c>
      <c r="N748" s="8" t="str">
        <f t="shared" si="58"/>
        <v>000</v>
      </c>
      <c r="O748" s="37" t="str">
        <f>IF(SUM(E748:J748)=0,"",IF('Pivot - &lt;Just to refresh&gt;'!A751="Match","Match - Full GSTN",IF('Pivot - &lt;Just to refresh&gt;'!A751="Match -Rounding off","Match - GSTN - Round",IF(M748=0,"Match - Invoice",IF(G748=0,"Not in Books",IF(J748=0,"Not in 2A",IF(ROUND(M748,0)=0,"Match - Invoice Round","In Both but Not Match")))))))</f>
        <v/>
      </c>
      <c r="P748" s="7" t="str">
        <f t="shared" si="59"/>
        <v/>
      </c>
    </row>
    <row r="749" spans="1:16" x14ac:dyDescent="0.3">
      <c r="A749" s="7">
        <f>'Pivot - &lt;Just to refresh&gt;'!B752</f>
        <v>0</v>
      </c>
      <c r="B749" s="7">
        <f>'Pivot - &lt;Just to refresh&gt;'!N752</f>
        <v>0</v>
      </c>
      <c r="C749" s="7">
        <f>'Pivot - &lt;Just to refresh&gt;'!C752</f>
        <v>0</v>
      </c>
      <c r="D749" s="36">
        <f>'Pivot - &lt;Just to refresh&gt;'!D752</f>
        <v>0</v>
      </c>
      <c r="E749" s="8">
        <f>'Pivot - &lt;Just to refresh&gt;'!E752</f>
        <v>0</v>
      </c>
      <c r="F749" s="8">
        <f>'Pivot - &lt;Just to refresh&gt;'!F752</f>
        <v>0</v>
      </c>
      <c r="G749" s="8">
        <f>'Pivot - &lt;Just to refresh&gt;'!G752</f>
        <v>0</v>
      </c>
      <c r="H749" s="8">
        <f>'Pivot - &lt;Just to refresh&gt;'!H752</f>
        <v>0</v>
      </c>
      <c r="I749" s="8">
        <f>'Pivot - &lt;Just to refresh&gt;'!I752</f>
        <v>0</v>
      </c>
      <c r="J749" s="8">
        <f>'Pivot - &lt;Just to refresh&gt;'!J752</f>
        <v>0</v>
      </c>
      <c r="K749" s="8">
        <f t="shared" si="55"/>
        <v>0</v>
      </c>
      <c r="L749" s="8">
        <f t="shared" si="56"/>
        <v>0</v>
      </c>
      <c r="M749" s="8">
        <f t="shared" si="57"/>
        <v>0</v>
      </c>
      <c r="N749" s="8" t="str">
        <f t="shared" si="58"/>
        <v>000</v>
      </c>
      <c r="O749" s="37" t="str">
        <f>IF(SUM(E749:J749)=0,"",IF('Pivot - &lt;Just to refresh&gt;'!A752="Match","Match - Full GSTN",IF('Pivot - &lt;Just to refresh&gt;'!A752="Match -Rounding off","Match - GSTN - Round",IF(M749=0,"Match - Invoice",IF(G749=0,"Not in Books",IF(J749=0,"Not in 2A",IF(ROUND(M749,0)=0,"Match - Invoice Round","In Both but Not Match")))))))</f>
        <v/>
      </c>
      <c r="P749" s="7" t="str">
        <f t="shared" si="59"/>
        <v/>
      </c>
    </row>
    <row r="750" spans="1:16" x14ac:dyDescent="0.3">
      <c r="A750" s="7">
        <f>'Pivot - &lt;Just to refresh&gt;'!B753</f>
        <v>0</v>
      </c>
      <c r="B750" s="7">
        <f>'Pivot - &lt;Just to refresh&gt;'!N753</f>
        <v>0</v>
      </c>
      <c r="C750" s="7">
        <f>'Pivot - &lt;Just to refresh&gt;'!C753</f>
        <v>0</v>
      </c>
      <c r="D750" s="36">
        <f>'Pivot - &lt;Just to refresh&gt;'!D753</f>
        <v>0</v>
      </c>
      <c r="E750" s="8">
        <f>'Pivot - &lt;Just to refresh&gt;'!E753</f>
        <v>0</v>
      </c>
      <c r="F750" s="8">
        <f>'Pivot - &lt;Just to refresh&gt;'!F753</f>
        <v>0</v>
      </c>
      <c r="G750" s="8">
        <f>'Pivot - &lt;Just to refresh&gt;'!G753</f>
        <v>0</v>
      </c>
      <c r="H750" s="8">
        <f>'Pivot - &lt;Just to refresh&gt;'!H753</f>
        <v>0</v>
      </c>
      <c r="I750" s="8">
        <f>'Pivot - &lt;Just to refresh&gt;'!I753</f>
        <v>0</v>
      </c>
      <c r="J750" s="8">
        <f>'Pivot - &lt;Just to refresh&gt;'!J753</f>
        <v>0</v>
      </c>
      <c r="K750" s="8">
        <f t="shared" si="55"/>
        <v>0</v>
      </c>
      <c r="L750" s="8">
        <f t="shared" si="56"/>
        <v>0</v>
      </c>
      <c r="M750" s="8">
        <f t="shared" si="57"/>
        <v>0</v>
      </c>
      <c r="N750" s="8" t="str">
        <f t="shared" si="58"/>
        <v>000</v>
      </c>
      <c r="O750" s="37" t="str">
        <f>IF(SUM(E750:J750)=0,"",IF('Pivot - &lt;Just to refresh&gt;'!A753="Match","Match - Full GSTN",IF('Pivot - &lt;Just to refresh&gt;'!A753="Match -Rounding off","Match - GSTN - Round",IF(M750=0,"Match - Invoice",IF(G750=0,"Not in Books",IF(J750=0,"Not in 2A",IF(ROUND(M750,0)=0,"Match - Invoice Round","In Both but Not Match")))))))</f>
        <v/>
      </c>
      <c r="P750" s="7" t="str">
        <f t="shared" si="59"/>
        <v/>
      </c>
    </row>
    <row r="751" spans="1:16" x14ac:dyDescent="0.3">
      <c r="A751" s="7">
        <f>'Pivot - &lt;Just to refresh&gt;'!B754</f>
        <v>0</v>
      </c>
      <c r="B751" s="7">
        <f>'Pivot - &lt;Just to refresh&gt;'!N754</f>
        <v>0</v>
      </c>
      <c r="C751" s="7">
        <f>'Pivot - &lt;Just to refresh&gt;'!C754</f>
        <v>0</v>
      </c>
      <c r="D751" s="36">
        <f>'Pivot - &lt;Just to refresh&gt;'!D754</f>
        <v>0</v>
      </c>
      <c r="E751" s="8">
        <f>'Pivot - &lt;Just to refresh&gt;'!E754</f>
        <v>0</v>
      </c>
      <c r="F751" s="8">
        <f>'Pivot - &lt;Just to refresh&gt;'!F754</f>
        <v>0</v>
      </c>
      <c r="G751" s="8">
        <f>'Pivot - &lt;Just to refresh&gt;'!G754</f>
        <v>0</v>
      </c>
      <c r="H751" s="8">
        <f>'Pivot - &lt;Just to refresh&gt;'!H754</f>
        <v>0</v>
      </c>
      <c r="I751" s="8">
        <f>'Pivot - &lt;Just to refresh&gt;'!I754</f>
        <v>0</v>
      </c>
      <c r="J751" s="8">
        <f>'Pivot - &lt;Just to refresh&gt;'!J754</f>
        <v>0</v>
      </c>
      <c r="K751" s="8">
        <f t="shared" si="55"/>
        <v>0</v>
      </c>
      <c r="L751" s="8">
        <f t="shared" si="56"/>
        <v>0</v>
      </c>
      <c r="M751" s="8">
        <f t="shared" si="57"/>
        <v>0</v>
      </c>
      <c r="N751" s="8" t="str">
        <f t="shared" si="58"/>
        <v>000</v>
      </c>
      <c r="O751" s="37" t="str">
        <f>IF(SUM(E751:J751)=0,"",IF('Pivot - &lt;Just to refresh&gt;'!A754="Match","Match - Full GSTN",IF('Pivot - &lt;Just to refresh&gt;'!A754="Match -Rounding off","Match - GSTN - Round",IF(M751=0,"Match - Invoice",IF(G751=0,"Not in Books",IF(J751=0,"Not in 2A",IF(ROUND(M751,0)=0,"Match - Invoice Round","In Both but Not Match")))))))</f>
        <v/>
      </c>
      <c r="P751" s="7" t="str">
        <f t="shared" si="59"/>
        <v/>
      </c>
    </row>
    <row r="752" spans="1:16" x14ac:dyDescent="0.3">
      <c r="A752" s="7">
        <f>'Pivot - &lt;Just to refresh&gt;'!B755</f>
        <v>0</v>
      </c>
      <c r="B752" s="7">
        <f>'Pivot - &lt;Just to refresh&gt;'!N755</f>
        <v>0</v>
      </c>
      <c r="C752" s="7">
        <f>'Pivot - &lt;Just to refresh&gt;'!C755</f>
        <v>0</v>
      </c>
      <c r="D752" s="36">
        <f>'Pivot - &lt;Just to refresh&gt;'!D755</f>
        <v>0</v>
      </c>
      <c r="E752" s="8">
        <f>'Pivot - &lt;Just to refresh&gt;'!E755</f>
        <v>0</v>
      </c>
      <c r="F752" s="8">
        <f>'Pivot - &lt;Just to refresh&gt;'!F755</f>
        <v>0</v>
      </c>
      <c r="G752" s="8">
        <f>'Pivot - &lt;Just to refresh&gt;'!G755</f>
        <v>0</v>
      </c>
      <c r="H752" s="8">
        <f>'Pivot - &lt;Just to refresh&gt;'!H755</f>
        <v>0</v>
      </c>
      <c r="I752" s="8">
        <f>'Pivot - &lt;Just to refresh&gt;'!I755</f>
        <v>0</v>
      </c>
      <c r="J752" s="8">
        <f>'Pivot - &lt;Just to refresh&gt;'!J755</f>
        <v>0</v>
      </c>
      <c r="K752" s="8">
        <f t="shared" si="55"/>
        <v>0</v>
      </c>
      <c r="L752" s="8">
        <f t="shared" si="56"/>
        <v>0</v>
      </c>
      <c r="M752" s="8">
        <f t="shared" si="57"/>
        <v>0</v>
      </c>
      <c r="N752" s="8" t="str">
        <f t="shared" si="58"/>
        <v>000</v>
      </c>
      <c r="O752" s="37" t="str">
        <f>IF(SUM(E752:J752)=0,"",IF('Pivot - &lt;Just to refresh&gt;'!A755="Match","Match - Full GSTN",IF('Pivot - &lt;Just to refresh&gt;'!A755="Match -Rounding off","Match - GSTN - Round",IF(M752=0,"Match - Invoice",IF(G752=0,"Not in Books",IF(J752=0,"Not in 2A",IF(ROUND(M752,0)=0,"Match - Invoice Round","In Both but Not Match")))))))</f>
        <v/>
      </c>
      <c r="P752" s="7" t="str">
        <f t="shared" si="59"/>
        <v/>
      </c>
    </row>
    <row r="753" spans="1:16" x14ac:dyDescent="0.3">
      <c r="A753" s="7">
        <f>'Pivot - &lt;Just to refresh&gt;'!B756</f>
        <v>0</v>
      </c>
      <c r="B753" s="7">
        <f>'Pivot - &lt;Just to refresh&gt;'!N756</f>
        <v>0</v>
      </c>
      <c r="C753" s="7">
        <f>'Pivot - &lt;Just to refresh&gt;'!C756</f>
        <v>0</v>
      </c>
      <c r="D753" s="36">
        <f>'Pivot - &lt;Just to refresh&gt;'!D756</f>
        <v>0</v>
      </c>
      <c r="E753" s="8">
        <f>'Pivot - &lt;Just to refresh&gt;'!E756</f>
        <v>0</v>
      </c>
      <c r="F753" s="8">
        <f>'Pivot - &lt;Just to refresh&gt;'!F756</f>
        <v>0</v>
      </c>
      <c r="G753" s="8">
        <f>'Pivot - &lt;Just to refresh&gt;'!G756</f>
        <v>0</v>
      </c>
      <c r="H753" s="8">
        <f>'Pivot - &lt;Just to refresh&gt;'!H756</f>
        <v>0</v>
      </c>
      <c r="I753" s="8">
        <f>'Pivot - &lt;Just to refresh&gt;'!I756</f>
        <v>0</v>
      </c>
      <c r="J753" s="8">
        <f>'Pivot - &lt;Just to refresh&gt;'!J756</f>
        <v>0</v>
      </c>
      <c r="K753" s="8">
        <f t="shared" si="55"/>
        <v>0</v>
      </c>
      <c r="L753" s="8">
        <f t="shared" si="56"/>
        <v>0</v>
      </c>
      <c r="M753" s="8">
        <f t="shared" si="57"/>
        <v>0</v>
      </c>
      <c r="N753" s="8" t="str">
        <f t="shared" si="58"/>
        <v>000</v>
      </c>
      <c r="O753" s="37" t="str">
        <f>IF(SUM(E753:J753)=0,"",IF('Pivot - &lt;Just to refresh&gt;'!A756="Match","Match - Full GSTN",IF('Pivot - &lt;Just to refresh&gt;'!A756="Match -Rounding off","Match - GSTN - Round",IF(M753=0,"Match - Invoice",IF(G753=0,"Not in Books",IF(J753=0,"Not in 2A",IF(ROUND(M753,0)=0,"Match - Invoice Round","In Both but Not Match")))))))</f>
        <v/>
      </c>
      <c r="P753" s="7" t="str">
        <f t="shared" si="59"/>
        <v/>
      </c>
    </row>
    <row r="754" spans="1:16" x14ac:dyDescent="0.3">
      <c r="A754" s="7">
        <f>'Pivot - &lt;Just to refresh&gt;'!B757</f>
        <v>0</v>
      </c>
      <c r="B754" s="7">
        <f>'Pivot - &lt;Just to refresh&gt;'!N757</f>
        <v>0</v>
      </c>
      <c r="C754" s="7">
        <f>'Pivot - &lt;Just to refresh&gt;'!C757</f>
        <v>0</v>
      </c>
      <c r="D754" s="36">
        <f>'Pivot - &lt;Just to refresh&gt;'!D757</f>
        <v>0</v>
      </c>
      <c r="E754" s="8">
        <f>'Pivot - &lt;Just to refresh&gt;'!E757</f>
        <v>0</v>
      </c>
      <c r="F754" s="8">
        <f>'Pivot - &lt;Just to refresh&gt;'!F757</f>
        <v>0</v>
      </c>
      <c r="G754" s="8">
        <f>'Pivot - &lt;Just to refresh&gt;'!G757</f>
        <v>0</v>
      </c>
      <c r="H754" s="8">
        <f>'Pivot - &lt;Just to refresh&gt;'!H757</f>
        <v>0</v>
      </c>
      <c r="I754" s="8">
        <f>'Pivot - &lt;Just to refresh&gt;'!I757</f>
        <v>0</v>
      </c>
      <c r="J754" s="8">
        <f>'Pivot - &lt;Just to refresh&gt;'!J757</f>
        <v>0</v>
      </c>
      <c r="K754" s="8">
        <f t="shared" si="55"/>
        <v>0</v>
      </c>
      <c r="L754" s="8">
        <f t="shared" si="56"/>
        <v>0</v>
      </c>
      <c r="M754" s="8">
        <f t="shared" si="57"/>
        <v>0</v>
      </c>
      <c r="N754" s="8" t="str">
        <f t="shared" si="58"/>
        <v>000</v>
      </c>
      <c r="O754" s="37" t="str">
        <f>IF(SUM(E754:J754)=0,"",IF('Pivot - &lt;Just to refresh&gt;'!A757="Match","Match - Full GSTN",IF('Pivot - &lt;Just to refresh&gt;'!A757="Match -Rounding off","Match - GSTN - Round",IF(M754=0,"Match - Invoice",IF(G754=0,"Not in Books",IF(J754=0,"Not in 2A",IF(ROUND(M754,0)=0,"Match - Invoice Round","In Both but Not Match")))))))</f>
        <v/>
      </c>
      <c r="P754" s="7" t="str">
        <f t="shared" si="59"/>
        <v/>
      </c>
    </row>
    <row r="755" spans="1:16" x14ac:dyDescent="0.3">
      <c r="A755" s="7">
        <f>'Pivot - &lt;Just to refresh&gt;'!B758</f>
        <v>0</v>
      </c>
      <c r="B755" s="7">
        <f>'Pivot - &lt;Just to refresh&gt;'!N758</f>
        <v>0</v>
      </c>
      <c r="C755" s="7">
        <f>'Pivot - &lt;Just to refresh&gt;'!C758</f>
        <v>0</v>
      </c>
      <c r="D755" s="36">
        <f>'Pivot - &lt;Just to refresh&gt;'!D758</f>
        <v>0</v>
      </c>
      <c r="E755" s="8">
        <f>'Pivot - &lt;Just to refresh&gt;'!E758</f>
        <v>0</v>
      </c>
      <c r="F755" s="8">
        <f>'Pivot - &lt;Just to refresh&gt;'!F758</f>
        <v>0</v>
      </c>
      <c r="G755" s="8">
        <f>'Pivot - &lt;Just to refresh&gt;'!G758</f>
        <v>0</v>
      </c>
      <c r="H755" s="8">
        <f>'Pivot - &lt;Just to refresh&gt;'!H758</f>
        <v>0</v>
      </c>
      <c r="I755" s="8">
        <f>'Pivot - &lt;Just to refresh&gt;'!I758</f>
        <v>0</v>
      </c>
      <c r="J755" s="8">
        <f>'Pivot - &lt;Just to refresh&gt;'!J758</f>
        <v>0</v>
      </c>
      <c r="K755" s="8">
        <f t="shared" si="55"/>
        <v>0</v>
      </c>
      <c r="L755" s="8">
        <f t="shared" si="56"/>
        <v>0</v>
      </c>
      <c r="M755" s="8">
        <f t="shared" si="57"/>
        <v>0</v>
      </c>
      <c r="N755" s="8" t="str">
        <f t="shared" si="58"/>
        <v>000</v>
      </c>
      <c r="O755" s="37" t="str">
        <f>IF(SUM(E755:J755)=0,"",IF('Pivot - &lt;Just to refresh&gt;'!A758="Match","Match - Full GSTN",IF('Pivot - &lt;Just to refresh&gt;'!A758="Match -Rounding off","Match - GSTN - Round",IF(M755=0,"Match - Invoice",IF(G755=0,"Not in Books",IF(J755=0,"Not in 2A",IF(ROUND(M755,0)=0,"Match - Invoice Round","In Both but Not Match")))))))</f>
        <v/>
      </c>
      <c r="P755" s="7" t="str">
        <f t="shared" si="59"/>
        <v/>
      </c>
    </row>
    <row r="756" spans="1:16" x14ac:dyDescent="0.3">
      <c r="A756" s="7">
        <f>'Pivot - &lt;Just to refresh&gt;'!B759</f>
        <v>0</v>
      </c>
      <c r="B756" s="7">
        <f>'Pivot - &lt;Just to refresh&gt;'!N759</f>
        <v>0</v>
      </c>
      <c r="C756" s="7">
        <f>'Pivot - &lt;Just to refresh&gt;'!C759</f>
        <v>0</v>
      </c>
      <c r="D756" s="36">
        <f>'Pivot - &lt;Just to refresh&gt;'!D759</f>
        <v>0</v>
      </c>
      <c r="E756" s="8">
        <f>'Pivot - &lt;Just to refresh&gt;'!E759</f>
        <v>0</v>
      </c>
      <c r="F756" s="8">
        <f>'Pivot - &lt;Just to refresh&gt;'!F759</f>
        <v>0</v>
      </c>
      <c r="G756" s="8">
        <f>'Pivot - &lt;Just to refresh&gt;'!G759</f>
        <v>0</v>
      </c>
      <c r="H756" s="8">
        <f>'Pivot - &lt;Just to refresh&gt;'!H759</f>
        <v>0</v>
      </c>
      <c r="I756" s="8">
        <f>'Pivot - &lt;Just to refresh&gt;'!I759</f>
        <v>0</v>
      </c>
      <c r="J756" s="8">
        <f>'Pivot - &lt;Just to refresh&gt;'!J759</f>
        <v>0</v>
      </c>
      <c r="K756" s="8">
        <f t="shared" si="55"/>
        <v>0</v>
      </c>
      <c r="L756" s="8">
        <f t="shared" si="56"/>
        <v>0</v>
      </c>
      <c r="M756" s="8">
        <f t="shared" si="57"/>
        <v>0</v>
      </c>
      <c r="N756" s="8" t="str">
        <f t="shared" si="58"/>
        <v>000</v>
      </c>
      <c r="O756" s="37" t="str">
        <f>IF(SUM(E756:J756)=0,"",IF('Pivot - &lt;Just to refresh&gt;'!A759="Match","Match - Full GSTN",IF('Pivot - &lt;Just to refresh&gt;'!A759="Match -Rounding off","Match - GSTN - Round",IF(M756=0,"Match - Invoice",IF(G756=0,"Not in Books",IF(J756=0,"Not in 2A",IF(ROUND(M756,0)=0,"Match - Invoice Round","In Both but Not Match")))))))</f>
        <v/>
      </c>
      <c r="P756" s="7" t="str">
        <f t="shared" si="59"/>
        <v/>
      </c>
    </row>
    <row r="757" spans="1:16" x14ac:dyDescent="0.3">
      <c r="A757" s="7">
        <f>'Pivot - &lt;Just to refresh&gt;'!B760</f>
        <v>0</v>
      </c>
      <c r="B757" s="7">
        <f>'Pivot - &lt;Just to refresh&gt;'!N760</f>
        <v>0</v>
      </c>
      <c r="C757" s="7">
        <f>'Pivot - &lt;Just to refresh&gt;'!C760</f>
        <v>0</v>
      </c>
      <c r="D757" s="36">
        <f>'Pivot - &lt;Just to refresh&gt;'!D760</f>
        <v>0</v>
      </c>
      <c r="E757" s="8">
        <f>'Pivot - &lt;Just to refresh&gt;'!E760</f>
        <v>0</v>
      </c>
      <c r="F757" s="8">
        <f>'Pivot - &lt;Just to refresh&gt;'!F760</f>
        <v>0</v>
      </c>
      <c r="G757" s="8">
        <f>'Pivot - &lt;Just to refresh&gt;'!G760</f>
        <v>0</v>
      </c>
      <c r="H757" s="8">
        <f>'Pivot - &lt;Just to refresh&gt;'!H760</f>
        <v>0</v>
      </c>
      <c r="I757" s="8">
        <f>'Pivot - &lt;Just to refresh&gt;'!I760</f>
        <v>0</v>
      </c>
      <c r="J757" s="8">
        <f>'Pivot - &lt;Just to refresh&gt;'!J760</f>
        <v>0</v>
      </c>
      <c r="K757" s="8">
        <f t="shared" si="55"/>
        <v>0</v>
      </c>
      <c r="L757" s="8">
        <f t="shared" si="56"/>
        <v>0</v>
      </c>
      <c r="M757" s="8">
        <f t="shared" si="57"/>
        <v>0</v>
      </c>
      <c r="N757" s="8" t="str">
        <f t="shared" si="58"/>
        <v>000</v>
      </c>
      <c r="O757" s="37" t="str">
        <f>IF(SUM(E757:J757)=0,"",IF('Pivot - &lt;Just to refresh&gt;'!A760="Match","Match - Full GSTN",IF('Pivot - &lt;Just to refresh&gt;'!A760="Match -Rounding off","Match - GSTN - Round",IF(M757=0,"Match - Invoice",IF(G757=0,"Not in Books",IF(J757=0,"Not in 2A",IF(ROUND(M757,0)=0,"Match - Invoice Round","In Both but Not Match")))))))</f>
        <v/>
      </c>
      <c r="P757" s="7" t="str">
        <f t="shared" si="59"/>
        <v/>
      </c>
    </row>
    <row r="758" spans="1:16" x14ac:dyDescent="0.3">
      <c r="A758" s="7">
        <f>'Pivot - &lt;Just to refresh&gt;'!B761</f>
        <v>0</v>
      </c>
      <c r="B758" s="7">
        <f>'Pivot - &lt;Just to refresh&gt;'!N761</f>
        <v>0</v>
      </c>
      <c r="C758" s="7">
        <f>'Pivot - &lt;Just to refresh&gt;'!C761</f>
        <v>0</v>
      </c>
      <c r="D758" s="36">
        <f>'Pivot - &lt;Just to refresh&gt;'!D761</f>
        <v>0</v>
      </c>
      <c r="E758" s="8">
        <f>'Pivot - &lt;Just to refresh&gt;'!E761</f>
        <v>0</v>
      </c>
      <c r="F758" s="8">
        <f>'Pivot - &lt;Just to refresh&gt;'!F761</f>
        <v>0</v>
      </c>
      <c r="G758" s="8">
        <f>'Pivot - &lt;Just to refresh&gt;'!G761</f>
        <v>0</v>
      </c>
      <c r="H758" s="8">
        <f>'Pivot - &lt;Just to refresh&gt;'!H761</f>
        <v>0</v>
      </c>
      <c r="I758" s="8">
        <f>'Pivot - &lt;Just to refresh&gt;'!I761</f>
        <v>0</v>
      </c>
      <c r="J758" s="8">
        <f>'Pivot - &lt;Just to refresh&gt;'!J761</f>
        <v>0</v>
      </c>
      <c r="K758" s="8">
        <f t="shared" si="55"/>
        <v>0</v>
      </c>
      <c r="L758" s="8">
        <f t="shared" si="56"/>
        <v>0</v>
      </c>
      <c r="M758" s="8">
        <f t="shared" si="57"/>
        <v>0</v>
      </c>
      <c r="N758" s="8" t="str">
        <f t="shared" si="58"/>
        <v>000</v>
      </c>
      <c r="O758" s="37" t="str">
        <f>IF(SUM(E758:J758)=0,"",IF('Pivot - &lt;Just to refresh&gt;'!A761="Match","Match - Full GSTN",IF('Pivot - &lt;Just to refresh&gt;'!A761="Match -Rounding off","Match - GSTN - Round",IF(M758=0,"Match - Invoice",IF(G758=0,"Not in Books",IF(J758=0,"Not in 2A",IF(ROUND(M758,0)=0,"Match - Invoice Round","In Both but Not Match")))))))</f>
        <v/>
      </c>
      <c r="P758" s="7" t="str">
        <f t="shared" si="59"/>
        <v/>
      </c>
    </row>
    <row r="759" spans="1:16" x14ac:dyDescent="0.3">
      <c r="A759" s="7">
        <f>'Pivot - &lt;Just to refresh&gt;'!B762</f>
        <v>0</v>
      </c>
      <c r="B759" s="7">
        <f>'Pivot - &lt;Just to refresh&gt;'!N762</f>
        <v>0</v>
      </c>
      <c r="C759" s="7">
        <f>'Pivot - &lt;Just to refresh&gt;'!C762</f>
        <v>0</v>
      </c>
      <c r="D759" s="36">
        <f>'Pivot - &lt;Just to refresh&gt;'!D762</f>
        <v>0</v>
      </c>
      <c r="E759" s="8">
        <f>'Pivot - &lt;Just to refresh&gt;'!E762</f>
        <v>0</v>
      </c>
      <c r="F759" s="8">
        <f>'Pivot - &lt;Just to refresh&gt;'!F762</f>
        <v>0</v>
      </c>
      <c r="G759" s="8">
        <f>'Pivot - &lt;Just to refresh&gt;'!G762</f>
        <v>0</v>
      </c>
      <c r="H759" s="8">
        <f>'Pivot - &lt;Just to refresh&gt;'!H762</f>
        <v>0</v>
      </c>
      <c r="I759" s="8">
        <f>'Pivot - &lt;Just to refresh&gt;'!I762</f>
        <v>0</v>
      </c>
      <c r="J759" s="8">
        <f>'Pivot - &lt;Just to refresh&gt;'!J762</f>
        <v>0</v>
      </c>
      <c r="K759" s="8">
        <f t="shared" si="55"/>
        <v>0</v>
      </c>
      <c r="L759" s="8">
        <f t="shared" si="56"/>
        <v>0</v>
      </c>
      <c r="M759" s="8">
        <f t="shared" si="57"/>
        <v>0</v>
      </c>
      <c r="N759" s="8" t="str">
        <f t="shared" si="58"/>
        <v>000</v>
      </c>
      <c r="O759" s="37" t="str">
        <f>IF(SUM(E759:J759)=0,"",IF('Pivot - &lt;Just to refresh&gt;'!A762="Match","Match - Full GSTN",IF('Pivot - &lt;Just to refresh&gt;'!A762="Match -Rounding off","Match - GSTN - Round",IF(M759=0,"Match - Invoice",IF(G759=0,"Not in Books",IF(J759=0,"Not in 2A",IF(ROUND(M759,0)=0,"Match - Invoice Round","In Both but Not Match")))))))</f>
        <v/>
      </c>
      <c r="P759" s="7" t="str">
        <f t="shared" si="59"/>
        <v/>
      </c>
    </row>
    <row r="760" spans="1:16" x14ac:dyDescent="0.3">
      <c r="A760" s="7">
        <f>'Pivot - &lt;Just to refresh&gt;'!B763</f>
        <v>0</v>
      </c>
      <c r="B760" s="7">
        <f>'Pivot - &lt;Just to refresh&gt;'!N763</f>
        <v>0</v>
      </c>
      <c r="C760" s="7">
        <f>'Pivot - &lt;Just to refresh&gt;'!C763</f>
        <v>0</v>
      </c>
      <c r="D760" s="36">
        <f>'Pivot - &lt;Just to refresh&gt;'!D763</f>
        <v>0</v>
      </c>
      <c r="E760" s="8">
        <f>'Pivot - &lt;Just to refresh&gt;'!E763</f>
        <v>0</v>
      </c>
      <c r="F760" s="8">
        <f>'Pivot - &lt;Just to refresh&gt;'!F763</f>
        <v>0</v>
      </c>
      <c r="G760" s="8">
        <f>'Pivot - &lt;Just to refresh&gt;'!G763</f>
        <v>0</v>
      </c>
      <c r="H760" s="8">
        <f>'Pivot - &lt;Just to refresh&gt;'!H763</f>
        <v>0</v>
      </c>
      <c r="I760" s="8">
        <f>'Pivot - &lt;Just to refresh&gt;'!I763</f>
        <v>0</v>
      </c>
      <c r="J760" s="8">
        <f>'Pivot - &lt;Just to refresh&gt;'!J763</f>
        <v>0</v>
      </c>
      <c r="K760" s="8">
        <f t="shared" si="55"/>
        <v>0</v>
      </c>
      <c r="L760" s="8">
        <f t="shared" si="56"/>
        <v>0</v>
      </c>
      <c r="M760" s="8">
        <f t="shared" si="57"/>
        <v>0</v>
      </c>
      <c r="N760" s="8" t="str">
        <f t="shared" si="58"/>
        <v>000</v>
      </c>
      <c r="O760" s="37" t="str">
        <f>IF(SUM(E760:J760)=0,"",IF('Pivot - &lt;Just to refresh&gt;'!A763="Match","Match - Full GSTN",IF('Pivot - &lt;Just to refresh&gt;'!A763="Match -Rounding off","Match - GSTN - Round",IF(M760=0,"Match - Invoice",IF(G760=0,"Not in Books",IF(J760=0,"Not in 2A",IF(ROUND(M760,0)=0,"Match - Invoice Round","In Both but Not Match")))))))</f>
        <v/>
      </c>
      <c r="P760" s="7" t="str">
        <f t="shared" si="59"/>
        <v/>
      </c>
    </row>
    <row r="761" spans="1:16" x14ac:dyDescent="0.3">
      <c r="A761" s="7">
        <f>'Pivot - &lt;Just to refresh&gt;'!B764</f>
        <v>0</v>
      </c>
      <c r="B761" s="7">
        <f>'Pivot - &lt;Just to refresh&gt;'!N764</f>
        <v>0</v>
      </c>
      <c r="C761" s="7">
        <f>'Pivot - &lt;Just to refresh&gt;'!C764</f>
        <v>0</v>
      </c>
      <c r="D761" s="36">
        <f>'Pivot - &lt;Just to refresh&gt;'!D764</f>
        <v>0</v>
      </c>
      <c r="E761" s="8">
        <f>'Pivot - &lt;Just to refresh&gt;'!E764</f>
        <v>0</v>
      </c>
      <c r="F761" s="8">
        <f>'Pivot - &lt;Just to refresh&gt;'!F764</f>
        <v>0</v>
      </c>
      <c r="G761" s="8">
        <f>'Pivot - &lt;Just to refresh&gt;'!G764</f>
        <v>0</v>
      </c>
      <c r="H761" s="8">
        <f>'Pivot - &lt;Just to refresh&gt;'!H764</f>
        <v>0</v>
      </c>
      <c r="I761" s="8">
        <f>'Pivot - &lt;Just to refresh&gt;'!I764</f>
        <v>0</v>
      </c>
      <c r="J761" s="8">
        <f>'Pivot - &lt;Just to refresh&gt;'!J764</f>
        <v>0</v>
      </c>
      <c r="K761" s="8">
        <f t="shared" si="55"/>
        <v>0</v>
      </c>
      <c r="L761" s="8">
        <f t="shared" si="56"/>
        <v>0</v>
      </c>
      <c r="M761" s="8">
        <f t="shared" si="57"/>
        <v>0</v>
      </c>
      <c r="N761" s="8" t="str">
        <f t="shared" si="58"/>
        <v>000</v>
      </c>
      <c r="O761" s="37" t="str">
        <f>IF(SUM(E761:J761)=0,"",IF('Pivot - &lt;Just to refresh&gt;'!A764="Match","Match - Full GSTN",IF('Pivot - &lt;Just to refresh&gt;'!A764="Match -Rounding off","Match - GSTN - Round",IF(M761=0,"Match - Invoice",IF(G761=0,"Not in Books",IF(J761=0,"Not in 2A",IF(ROUND(M761,0)=0,"Match - Invoice Round","In Both but Not Match")))))))</f>
        <v/>
      </c>
      <c r="P761" s="7" t="str">
        <f t="shared" si="59"/>
        <v/>
      </c>
    </row>
    <row r="762" spans="1:16" x14ac:dyDescent="0.3">
      <c r="A762" s="7">
        <f>'Pivot - &lt;Just to refresh&gt;'!B765</f>
        <v>0</v>
      </c>
      <c r="B762" s="7">
        <f>'Pivot - &lt;Just to refresh&gt;'!N765</f>
        <v>0</v>
      </c>
      <c r="C762" s="7">
        <f>'Pivot - &lt;Just to refresh&gt;'!C765</f>
        <v>0</v>
      </c>
      <c r="D762" s="36">
        <f>'Pivot - &lt;Just to refresh&gt;'!D765</f>
        <v>0</v>
      </c>
      <c r="E762" s="8">
        <f>'Pivot - &lt;Just to refresh&gt;'!E765</f>
        <v>0</v>
      </c>
      <c r="F762" s="8">
        <f>'Pivot - &lt;Just to refresh&gt;'!F765</f>
        <v>0</v>
      </c>
      <c r="G762" s="8">
        <f>'Pivot - &lt;Just to refresh&gt;'!G765</f>
        <v>0</v>
      </c>
      <c r="H762" s="8">
        <f>'Pivot - &lt;Just to refresh&gt;'!H765</f>
        <v>0</v>
      </c>
      <c r="I762" s="8">
        <f>'Pivot - &lt;Just to refresh&gt;'!I765</f>
        <v>0</v>
      </c>
      <c r="J762" s="8">
        <f>'Pivot - &lt;Just to refresh&gt;'!J765</f>
        <v>0</v>
      </c>
      <c r="K762" s="8">
        <f t="shared" si="55"/>
        <v>0</v>
      </c>
      <c r="L762" s="8">
        <f t="shared" si="56"/>
        <v>0</v>
      </c>
      <c r="M762" s="8">
        <f t="shared" si="57"/>
        <v>0</v>
      </c>
      <c r="N762" s="8" t="str">
        <f t="shared" si="58"/>
        <v>000</v>
      </c>
      <c r="O762" s="37" t="str">
        <f>IF(SUM(E762:J762)=0,"",IF('Pivot - &lt;Just to refresh&gt;'!A765="Match","Match - Full GSTN",IF('Pivot - &lt;Just to refresh&gt;'!A765="Match -Rounding off","Match - GSTN - Round",IF(M762=0,"Match - Invoice",IF(G762=0,"Not in Books",IF(J762=0,"Not in 2A",IF(ROUND(M762,0)=0,"Match - Invoice Round","In Both but Not Match")))))))</f>
        <v/>
      </c>
      <c r="P762" s="7" t="str">
        <f t="shared" si="59"/>
        <v/>
      </c>
    </row>
    <row r="763" spans="1:16" x14ac:dyDescent="0.3">
      <c r="A763" s="7">
        <f>'Pivot - &lt;Just to refresh&gt;'!B766</f>
        <v>0</v>
      </c>
      <c r="B763" s="7">
        <f>'Pivot - &lt;Just to refresh&gt;'!N766</f>
        <v>0</v>
      </c>
      <c r="C763" s="7">
        <f>'Pivot - &lt;Just to refresh&gt;'!C766</f>
        <v>0</v>
      </c>
      <c r="D763" s="36">
        <f>'Pivot - &lt;Just to refresh&gt;'!D766</f>
        <v>0</v>
      </c>
      <c r="E763" s="8">
        <f>'Pivot - &lt;Just to refresh&gt;'!E766</f>
        <v>0</v>
      </c>
      <c r="F763" s="8">
        <f>'Pivot - &lt;Just to refresh&gt;'!F766</f>
        <v>0</v>
      </c>
      <c r="G763" s="8">
        <f>'Pivot - &lt;Just to refresh&gt;'!G766</f>
        <v>0</v>
      </c>
      <c r="H763" s="8">
        <f>'Pivot - &lt;Just to refresh&gt;'!H766</f>
        <v>0</v>
      </c>
      <c r="I763" s="8">
        <f>'Pivot - &lt;Just to refresh&gt;'!I766</f>
        <v>0</v>
      </c>
      <c r="J763" s="8">
        <f>'Pivot - &lt;Just to refresh&gt;'!J766</f>
        <v>0</v>
      </c>
      <c r="K763" s="8">
        <f t="shared" si="55"/>
        <v>0</v>
      </c>
      <c r="L763" s="8">
        <f t="shared" si="56"/>
        <v>0</v>
      </c>
      <c r="M763" s="8">
        <f t="shared" si="57"/>
        <v>0</v>
      </c>
      <c r="N763" s="8" t="str">
        <f t="shared" si="58"/>
        <v>000</v>
      </c>
      <c r="O763" s="37" t="str">
        <f>IF(SUM(E763:J763)=0,"",IF('Pivot - &lt;Just to refresh&gt;'!A766="Match","Match - Full GSTN",IF('Pivot - &lt;Just to refresh&gt;'!A766="Match -Rounding off","Match - GSTN - Round",IF(M763=0,"Match - Invoice",IF(G763=0,"Not in Books",IF(J763=0,"Not in 2A",IF(ROUND(M763,0)=0,"Match - Invoice Round","In Both but Not Match")))))))</f>
        <v/>
      </c>
      <c r="P763" s="7" t="str">
        <f t="shared" si="59"/>
        <v/>
      </c>
    </row>
    <row r="764" spans="1:16" x14ac:dyDescent="0.3">
      <c r="A764" s="7">
        <f>'Pivot - &lt;Just to refresh&gt;'!B767</f>
        <v>0</v>
      </c>
      <c r="B764" s="7">
        <f>'Pivot - &lt;Just to refresh&gt;'!N767</f>
        <v>0</v>
      </c>
      <c r="C764" s="7">
        <f>'Pivot - &lt;Just to refresh&gt;'!C767</f>
        <v>0</v>
      </c>
      <c r="D764" s="36">
        <f>'Pivot - &lt;Just to refresh&gt;'!D767</f>
        <v>0</v>
      </c>
      <c r="E764" s="8">
        <f>'Pivot - &lt;Just to refresh&gt;'!E767</f>
        <v>0</v>
      </c>
      <c r="F764" s="8">
        <f>'Pivot - &lt;Just to refresh&gt;'!F767</f>
        <v>0</v>
      </c>
      <c r="G764" s="8">
        <f>'Pivot - &lt;Just to refresh&gt;'!G767</f>
        <v>0</v>
      </c>
      <c r="H764" s="8">
        <f>'Pivot - &lt;Just to refresh&gt;'!H767</f>
        <v>0</v>
      </c>
      <c r="I764" s="8">
        <f>'Pivot - &lt;Just to refresh&gt;'!I767</f>
        <v>0</v>
      </c>
      <c r="J764" s="8">
        <f>'Pivot - &lt;Just to refresh&gt;'!J767</f>
        <v>0</v>
      </c>
      <c r="K764" s="8">
        <f t="shared" si="55"/>
        <v>0</v>
      </c>
      <c r="L764" s="8">
        <f t="shared" si="56"/>
        <v>0</v>
      </c>
      <c r="M764" s="8">
        <f t="shared" si="57"/>
        <v>0</v>
      </c>
      <c r="N764" s="8" t="str">
        <f t="shared" si="58"/>
        <v>000</v>
      </c>
      <c r="O764" s="37" t="str">
        <f>IF(SUM(E764:J764)=0,"",IF('Pivot - &lt;Just to refresh&gt;'!A767="Match","Match - Full GSTN",IF('Pivot - &lt;Just to refresh&gt;'!A767="Match -Rounding off","Match - GSTN - Round",IF(M764=0,"Match - Invoice",IF(G764=0,"Not in Books",IF(J764=0,"Not in 2A",IF(ROUND(M764,0)=0,"Match - Invoice Round","In Both but Not Match")))))))</f>
        <v/>
      </c>
      <c r="P764" s="7" t="str">
        <f t="shared" si="59"/>
        <v/>
      </c>
    </row>
    <row r="765" spans="1:16" x14ac:dyDescent="0.3">
      <c r="A765" s="7">
        <f>'Pivot - &lt;Just to refresh&gt;'!B768</f>
        <v>0</v>
      </c>
      <c r="B765" s="7">
        <f>'Pivot - &lt;Just to refresh&gt;'!N768</f>
        <v>0</v>
      </c>
      <c r="C765" s="7">
        <f>'Pivot - &lt;Just to refresh&gt;'!C768</f>
        <v>0</v>
      </c>
      <c r="D765" s="36">
        <f>'Pivot - &lt;Just to refresh&gt;'!D768</f>
        <v>0</v>
      </c>
      <c r="E765" s="8">
        <f>'Pivot - &lt;Just to refresh&gt;'!E768</f>
        <v>0</v>
      </c>
      <c r="F765" s="8">
        <f>'Pivot - &lt;Just to refresh&gt;'!F768</f>
        <v>0</v>
      </c>
      <c r="G765" s="8">
        <f>'Pivot - &lt;Just to refresh&gt;'!G768</f>
        <v>0</v>
      </c>
      <c r="H765" s="8">
        <f>'Pivot - &lt;Just to refresh&gt;'!H768</f>
        <v>0</v>
      </c>
      <c r="I765" s="8">
        <f>'Pivot - &lt;Just to refresh&gt;'!I768</f>
        <v>0</v>
      </c>
      <c r="J765" s="8">
        <f>'Pivot - &lt;Just to refresh&gt;'!J768</f>
        <v>0</v>
      </c>
      <c r="K765" s="8">
        <f t="shared" si="55"/>
        <v>0</v>
      </c>
      <c r="L765" s="8">
        <f t="shared" si="56"/>
        <v>0</v>
      </c>
      <c r="M765" s="8">
        <f t="shared" si="57"/>
        <v>0</v>
      </c>
      <c r="N765" s="8" t="str">
        <f t="shared" si="58"/>
        <v>000</v>
      </c>
      <c r="O765" s="37" t="str">
        <f>IF(SUM(E765:J765)=0,"",IF('Pivot - &lt;Just to refresh&gt;'!A768="Match","Match - Full GSTN",IF('Pivot - &lt;Just to refresh&gt;'!A768="Match -Rounding off","Match - GSTN - Round",IF(M765=0,"Match - Invoice",IF(G765=0,"Not in Books",IF(J765=0,"Not in 2A",IF(ROUND(M765,0)=0,"Match - Invoice Round","In Both but Not Match")))))))</f>
        <v/>
      </c>
      <c r="P765" s="7" t="str">
        <f t="shared" si="59"/>
        <v/>
      </c>
    </row>
    <row r="766" spans="1:16" x14ac:dyDescent="0.3">
      <c r="A766" s="7">
        <f>'Pivot - &lt;Just to refresh&gt;'!B769</f>
        <v>0</v>
      </c>
      <c r="B766" s="7">
        <f>'Pivot - &lt;Just to refresh&gt;'!N769</f>
        <v>0</v>
      </c>
      <c r="C766" s="7">
        <f>'Pivot - &lt;Just to refresh&gt;'!C769</f>
        <v>0</v>
      </c>
      <c r="D766" s="36">
        <f>'Pivot - &lt;Just to refresh&gt;'!D769</f>
        <v>0</v>
      </c>
      <c r="E766" s="8">
        <f>'Pivot - &lt;Just to refresh&gt;'!E769</f>
        <v>0</v>
      </c>
      <c r="F766" s="8">
        <f>'Pivot - &lt;Just to refresh&gt;'!F769</f>
        <v>0</v>
      </c>
      <c r="G766" s="8">
        <f>'Pivot - &lt;Just to refresh&gt;'!G769</f>
        <v>0</v>
      </c>
      <c r="H766" s="8">
        <f>'Pivot - &lt;Just to refresh&gt;'!H769</f>
        <v>0</v>
      </c>
      <c r="I766" s="8">
        <f>'Pivot - &lt;Just to refresh&gt;'!I769</f>
        <v>0</v>
      </c>
      <c r="J766" s="8">
        <f>'Pivot - &lt;Just to refresh&gt;'!J769</f>
        <v>0</v>
      </c>
      <c r="K766" s="8">
        <f t="shared" ref="K766:K829" si="60">E766-H766</f>
        <v>0</v>
      </c>
      <c r="L766" s="8">
        <f t="shared" ref="L766:L829" si="61">F766-I766</f>
        <v>0</v>
      </c>
      <c r="M766" s="8">
        <f t="shared" ref="M766:M829" si="62">G766-J766</f>
        <v>0</v>
      </c>
      <c r="N766" s="8" t="str">
        <f t="shared" ref="N766:N829" si="63">A766&amp;C766&amp;D766</f>
        <v>000</v>
      </c>
      <c r="O766" s="37" t="str">
        <f>IF(SUM(E766:J766)=0,"",IF('Pivot - &lt;Just to refresh&gt;'!A769="Match","Match - Full GSTN",IF('Pivot - &lt;Just to refresh&gt;'!A769="Match -Rounding off","Match - GSTN - Round",IF(M766=0,"Match - Invoice",IF(G766=0,"Not in Books",IF(J766=0,"Not in 2A",IF(ROUND(M766,0)=0,"Match - Invoice Round","In Both but Not Match")))))))</f>
        <v/>
      </c>
      <c r="P766" s="7" t="str">
        <f t="shared" si="59"/>
        <v/>
      </c>
    </row>
    <row r="767" spans="1:16" x14ac:dyDescent="0.3">
      <c r="A767" s="7">
        <f>'Pivot - &lt;Just to refresh&gt;'!B770</f>
        <v>0</v>
      </c>
      <c r="B767" s="7">
        <f>'Pivot - &lt;Just to refresh&gt;'!N770</f>
        <v>0</v>
      </c>
      <c r="C767" s="7">
        <f>'Pivot - &lt;Just to refresh&gt;'!C770</f>
        <v>0</v>
      </c>
      <c r="D767" s="36">
        <f>'Pivot - &lt;Just to refresh&gt;'!D770</f>
        <v>0</v>
      </c>
      <c r="E767" s="8">
        <f>'Pivot - &lt;Just to refresh&gt;'!E770</f>
        <v>0</v>
      </c>
      <c r="F767" s="8">
        <f>'Pivot - &lt;Just to refresh&gt;'!F770</f>
        <v>0</v>
      </c>
      <c r="G767" s="8">
        <f>'Pivot - &lt;Just to refresh&gt;'!G770</f>
        <v>0</v>
      </c>
      <c r="H767" s="8">
        <f>'Pivot - &lt;Just to refresh&gt;'!H770</f>
        <v>0</v>
      </c>
      <c r="I767" s="8">
        <f>'Pivot - &lt;Just to refresh&gt;'!I770</f>
        <v>0</v>
      </c>
      <c r="J767" s="8">
        <f>'Pivot - &lt;Just to refresh&gt;'!J770</f>
        <v>0</v>
      </c>
      <c r="K767" s="8">
        <f t="shared" si="60"/>
        <v>0</v>
      </c>
      <c r="L767" s="8">
        <f t="shared" si="61"/>
        <v>0</v>
      </c>
      <c r="M767" s="8">
        <f t="shared" si="62"/>
        <v>0</v>
      </c>
      <c r="N767" s="8" t="str">
        <f t="shared" si="63"/>
        <v>000</v>
      </c>
      <c r="O767" s="37" t="str">
        <f>IF(SUM(E767:J767)=0,"",IF('Pivot - &lt;Just to refresh&gt;'!A770="Match","Match - Full GSTN",IF('Pivot - &lt;Just to refresh&gt;'!A770="Match -Rounding off","Match - GSTN - Round",IF(M767=0,"Match - Invoice",IF(G767=0,"Not in Books",IF(J767=0,"Not in 2A",IF(ROUND(M767,0)=0,"Match - Invoice Round","In Both but Not Match")))))))</f>
        <v/>
      </c>
      <c r="P767" s="7" t="str">
        <f t="shared" si="59"/>
        <v/>
      </c>
    </row>
    <row r="768" spans="1:16" x14ac:dyDescent="0.3">
      <c r="A768" s="7">
        <f>'Pivot - &lt;Just to refresh&gt;'!B771</f>
        <v>0</v>
      </c>
      <c r="B768" s="7">
        <f>'Pivot - &lt;Just to refresh&gt;'!N771</f>
        <v>0</v>
      </c>
      <c r="C768" s="7">
        <f>'Pivot - &lt;Just to refresh&gt;'!C771</f>
        <v>0</v>
      </c>
      <c r="D768" s="36">
        <f>'Pivot - &lt;Just to refresh&gt;'!D771</f>
        <v>0</v>
      </c>
      <c r="E768" s="8">
        <f>'Pivot - &lt;Just to refresh&gt;'!E771</f>
        <v>0</v>
      </c>
      <c r="F768" s="8">
        <f>'Pivot - &lt;Just to refresh&gt;'!F771</f>
        <v>0</v>
      </c>
      <c r="G768" s="8">
        <f>'Pivot - &lt;Just to refresh&gt;'!G771</f>
        <v>0</v>
      </c>
      <c r="H768" s="8">
        <f>'Pivot - &lt;Just to refresh&gt;'!H771</f>
        <v>0</v>
      </c>
      <c r="I768" s="8">
        <f>'Pivot - &lt;Just to refresh&gt;'!I771</f>
        <v>0</v>
      </c>
      <c r="J768" s="8">
        <f>'Pivot - &lt;Just to refresh&gt;'!J771</f>
        <v>0</v>
      </c>
      <c r="K768" s="8">
        <f t="shared" si="60"/>
        <v>0</v>
      </c>
      <c r="L768" s="8">
        <f t="shared" si="61"/>
        <v>0</v>
      </c>
      <c r="M768" s="8">
        <f t="shared" si="62"/>
        <v>0</v>
      </c>
      <c r="N768" s="8" t="str">
        <f t="shared" si="63"/>
        <v>000</v>
      </c>
      <c r="O768" s="37" t="str">
        <f>IF(SUM(E768:J768)=0,"",IF('Pivot - &lt;Just to refresh&gt;'!A771="Match","Match - Full GSTN",IF('Pivot - &lt;Just to refresh&gt;'!A771="Match -Rounding off","Match - GSTN - Round",IF(M768=0,"Match - Invoice",IF(G768=0,"Not in Books",IF(J768=0,"Not in 2A",IF(ROUND(M768,0)=0,"Match - Invoice Round","In Both but Not Match")))))))</f>
        <v/>
      </c>
      <c r="P768" s="7" t="str">
        <f t="shared" si="59"/>
        <v/>
      </c>
    </row>
    <row r="769" spans="1:16" x14ac:dyDescent="0.3">
      <c r="A769" s="7">
        <f>'Pivot - &lt;Just to refresh&gt;'!B772</f>
        <v>0</v>
      </c>
      <c r="B769" s="7">
        <f>'Pivot - &lt;Just to refresh&gt;'!N772</f>
        <v>0</v>
      </c>
      <c r="C769" s="7">
        <f>'Pivot - &lt;Just to refresh&gt;'!C772</f>
        <v>0</v>
      </c>
      <c r="D769" s="36">
        <f>'Pivot - &lt;Just to refresh&gt;'!D772</f>
        <v>0</v>
      </c>
      <c r="E769" s="8">
        <f>'Pivot - &lt;Just to refresh&gt;'!E772</f>
        <v>0</v>
      </c>
      <c r="F769" s="8">
        <f>'Pivot - &lt;Just to refresh&gt;'!F772</f>
        <v>0</v>
      </c>
      <c r="G769" s="8">
        <f>'Pivot - &lt;Just to refresh&gt;'!G772</f>
        <v>0</v>
      </c>
      <c r="H769" s="8">
        <f>'Pivot - &lt;Just to refresh&gt;'!H772</f>
        <v>0</v>
      </c>
      <c r="I769" s="8">
        <f>'Pivot - &lt;Just to refresh&gt;'!I772</f>
        <v>0</v>
      </c>
      <c r="J769" s="8">
        <f>'Pivot - &lt;Just to refresh&gt;'!J772</f>
        <v>0</v>
      </c>
      <c r="K769" s="8">
        <f t="shared" si="60"/>
        <v>0</v>
      </c>
      <c r="L769" s="8">
        <f t="shared" si="61"/>
        <v>0</v>
      </c>
      <c r="M769" s="8">
        <f t="shared" si="62"/>
        <v>0</v>
      </c>
      <c r="N769" s="8" t="str">
        <f t="shared" si="63"/>
        <v>000</v>
      </c>
      <c r="O769" s="37" t="str">
        <f>IF(SUM(E769:J769)=0,"",IF('Pivot - &lt;Just to refresh&gt;'!A772="Match","Match - Full GSTN",IF('Pivot - &lt;Just to refresh&gt;'!A772="Match -Rounding off","Match - GSTN - Round",IF(M769=0,"Match - Invoice",IF(G769=0,"Not in Books",IF(J769=0,"Not in 2A",IF(ROUND(M769,0)=0,"Match - Invoice Round","In Both but Not Match")))))))</f>
        <v/>
      </c>
      <c r="P769" s="7" t="str">
        <f t="shared" si="59"/>
        <v/>
      </c>
    </row>
    <row r="770" spans="1:16" x14ac:dyDescent="0.3">
      <c r="A770" s="7">
        <f>'Pivot - &lt;Just to refresh&gt;'!B773</f>
        <v>0</v>
      </c>
      <c r="B770" s="7">
        <f>'Pivot - &lt;Just to refresh&gt;'!N773</f>
        <v>0</v>
      </c>
      <c r="C770" s="7">
        <f>'Pivot - &lt;Just to refresh&gt;'!C773</f>
        <v>0</v>
      </c>
      <c r="D770" s="36">
        <f>'Pivot - &lt;Just to refresh&gt;'!D773</f>
        <v>0</v>
      </c>
      <c r="E770" s="8">
        <f>'Pivot - &lt;Just to refresh&gt;'!E773</f>
        <v>0</v>
      </c>
      <c r="F770" s="8">
        <f>'Pivot - &lt;Just to refresh&gt;'!F773</f>
        <v>0</v>
      </c>
      <c r="G770" s="8">
        <f>'Pivot - &lt;Just to refresh&gt;'!G773</f>
        <v>0</v>
      </c>
      <c r="H770" s="8">
        <f>'Pivot - &lt;Just to refresh&gt;'!H773</f>
        <v>0</v>
      </c>
      <c r="I770" s="8">
        <f>'Pivot - &lt;Just to refresh&gt;'!I773</f>
        <v>0</v>
      </c>
      <c r="J770" s="8">
        <f>'Pivot - &lt;Just to refresh&gt;'!J773</f>
        <v>0</v>
      </c>
      <c r="K770" s="8">
        <f t="shared" si="60"/>
        <v>0</v>
      </c>
      <c r="L770" s="8">
        <f t="shared" si="61"/>
        <v>0</v>
      </c>
      <c r="M770" s="8">
        <f t="shared" si="62"/>
        <v>0</v>
      </c>
      <c r="N770" s="8" t="str">
        <f t="shared" si="63"/>
        <v>000</v>
      </c>
      <c r="O770" s="37" t="str">
        <f>IF(SUM(E770:J770)=0,"",IF('Pivot - &lt;Just to refresh&gt;'!A773="Match","Match - Full GSTN",IF('Pivot - &lt;Just to refresh&gt;'!A773="Match -Rounding off","Match - GSTN - Round",IF(M770=0,"Match - Invoice",IF(G770=0,"Not in Books",IF(J770=0,"Not in 2A",IF(ROUND(M770,0)=0,"Match - Invoice Round","In Both but Not Match")))))))</f>
        <v/>
      </c>
      <c r="P770" s="7" t="str">
        <f t="shared" si="59"/>
        <v/>
      </c>
    </row>
    <row r="771" spans="1:16" x14ac:dyDescent="0.3">
      <c r="A771" s="7">
        <f>'Pivot - &lt;Just to refresh&gt;'!B774</f>
        <v>0</v>
      </c>
      <c r="B771" s="7">
        <f>'Pivot - &lt;Just to refresh&gt;'!N774</f>
        <v>0</v>
      </c>
      <c r="C771" s="7">
        <f>'Pivot - &lt;Just to refresh&gt;'!C774</f>
        <v>0</v>
      </c>
      <c r="D771" s="36">
        <f>'Pivot - &lt;Just to refresh&gt;'!D774</f>
        <v>0</v>
      </c>
      <c r="E771" s="8">
        <f>'Pivot - &lt;Just to refresh&gt;'!E774</f>
        <v>0</v>
      </c>
      <c r="F771" s="8">
        <f>'Pivot - &lt;Just to refresh&gt;'!F774</f>
        <v>0</v>
      </c>
      <c r="G771" s="8">
        <f>'Pivot - &lt;Just to refresh&gt;'!G774</f>
        <v>0</v>
      </c>
      <c r="H771" s="8">
        <f>'Pivot - &lt;Just to refresh&gt;'!H774</f>
        <v>0</v>
      </c>
      <c r="I771" s="8">
        <f>'Pivot - &lt;Just to refresh&gt;'!I774</f>
        <v>0</v>
      </c>
      <c r="J771" s="8">
        <f>'Pivot - &lt;Just to refresh&gt;'!J774</f>
        <v>0</v>
      </c>
      <c r="K771" s="8">
        <f t="shared" si="60"/>
        <v>0</v>
      </c>
      <c r="L771" s="8">
        <f t="shared" si="61"/>
        <v>0</v>
      </c>
      <c r="M771" s="8">
        <f t="shared" si="62"/>
        <v>0</v>
      </c>
      <c r="N771" s="8" t="str">
        <f t="shared" si="63"/>
        <v>000</v>
      </c>
      <c r="O771" s="37" t="str">
        <f>IF(SUM(E771:J771)=0,"",IF('Pivot - &lt;Just to refresh&gt;'!A774="Match","Match - Full GSTN",IF('Pivot - &lt;Just to refresh&gt;'!A774="Match -Rounding off","Match - GSTN - Round",IF(M771=0,"Match - Invoice",IF(G771=0,"Not in Books",IF(J771=0,"Not in 2A",IF(ROUND(M771,0)=0,"Match - Invoice Round","In Both but Not Match")))))))</f>
        <v/>
      </c>
      <c r="P771" s="7" t="str">
        <f t="shared" si="59"/>
        <v/>
      </c>
    </row>
    <row r="772" spans="1:16" x14ac:dyDescent="0.3">
      <c r="A772" s="7">
        <f>'Pivot - &lt;Just to refresh&gt;'!B775</f>
        <v>0</v>
      </c>
      <c r="B772" s="7">
        <f>'Pivot - &lt;Just to refresh&gt;'!N775</f>
        <v>0</v>
      </c>
      <c r="C772" s="7">
        <f>'Pivot - &lt;Just to refresh&gt;'!C775</f>
        <v>0</v>
      </c>
      <c r="D772" s="36">
        <f>'Pivot - &lt;Just to refresh&gt;'!D775</f>
        <v>0</v>
      </c>
      <c r="E772" s="8">
        <f>'Pivot - &lt;Just to refresh&gt;'!E775</f>
        <v>0</v>
      </c>
      <c r="F772" s="8">
        <f>'Pivot - &lt;Just to refresh&gt;'!F775</f>
        <v>0</v>
      </c>
      <c r="G772" s="8">
        <f>'Pivot - &lt;Just to refresh&gt;'!G775</f>
        <v>0</v>
      </c>
      <c r="H772" s="8">
        <f>'Pivot - &lt;Just to refresh&gt;'!H775</f>
        <v>0</v>
      </c>
      <c r="I772" s="8">
        <f>'Pivot - &lt;Just to refresh&gt;'!I775</f>
        <v>0</v>
      </c>
      <c r="J772" s="8">
        <f>'Pivot - &lt;Just to refresh&gt;'!J775</f>
        <v>0</v>
      </c>
      <c r="K772" s="8">
        <f t="shared" si="60"/>
        <v>0</v>
      </c>
      <c r="L772" s="8">
        <f t="shared" si="61"/>
        <v>0</v>
      </c>
      <c r="M772" s="8">
        <f t="shared" si="62"/>
        <v>0</v>
      </c>
      <c r="N772" s="8" t="str">
        <f t="shared" si="63"/>
        <v>000</v>
      </c>
      <c r="O772" s="37" t="str">
        <f>IF(SUM(E772:J772)=0,"",IF('Pivot - &lt;Just to refresh&gt;'!A775="Match","Match - Full GSTN",IF('Pivot - &lt;Just to refresh&gt;'!A775="Match -Rounding off","Match - GSTN - Round",IF(M772=0,"Match - Invoice",IF(G772=0,"Not in Books",IF(J772=0,"Not in 2A",IF(ROUND(M772,0)=0,"Match - Invoice Round","In Both but Not Match")))))))</f>
        <v/>
      </c>
      <c r="P772" s="7" t="str">
        <f t="shared" ref="P772:P835" si="64">IFERROR(VLOOKUP(O772,$BC$3:$BD$9,2,0),"")</f>
        <v/>
      </c>
    </row>
    <row r="773" spans="1:16" x14ac:dyDescent="0.3">
      <c r="A773" s="7">
        <f>'Pivot - &lt;Just to refresh&gt;'!B776</f>
        <v>0</v>
      </c>
      <c r="B773" s="7">
        <f>'Pivot - &lt;Just to refresh&gt;'!N776</f>
        <v>0</v>
      </c>
      <c r="C773" s="7">
        <f>'Pivot - &lt;Just to refresh&gt;'!C776</f>
        <v>0</v>
      </c>
      <c r="D773" s="36">
        <f>'Pivot - &lt;Just to refresh&gt;'!D776</f>
        <v>0</v>
      </c>
      <c r="E773" s="8">
        <f>'Pivot - &lt;Just to refresh&gt;'!E776</f>
        <v>0</v>
      </c>
      <c r="F773" s="8">
        <f>'Pivot - &lt;Just to refresh&gt;'!F776</f>
        <v>0</v>
      </c>
      <c r="G773" s="8">
        <f>'Pivot - &lt;Just to refresh&gt;'!G776</f>
        <v>0</v>
      </c>
      <c r="H773" s="8">
        <f>'Pivot - &lt;Just to refresh&gt;'!H776</f>
        <v>0</v>
      </c>
      <c r="I773" s="8">
        <f>'Pivot - &lt;Just to refresh&gt;'!I776</f>
        <v>0</v>
      </c>
      <c r="J773" s="8">
        <f>'Pivot - &lt;Just to refresh&gt;'!J776</f>
        <v>0</v>
      </c>
      <c r="K773" s="8">
        <f t="shared" si="60"/>
        <v>0</v>
      </c>
      <c r="L773" s="8">
        <f t="shared" si="61"/>
        <v>0</v>
      </c>
      <c r="M773" s="8">
        <f t="shared" si="62"/>
        <v>0</v>
      </c>
      <c r="N773" s="8" t="str">
        <f t="shared" si="63"/>
        <v>000</v>
      </c>
      <c r="O773" s="37" t="str">
        <f>IF(SUM(E773:J773)=0,"",IF('Pivot - &lt;Just to refresh&gt;'!A776="Match","Match - Full GSTN",IF('Pivot - &lt;Just to refresh&gt;'!A776="Match -Rounding off","Match - GSTN - Round",IF(M773=0,"Match - Invoice",IF(G773=0,"Not in Books",IF(J773=0,"Not in 2A",IF(ROUND(M773,0)=0,"Match - Invoice Round","In Both but Not Match")))))))</f>
        <v/>
      </c>
      <c r="P773" s="7" t="str">
        <f t="shared" si="64"/>
        <v/>
      </c>
    </row>
    <row r="774" spans="1:16" x14ac:dyDescent="0.3">
      <c r="A774" s="7">
        <f>'Pivot - &lt;Just to refresh&gt;'!B777</f>
        <v>0</v>
      </c>
      <c r="B774" s="7">
        <f>'Pivot - &lt;Just to refresh&gt;'!N777</f>
        <v>0</v>
      </c>
      <c r="C774" s="7">
        <f>'Pivot - &lt;Just to refresh&gt;'!C777</f>
        <v>0</v>
      </c>
      <c r="D774" s="36">
        <f>'Pivot - &lt;Just to refresh&gt;'!D777</f>
        <v>0</v>
      </c>
      <c r="E774" s="8">
        <f>'Pivot - &lt;Just to refresh&gt;'!E777</f>
        <v>0</v>
      </c>
      <c r="F774" s="8">
        <f>'Pivot - &lt;Just to refresh&gt;'!F777</f>
        <v>0</v>
      </c>
      <c r="G774" s="8">
        <f>'Pivot - &lt;Just to refresh&gt;'!G777</f>
        <v>0</v>
      </c>
      <c r="H774" s="8">
        <f>'Pivot - &lt;Just to refresh&gt;'!H777</f>
        <v>0</v>
      </c>
      <c r="I774" s="8">
        <f>'Pivot - &lt;Just to refresh&gt;'!I777</f>
        <v>0</v>
      </c>
      <c r="J774" s="8">
        <f>'Pivot - &lt;Just to refresh&gt;'!J777</f>
        <v>0</v>
      </c>
      <c r="K774" s="8">
        <f t="shared" si="60"/>
        <v>0</v>
      </c>
      <c r="L774" s="8">
        <f t="shared" si="61"/>
        <v>0</v>
      </c>
      <c r="M774" s="8">
        <f t="shared" si="62"/>
        <v>0</v>
      </c>
      <c r="N774" s="8" t="str">
        <f t="shared" si="63"/>
        <v>000</v>
      </c>
      <c r="O774" s="37" t="str">
        <f>IF(SUM(E774:J774)=0,"",IF('Pivot - &lt;Just to refresh&gt;'!A777="Match","Match - Full GSTN",IF('Pivot - &lt;Just to refresh&gt;'!A777="Match -Rounding off","Match - GSTN - Round",IF(M774=0,"Match - Invoice",IF(G774=0,"Not in Books",IF(J774=0,"Not in 2A",IF(ROUND(M774,0)=0,"Match - Invoice Round","In Both but Not Match")))))))</f>
        <v/>
      </c>
      <c r="P774" s="7" t="str">
        <f t="shared" si="64"/>
        <v/>
      </c>
    </row>
    <row r="775" spans="1:16" x14ac:dyDescent="0.3">
      <c r="A775" s="7">
        <f>'Pivot - &lt;Just to refresh&gt;'!B778</f>
        <v>0</v>
      </c>
      <c r="B775" s="7">
        <f>'Pivot - &lt;Just to refresh&gt;'!N778</f>
        <v>0</v>
      </c>
      <c r="C775" s="7">
        <f>'Pivot - &lt;Just to refresh&gt;'!C778</f>
        <v>0</v>
      </c>
      <c r="D775" s="36">
        <f>'Pivot - &lt;Just to refresh&gt;'!D778</f>
        <v>0</v>
      </c>
      <c r="E775" s="8">
        <f>'Pivot - &lt;Just to refresh&gt;'!E778</f>
        <v>0</v>
      </c>
      <c r="F775" s="8">
        <f>'Pivot - &lt;Just to refresh&gt;'!F778</f>
        <v>0</v>
      </c>
      <c r="G775" s="8">
        <f>'Pivot - &lt;Just to refresh&gt;'!G778</f>
        <v>0</v>
      </c>
      <c r="H775" s="8">
        <f>'Pivot - &lt;Just to refresh&gt;'!H778</f>
        <v>0</v>
      </c>
      <c r="I775" s="8">
        <f>'Pivot - &lt;Just to refresh&gt;'!I778</f>
        <v>0</v>
      </c>
      <c r="J775" s="8">
        <f>'Pivot - &lt;Just to refresh&gt;'!J778</f>
        <v>0</v>
      </c>
      <c r="K775" s="8">
        <f t="shared" si="60"/>
        <v>0</v>
      </c>
      <c r="L775" s="8">
        <f t="shared" si="61"/>
        <v>0</v>
      </c>
      <c r="M775" s="8">
        <f t="shared" si="62"/>
        <v>0</v>
      </c>
      <c r="N775" s="8" t="str">
        <f t="shared" si="63"/>
        <v>000</v>
      </c>
      <c r="O775" s="37" t="str">
        <f>IF(SUM(E775:J775)=0,"",IF('Pivot - &lt;Just to refresh&gt;'!A778="Match","Match - Full GSTN",IF('Pivot - &lt;Just to refresh&gt;'!A778="Match -Rounding off","Match - GSTN - Round",IF(M775=0,"Match - Invoice",IF(G775=0,"Not in Books",IF(J775=0,"Not in 2A",IF(ROUND(M775,0)=0,"Match - Invoice Round","In Both but Not Match")))))))</f>
        <v/>
      </c>
      <c r="P775" s="7" t="str">
        <f t="shared" si="64"/>
        <v/>
      </c>
    </row>
    <row r="776" spans="1:16" x14ac:dyDescent="0.3">
      <c r="A776" s="7">
        <f>'Pivot - &lt;Just to refresh&gt;'!B779</f>
        <v>0</v>
      </c>
      <c r="B776" s="7">
        <f>'Pivot - &lt;Just to refresh&gt;'!N779</f>
        <v>0</v>
      </c>
      <c r="C776" s="7">
        <f>'Pivot - &lt;Just to refresh&gt;'!C779</f>
        <v>0</v>
      </c>
      <c r="D776" s="36">
        <f>'Pivot - &lt;Just to refresh&gt;'!D779</f>
        <v>0</v>
      </c>
      <c r="E776" s="8">
        <f>'Pivot - &lt;Just to refresh&gt;'!E779</f>
        <v>0</v>
      </c>
      <c r="F776" s="8">
        <f>'Pivot - &lt;Just to refresh&gt;'!F779</f>
        <v>0</v>
      </c>
      <c r="G776" s="8">
        <f>'Pivot - &lt;Just to refresh&gt;'!G779</f>
        <v>0</v>
      </c>
      <c r="H776" s="8">
        <f>'Pivot - &lt;Just to refresh&gt;'!H779</f>
        <v>0</v>
      </c>
      <c r="I776" s="8">
        <f>'Pivot - &lt;Just to refresh&gt;'!I779</f>
        <v>0</v>
      </c>
      <c r="J776" s="8">
        <f>'Pivot - &lt;Just to refresh&gt;'!J779</f>
        <v>0</v>
      </c>
      <c r="K776" s="8">
        <f t="shared" si="60"/>
        <v>0</v>
      </c>
      <c r="L776" s="8">
        <f t="shared" si="61"/>
        <v>0</v>
      </c>
      <c r="M776" s="8">
        <f t="shared" si="62"/>
        <v>0</v>
      </c>
      <c r="N776" s="8" t="str">
        <f t="shared" si="63"/>
        <v>000</v>
      </c>
      <c r="O776" s="37" t="str">
        <f>IF(SUM(E776:J776)=0,"",IF('Pivot - &lt;Just to refresh&gt;'!A779="Match","Match - Full GSTN",IF('Pivot - &lt;Just to refresh&gt;'!A779="Match -Rounding off","Match - GSTN - Round",IF(M776=0,"Match - Invoice",IF(G776=0,"Not in Books",IF(J776=0,"Not in 2A",IF(ROUND(M776,0)=0,"Match - Invoice Round","In Both but Not Match")))))))</f>
        <v/>
      </c>
      <c r="P776" s="7" t="str">
        <f t="shared" si="64"/>
        <v/>
      </c>
    </row>
    <row r="777" spans="1:16" x14ac:dyDescent="0.3">
      <c r="A777" s="7">
        <f>'Pivot - &lt;Just to refresh&gt;'!B780</f>
        <v>0</v>
      </c>
      <c r="B777" s="7">
        <f>'Pivot - &lt;Just to refresh&gt;'!N780</f>
        <v>0</v>
      </c>
      <c r="C777" s="7">
        <f>'Pivot - &lt;Just to refresh&gt;'!C780</f>
        <v>0</v>
      </c>
      <c r="D777" s="36">
        <f>'Pivot - &lt;Just to refresh&gt;'!D780</f>
        <v>0</v>
      </c>
      <c r="E777" s="8">
        <f>'Pivot - &lt;Just to refresh&gt;'!E780</f>
        <v>0</v>
      </c>
      <c r="F777" s="8">
        <f>'Pivot - &lt;Just to refresh&gt;'!F780</f>
        <v>0</v>
      </c>
      <c r="G777" s="8">
        <f>'Pivot - &lt;Just to refresh&gt;'!G780</f>
        <v>0</v>
      </c>
      <c r="H777" s="8">
        <f>'Pivot - &lt;Just to refresh&gt;'!H780</f>
        <v>0</v>
      </c>
      <c r="I777" s="8">
        <f>'Pivot - &lt;Just to refresh&gt;'!I780</f>
        <v>0</v>
      </c>
      <c r="J777" s="8">
        <f>'Pivot - &lt;Just to refresh&gt;'!J780</f>
        <v>0</v>
      </c>
      <c r="K777" s="8">
        <f t="shared" si="60"/>
        <v>0</v>
      </c>
      <c r="L777" s="8">
        <f t="shared" si="61"/>
        <v>0</v>
      </c>
      <c r="M777" s="8">
        <f t="shared" si="62"/>
        <v>0</v>
      </c>
      <c r="N777" s="8" t="str">
        <f t="shared" si="63"/>
        <v>000</v>
      </c>
      <c r="O777" s="37" t="str">
        <f>IF(SUM(E777:J777)=0,"",IF('Pivot - &lt;Just to refresh&gt;'!A780="Match","Match - Full GSTN",IF('Pivot - &lt;Just to refresh&gt;'!A780="Match -Rounding off","Match - GSTN - Round",IF(M777=0,"Match - Invoice",IF(G777=0,"Not in Books",IF(J777=0,"Not in 2A",IF(ROUND(M777,0)=0,"Match - Invoice Round","In Both but Not Match")))))))</f>
        <v/>
      </c>
      <c r="P777" s="7" t="str">
        <f t="shared" si="64"/>
        <v/>
      </c>
    </row>
    <row r="778" spans="1:16" x14ac:dyDescent="0.3">
      <c r="A778" s="7">
        <f>'Pivot - &lt;Just to refresh&gt;'!B781</f>
        <v>0</v>
      </c>
      <c r="B778" s="7">
        <f>'Pivot - &lt;Just to refresh&gt;'!N781</f>
        <v>0</v>
      </c>
      <c r="C778" s="7">
        <f>'Pivot - &lt;Just to refresh&gt;'!C781</f>
        <v>0</v>
      </c>
      <c r="D778" s="36">
        <f>'Pivot - &lt;Just to refresh&gt;'!D781</f>
        <v>0</v>
      </c>
      <c r="E778" s="8">
        <f>'Pivot - &lt;Just to refresh&gt;'!E781</f>
        <v>0</v>
      </c>
      <c r="F778" s="8">
        <f>'Pivot - &lt;Just to refresh&gt;'!F781</f>
        <v>0</v>
      </c>
      <c r="G778" s="8">
        <f>'Pivot - &lt;Just to refresh&gt;'!G781</f>
        <v>0</v>
      </c>
      <c r="H778" s="8">
        <f>'Pivot - &lt;Just to refresh&gt;'!H781</f>
        <v>0</v>
      </c>
      <c r="I778" s="8">
        <f>'Pivot - &lt;Just to refresh&gt;'!I781</f>
        <v>0</v>
      </c>
      <c r="J778" s="8">
        <f>'Pivot - &lt;Just to refresh&gt;'!J781</f>
        <v>0</v>
      </c>
      <c r="K778" s="8">
        <f t="shared" si="60"/>
        <v>0</v>
      </c>
      <c r="L778" s="8">
        <f t="shared" si="61"/>
        <v>0</v>
      </c>
      <c r="M778" s="8">
        <f t="shared" si="62"/>
        <v>0</v>
      </c>
      <c r="N778" s="8" t="str">
        <f t="shared" si="63"/>
        <v>000</v>
      </c>
      <c r="O778" s="37" t="str">
        <f>IF(SUM(E778:J778)=0,"",IF('Pivot - &lt;Just to refresh&gt;'!A781="Match","Match - Full GSTN",IF('Pivot - &lt;Just to refresh&gt;'!A781="Match -Rounding off","Match - GSTN - Round",IF(M778=0,"Match - Invoice",IF(G778=0,"Not in Books",IF(J778=0,"Not in 2A",IF(ROUND(M778,0)=0,"Match - Invoice Round","In Both but Not Match")))))))</f>
        <v/>
      </c>
      <c r="P778" s="7" t="str">
        <f t="shared" si="64"/>
        <v/>
      </c>
    </row>
    <row r="779" spans="1:16" x14ac:dyDescent="0.3">
      <c r="A779" s="7">
        <f>'Pivot - &lt;Just to refresh&gt;'!B782</f>
        <v>0</v>
      </c>
      <c r="B779" s="7">
        <f>'Pivot - &lt;Just to refresh&gt;'!N782</f>
        <v>0</v>
      </c>
      <c r="C779" s="7">
        <f>'Pivot - &lt;Just to refresh&gt;'!C782</f>
        <v>0</v>
      </c>
      <c r="D779" s="36">
        <f>'Pivot - &lt;Just to refresh&gt;'!D782</f>
        <v>0</v>
      </c>
      <c r="E779" s="8">
        <f>'Pivot - &lt;Just to refresh&gt;'!E782</f>
        <v>0</v>
      </c>
      <c r="F779" s="8">
        <f>'Pivot - &lt;Just to refresh&gt;'!F782</f>
        <v>0</v>
      </c>
      <c r="G779" s="8">
        <f>'Pivot - &lt;Just to refresh&gt;'!G782</f>
        <v>0</v>
      </c>
      <c r="H779" s="8">
        <f>'Pivot - &lt;Just to refresh&gt;'!H782</f>
        <v>0</v>
      </c>
      <c r="I779" s="8">
        <f>'Pivot - &lt;Just to refresh&gt;'!I782</f>
        <v>0</v>
      </c>
      <c r="J779" s="8">
        <f>'Pivot - &lt;Just to refresh&gt;'!J782</f>
        <v>0</v>
      </c>
      <c r="K779" s="8">
        <f t="shared" si="60"/>
        <v>0</v>
      </c>
      <c r="L779" s="8">
        <f t="shared" si="61"/>
        <v>0</v>
      </c>
      <c r="M779" s="8">
        <f t="shared" si="62"/>
        <v>0</v>
      </c>
      <c r="N779" s="8" t="str">
        <f t="shared" si="63"/>
        <v>000</v>
      </c>
      <c r="O779" s="37" t="str">
        <f>IF(SUM(E779:J779)=0,"",IF('Pivot - &lt;Just to refresh&gt;'!A782="Match","Match - Full GSTN",IF('Pivot - &lt;Just to refresh&gt;'!A782="Match -Rounding off","Match - GSTN - Round",IF(M779=0,"Match - Invoice",IF(G779=0,"Not in Books",IF(J779=0,"Not in 2A",IF(ROUND(M779,0)=0,"Match - Invoice Round","In Both but Not Match")))))))</f>
        <v/>
      </c>
      <c r="P779" s="7" t="str">
        <f t="shared" si="64"/>
        <v/>
      </c>
    </row>
    <row r="780" spans="1:16" x14ac:dyDescent="0.3">
      <c r="A780" s="7">
        <f>'Pivot - &lt;Just to refresh&gt;'!B783</f>
        <v>0</v>
      </c>
      <c r="B780" s="7">
        <f>'Pivot - &lt;Just to refresh&gt;'!N783</f>
        <v>0</v>
      </c>
      <c r="C780" s="7">
        <f>'Pivot - &lt;Just to refresh&gt;'!C783</f>
        <v>0</v>
      </c>
      <c r="D780" s="36">
        <f>'Pivot - &lt;Just to refresh&gt;'!D783</f>
        <v>0</v>
      </c>
      <c r="E780" s="8">
        <f>'Pivot - &lt;Just to refresh&gt;'!E783</f>
        <v>0</v>
      </c>
      <c r="F780" s="8">
        <f>'Pivot - &lt;Just to refresh&gt;'!F783</f>
        <v>0</v>
      </c>
      <c r="G780" s="8">
        <f>'Pivot - &lt;Just to refresh&gt;'!G783</f>
        <v>0</v>
      </c>
      <c r="H780" s="8">
        <f>'Pivot - &lt;Just to refresh&gt;'!H783</f>
        <v>0</v>
      </c>
      <c r="I780" s="8">
        <f>'Pivot - &lt;Just to refresh&gt;'!I783</f>
        <v>0</v>
      </c>
      <c r="J780" s="8">
        <f>'Pivot - &lt;Just to refresh&gt;'!J783</f>
        <v>0</v>
      </c>
      <c r="K780" s="8">
        <f t="shared" si="60"/>
        <v>0</v>
      </c>
      <c r="L780" s="8">
        <f t="shared" si="61"/>
        <v>0</v>
      </c>
      <c r="M780" s="8">
        <f t="shared" si="62"/>
        <v>0</v>
      </c>
      <c r="N780" s="8" t="str">
        <f t="shared" si="63"/>
        <v>000</v>
      </c>
      <c r="O780" s="37" t="str">
        <f>IF(SUM(E780:J780)=0,"",IF('Pivot - &lt;Just to refresh&gt;'!A783="Match","Match - Full GSTN",IF('Pivot - &lt;Just to refresh&gt;'!A783="Match -Rounding off","Match - GSTN - Round",IF(M780=0,"Match - Invoice",IF(G780=0,"Not in Books",IF(J780=0,"Not in 2A",IF(ROUND(M780,0)=0,"Match - Invoice Round","In Both but Not Match")))))))</f>
        <v/>
      </c>
      <c r="P780" s="7" t="str">
        <f t="shared" si="64"/>
        <v/>
      </c>
    </row>
    <row r="781" spans="1:16" x14ac:dyDescent="0.3">
      <c r="A781" s="7">
        <f>'Pivot - &lt;Just to refresh&gt;'!B784</f>
        <v>0</v>
      </c>
      <c r="B781" s="7">
        <f>'Pivot - &lt;Just to refresh&gt;'!N784</f>
        <v>0</v>
      </c>
      <c r="C781" s="7">
        <f>'Pivot - &lt;Just to refresh&gt;'!C784</f>
        <v>0</v>
      </c>
      <c r="D781" s="36">
        <f>'Pivot - &lt;Just to refresh&gt;'!D784</f>
        <v>0</v>
      </c>
      <c r="E781" s="8">
        <f>'Pivot - &lt;Just to refresh&gt;'!E784</f>
        <v>0</v>
      </c>
      <c r="F781" s="8">
        <f>'Pivot - &lt;Just to refresh&gt;'!F784</f>
        <v>0</v>
      </c>
      <c r="G781" s="8">
        <f>'Pivot - &lt;Just to refresh&gt;'!G784</f>
        <v>0</v>
      </c>
      <c r="H781" s="8">
        <f>'Pivot - &lt;Just to refresh&gt;'!H784</f>
        <v>0</v>
      </c>
      <c r="I781" s="8">
        <f>'Pivot - &lt;Just to refresh&gt;'!I784</f>
        <v>0</v>
      </c>
      <c r="J781" s="8">
        <f>'Pivot - &lt;Just to refresh&gt;'!J784</f>
        <v>0</v>
      </c>
      <c r="K781" s="8">
        <f t="shared" si="60"/>
        <v>0</v>
      </c>
      <c r="L781" s="8">
        <f t="shared" si="61"/>
        <v>0</v>
      </c>
      <c r="M781" s="8">
        <f t="shared" si="62"/>
        <v>0</v>
      </c>
      <c r="N781" s="8" t="str">
        <f t="shared" si="63"/>
        <v>000</v>
      </c>
      <c r="O781" s="37" t="str">
        <f>IF(SUM(E781:J781)=0,"",IF('Pivot - &lt;Just to refresh&gt;'!A784="Match","Match - Full GSTN",IF('Pivot - &lt;Just to refresh&gt;'!A784="Match -Rounding off","Match - GSTN - Round",IF(M781=0,"Match - Invoice",IF(G781=0,"Not in Books",IF(J781=0,"Not in 2A",IF(ROUND(M781,0)=0,"Match - Invoice Round","In Both but Not Match")))))))</f>
        <v/>
      </c>
      <c r="P781" s="7" t="str">
        <f t="shared" si="64"/>
        <v/>
      </c>
    </row>
    <row r="782" spans="1:16" x14ac:dyDescent="0.3">
      <c r="A782" s="7">
        <f>'Pivot - &lt;Just to refresh&gt;'!B785</f>
        <v>0</v>
      </c>
      <c r="B782" s="7">
        <f>'Pivot - &lt;Just to refresh&gt;'!N785</f>
        <v>0</v>
      </c>
      <c r="C782" s="7">
        <f>'Pivot - &lt;Just to refresh&gt;'!C785</f>
        <v>0</v>
      </c>
      <c r="D782" s="36">
        <f>'Pivot - &lt;Just to refresh&gt;'!D785</f>
        <v>0</v>
      </c>
      <c r="E782" s="8">
        <f>'Pivot - &lt;Just to refresh&gt;'!E785</f>
        <v>0</v>
      </c>
      <c r="F782" s="8">
        <f>'Pivot - &lt;Just to refresh&gt;'!F785</f>
        <v>0</v>
      </c>
      <c r="G782" s="8">
        <f>'Pivot - &lt;Just to refresh&gt;'!G785</f>
        <v>0</v>
      </c>
      <c r="H782" s="8">
        <f>'Pivot - &lt;Just to refresh&gt;'!H785</f>
        <v>0</v>
      </c>
      <c r="I782" s="8">
        <f>'Pivot - &lt;Just to refresh&gt;'!I785</f>
        <v>0</v>
      </c>
      <c r="J782" s="8">
        <f>'Pivot - &lt;Just to refresh&gt;'!J785</f>
        <v>0</v>
      </c>
      <c r="K782" s="8">
        <f t="shared" si="60"/>
        <v>0</v>
      </c>
      <c r="L782" s="8">
        <f t="shared" si="61"/>
        <v>0</v>
      </c>
      <c r="M782" s="8">
        <f t="shared" si="62"/>
        <v>0</v>
      </c>
      <c r="N782" s="8" t="str">
        <f t="shared" si="63"/>
        <v>000</v>
      </c>
      <c r="O782" s="37" t="str">
        <f>IF(SUM(E782:J782)=0,"",IF('Pivot - &lt;Just to refresh&gt;'!A785="Match","Match - Full GSTN",IF('Pivot - &lt;Just to refresh&gt;'!A785="Match -Rounding off","Match - GSTN - Round",IF(M782=0,"Match - Invoice",IF(G782=0,"Not in Books",IF(J782=0,"Not in 2A",IF(ROUND(M782,0)=0,"Match - Invoice Round","In Both but Not Match")))))))</f>
        <v/>
      </c>
      <c r="P782" s="7" t="str">
        <f t="shared" si="64"/>
        <v/>
      </c>
    </row>
    <row r="783" spans="1:16" x14ac:dyDescent="0.3">
      <c r="A783" s="7">
        <f>'Pivot - &lt;Just to refresh&gt;'!B786</f>
        <v>0</v>
      </c>
      <c r="B783" s="7">
        <f>'Pivot - &lt;Just to refresh&gt;'!N786</f>
        <v>0</v>
      </c>
      <c r="C783" s="7">
        <f>'Pivot - &lt;Just to refresh&gt;'!C786</f>
        <v>0</v>
      </c>
      <c r="D783" s="36">
        <f>'Pivot - &lt;Just to refresh&gt;'!D786</f>
        <v>0</v>
      </c>
      <c r="E783" s="8">
        <f>'Pivot - &lt;Just to refresh&gt;'!E786</f>
        <v>0</v>
      </c>
      <c r="F783" s="8">
        <f>'Pivot - &lt;Just to refresh&gt;'!F786</f>
        <v>0</v>
      </c>
      <c r="G783" s="8">
        <f>'Pivot - &lt;Just to refresh&gt;'!G786</f>
        <v>0</v>
      </c>
      <c r="H783" s="8">
        <f>'Pivot - &lt;Just to refresh&gt;'!H786</f>
        <v>0</v>
      </c>
      <c r="I783" s="8">
        <f>'Pivot - &lt;Just to refresh&gt;'!I786</f>
        <v>0</v>
      </c>
      <c r="J783" s="8">
        <f>'Pivot - &lt;Just to refresh&gt;'!J786</f>
        <v>0</v>
      </c>
      <c r="K783" s="8">
        <f t="shared" si="60"/>
        <v>0</v>
      </c>
      <c r="L783" s="8">
        <f t="shared" si="61"/>
        <v>0</v>
      </c>
      <c r="M783" s="8">
        <f t="shared" si="62"/>
        <v>0</v>
      </c>
      <c r="N783" s="8" t="str">
        <f t="shared" si="63"/>
        <v>000</v>
      </c>
      <c r="O783" s="37" t="str">
        <f>IF(SUM(E783:J783)=0,"",IF('Pivot - &lt;Just to refresh&gt;'!A786="Match","Match - Full GSTN",IF('Pivot - &lt;Just to refresh&gt;'!A786="Match -Rounding off","Match - GSTN - Round",IF(M783=0,"Match - Invoice",IF(G783=0,"Not in Books",IF(J783=0,"Not in 2A",IF(ROUND(M783,0)=0,"Match - Invoice Round","In Both but Not Match")))))))</f>
        <v/>
      </c>
      <c r="P783" s="7" t="str">
        <f t="shared" si="64"/>
        <v/>
      </c>
    </row>
    <row r="784" spans="1:16" x14ac:dyDescent="0.3">
      <c r="A784" s="7">
        <f>'Pivot - &lt;Just to refresh&gt;'!B787</f>
        <v>0</v>
      </c>
      <c r="B784" s="7">
        <f>'Pivot - &lt;Just to refresh&gt;'!N787</f>
        <v>0</v>
      </c>
      <c r="C784" s="7">
        <f>'Pivot - &lt;Just to refresh&gt;'!C787</f>
        <v>0</v>
      </c>
      <c r="D784" s="36">
        <f>'Pivot - &lt;Just to refresh&gt;'!D787</f>
        <v>0</v>
      </c>
      <c r="E784" s="8">
        <f>'Pivot - &lt;Just to refresh&gt;'!E787</f>
        <v>0</v>
      </c>
      <c r="F784" s="8">
        <f>'Pivot - &lt;Just to refresh&gt;'!F787</f>
        <v>0</v>
      </c>
      <c r="G784" s="8">
        <f>'Pivot - &lt;Just to refresh&gt;'!G787</f>
        <v>0</v>
      </c>
      <c r="H784" s="8">
        <f>'Pivot - &lt;Just to refresh&gt;'!H787</f>
        <v>0</v>
      </c>
      <c r="I784" s="8">
        <f>'Pivot - &lt;Just to refresh&gt;'!I787</f>
        <v>0</v>
      </c>
      <c r="J784" s="8">
        <f>'Pivot - &lt;Just to refresh&gt;'!J787</f>
        <v>0</v>
      </c>
      <c r="K784" s="8">
        <f t="shared" si="60"/>
        <v>0</v>
      </c>
      <c r="L784" s="8">
        <f t="shared" si="61"/>
        <v>0</v>
      </c>
      <c r="M784" s="8">
        <f t="shared" si="62"/>
        <v>0</v>
      </c>
      <c r="N784" s="8" t="str">
        <f t="shared" si="63"/>
        <v>000</v>
      </c>
      <c r="O784" s="37" t="str">
        <f>IF(SUM(E784:J784)=0,"",IF('Pivot - &lt;Just to refresh&gt;'!A787="Match","Match - Full GSTN",IF('Pivot - &lt;Just to refresh&gt;'!A787="Match -Rounding off","Match - GSTN - Round",IF(M784=0,"Match - Invoice",IF(G784=0,"Not in Books",IF(J784=0,"Not in 2A",IF(ROUND(M784,0)=0,"Match - Invoice Round","In Both but Not Match")))))))</f>
        <v/>
      </c>
      <c r="P784" s="7" t="str">
        <f t="shared" si="64"/>
        <v/>
      </c>
    </row>
    <row r="785" spans="1:16" x14ac:dyDescent="0.3">
      <c r="A785" s="7">
        <f>'Pivot - &lt;Just to refresh&gt;'!B788</f>
        <v>0</v>
      </c>
      <c r="B785" s="7">
        <f>'Pivot - &lt;Just to refresh&gt;'!N788</f>
        <v>0</v>
      </c>
      <c r="C785" s="7">
        <f>'Pivot - &lt;Just to refresh&gt;'!C788</f>
        <v>0</v>
      </c>
      <c r="D785" s="36">
        <f>'Pivot - &lt;Just to refresh&gt;'!D788</f>
        <v>0</v>
      </c>
      <c r="E785" s="8">
        <f>'Pivot - &lt;Just to refresh&gt;'!E788</f>
        <v>0</v>
      </c>
      <c r="F785" s="8">
        <f>'Pivot - &lt;Just to refresh&gt;'!F788</f>
        <v>0</v>
      </c>
      <c r="G785" s="8">
        <f>'Pivot - &lt;Just to refresh&gt;'!G788</f>
        <v>0</v>
      </c>
      <c r="H785" s="8">
        <f>'Pivot - &lt;Just to refresh&gt;'!H788</f>
        <v>0</v>
      </c>
      <c r="I785" s="8">
        <f>'Pivot - &lt;Just to refresh&gt;'!I788</f>
        <v>0</v>
      </c>
      <c r="J785" s="8">
        <f>'Pivot - &lt;Just to refresh&gt;'!J788</f>
        <v>0</v>
      </c>
      <c r="K785" s="8">
        <f t="shared" si="60"/>
        <v>0</v>
      </c>
      <c r="L785" s="8">
        <f t="shared" si="61"/>
        <v>0</v>
      </c>
      <c r="M785" s="8">
        <f t="shared" si="62"/>
        <v>0</v>
      </c>
      <c r="N785" s="8" t="str">
        <f t="shared" si="63"/>
        <v>000</v>
      </c>
      <c r="O785" s="37" t="str">
        <f>IF(SUM(E785:J785)=0,"",IF('Pivot - &lt;Just to refresh&gt;'!A788="Match","Match - Full GSTN",IF('Pivot - &lt;Just to refresh&gt;'!A788="Match -Rounding off","Match - GSTN - Round",IF(M785=0,"Match - Invoice",IF(G785=0,"Not in Books",IF(J785=0,"Not in 2A",IF(ROUND(M785,0)=0,"Match - Invoice Round","In Both but Not Match")))))))</f>
        <v/>
      </c>
      <c r="P785" s="7" t="str">
        <f t="shared" si="64"/>
        <v/>
      </c>
    </row>
    <row r="786" spans="1:16" x14ac:dyDescent="0.3">
      <c r="A786" s="7">
        <f>'Pivot - &lt;Just to refresh&gt;'!B789</f>
        <v>0</v>
      </c>
      <c r="B786" s="7">
        <f>'Pivot - &lt;Just to refresh&gt;'!N789</f>
        <v>0</v>
      </c>
      <c r="C786" s="7">
        <f>'Pivot - &lt;Just to refresh&gt;'!C789</f>
        <v>0</v>
      </c>
      <c r="D786" s="36">
        <f>'Pivot - &lt;Just to refresh&gt;'!D789</f>
        <v>0</v>
      </c>
      <c r="E786" s="8">
        <f>'Pivot - &lt;Just to refresh&gt;'!E789</f>
        <v>0</v>
      </c>
      <c r="F786" s="8">
        <f>'Pivot - &lt;Just to refresh&gt;'!F789</f>
        <v>0</v>
      </c>
      <c r="G786" s="8">
        <f>'Pivot - &lt;Just to refresh&gt;'!G789</f>
        <v>0</v>
      </c>
      <c r="H786" s="8">
        <f>'Pivot - &lt;Just to refresh&gt;'!H789</f>
        <v>0</v>
      </c>
      <c r="I786" s="8">
        <f>'Pivot - &lt;Just to refresh&gt;'!I789</f>
        <v>0</v>
      </c>
      <c r="J786" s="8">
        <f>'Pivot - &lt;Just to refresh&gt;'!J789</f>
        <v>0</v>
      </c>
      <c r="K786" s="8">
        <f t="shared" si="60"/>
        <v>0</v>
      </c>
      <c r="L786" s="8">
        <f t="shared" si="61"/>
        <v>0</v>
      </c>
      <c r="M786" s="8">
        <f t="shared" si="62"/>
        <v>0</v>
      </c>
      <c r="N786" s="8" t="str">
        <f t="shared" si="63"/>
        <v>000</v>
      </c>
      <c r="O786" s="37" t="str">
        <f>IF(SUM(E786:J786)=0,"",IF('Pivot - &lt;Just to refresh&gt;'!A789="Match","Match - Full GSTN",IF('Pivot - &lt;Just to refresh&gt;'!A789="Match -Rounding off","Match - GSTN - Round",IF(M786=0,"Match - Invoice",IF(G786=0,"Not in Books",IF(J786=0,"Not in 2A",IF(ROUND(M786,0)=0,"Match - Invoice Round","In Both but Not Match")))))))</f>
        <v/>
      </c>
      <c r="P786" s="7" t="str">
        <f t="shared" si="64"/>
        <v/>
      </c>
    </row>
    <row r="787" spans="1:16" x14ac:dyDescent="0.3">
      <c r="A787" s="7">
        <f>'Pivot - &lt;Just to refresh&gt;'!B790</f>
        <v>0</v>
      </c>
      <c r="B787" s="7">
        <f>'Pivot - &lt;Just to refresh&gt;'!N790</f>
        <v>0</v>
      </c>
      <c r="C787" s="7">
        <f>'Pivot - &lt;Just to refresh&gt;'!C790</f>
        <v>0</v>
      </c>
      <c r="D787" s="36">
        <f>'Pivot - &lt;Just to refresh&gt;'!D790</f>
        <v>0</v>
      </c>
      <c r="E787" s="8">
        <f>'Pivot - &lt;Just to refresh&gt;'!E790</f>
        <v>0</v>
      </c>
      <c r="F787" s="8">
        <f>'Pivot - &lt;Just to refresh&gt;'!F790</f>
        <v>0</v>
      </c>
      <c r="G787" s="8">
        <f>'Pivot - &lt;Just to refresh&gt;'!G790</f>
        <v>0</v>
      </c>
      <c r="H787" s="8">
        <f>'Pivot - &lt;Just to refresh&gt;'!H790</f>
        <v>0</v>
      </c>
      <c r="I787" s="8">
        <f>'Pivot - &lt;Just to refresh&gt;'!I790</f>
        <v>0</v>
      </c>
      <c r="J787" s="8">
        <f>'Pivot - &lt;Just to refresh&gt;'!J790</f>
        <v>0</v>
      </c>
      <c r="K787" s="8">
        <f t="shared" si="60"/>
        <v>0</v>
      </c>
      <c r="L787" s="8">
        <f t="shared" si="61"/>
        <v>0</v>
      </c>
      <c r="M787" s="8">
        <f t="shared" si="62"/>
        <v>0</v>
      </c>
      <c r="N787" s="8" t="str">
        <f t="shared" si="63"/>
        <v>000</v>
      </c>
      <c r="O787" s="37" t="str">
        <f>IF(SUM(E787:J787)=0,"",IF('Pivot - &lt;Just to refresh&gt;'!A790="Match","Match - Full GSTN",IF('Pivot - &lt;Just to refresh&gt;'!A790="Match -Rounding off","Match - GSTN - Round",IF(M787=0,"Match - Invoice",IF(G787=0,"Not in Books",IF(J787=0,"Not in 2A",IF(ROUND(M787,0)=0,"Match - Invoice Round","In Both but Not Match")))))))</f>
        <v/>
      </c>
      <c r="P787" s="7" t="str">
        <f t="shared" si="64"/>
        <v/>
      </c>
    </row>
    <row r="788" spans="1:16" x14ac:dyDescent="0.3">
      <c r="A788" s="7">
        <f>'Pivot - &lt;Just to refresh&gt;'!B791</f>
        <v>0</v>
      </c>
      <c r="B788" s="7">
        <f>'Pivot - &lt;Just to refresh&gt;'!N791</f>
        <v>0</v>
      </c>
      <c r="C788" s="7">
        <f>'Pivot - &lt;Just to refresh&gt;'!C791</f>
        <v>0</v>
      </c>
      <c r="D788" s="36">
        <f>'Pivot - &lt;Just to refresh&gt;'!D791</f>
        <v>0</v>
      </c>
      <c r="E788" s="8">
        <f>'Pivot - &lt;Just to refresh&gt;'!E791</f>
        <v>0</v>
      </c>
      <c r="F788" s="8">
        <f>'Pivot - &lt;Just to refresh&gt;'!F791</f>
        <v>0</v>
      </c>
      <c r="G788" s="8">
        <f>'Pivot - &lt;Just to refresh&gt;'!G791</f>
        <v>0</v>
      </c>
      <c r="H788" s="8">
        <f>'Pivot - &lt;Just to refresh&gt;'!H791</f>
        <v>0</v>
      </c>
      <c r="I788" s="8">
        <f>'Pivot - &lt;Just to refresh&gt;'!I791</f>
        <v>0</v>
      </c>
      <c r="J788" s="8">
        <f>'Pivot - &lt;Just to refresh&gt;'!J791</f>
        <v>0</v>
      </c>
      <c r="K788" s="8">
        <f t="shared" si="60"/>
        <v>0</v>
      </c>
      <c r="L788" s="8">
        <f t="shared" si="61"/>
        <v>0</v>
      </c>
      <c r="M788" s="8">
        <f t="shared" si="62"/>
        <v>0</v>
      </c>
      <c r="N788" s="8" t="str">
        <f t="shared" si="63"/>
        <v>000</v>
      </c>
      <c r="O788" s="37" t="str">
        <f>IF(SUM(E788:J788)=0,"",IF('Pivot - &lt;Just to refresh&gt;'!A791="Match","Match - Full GSTN",IF('Pivot - &lt;Just to refresh&gt;'!A791="Match -Rounding off","Match - GSTN - Round",IF(M788=0,"Match - Invoice",IF(G788=0,"Not in Books",IF(J788=0,"Not in 2A",IF(ROUND(M788,0)=0,"Match - Invoice Round","In Both but Not Match")))))))</f>
        <v/>
      </c>
      <c r="P788" s="7" t="str">
        <f t="shared" si="64"/>
        <v/>
      </c>
    </row>
    <row r="789" spans="1:16" x14ac:dyDescent="0.3">
      <c r="A789" s="7">
        <f>'Pivot - &lt;Just to refresh&gt;'!B792</f>
        <v>0</v>
      </c>
      <c r="B789" s="7">
        <f>'Pivot - &lt;Just to refresh&gt;'!N792</f>
        <v>0</v>
      </c>
      <c r="C789" s="7">
        <f>'Pivot - &lt;Just to refresh&gt;'!C792</f>
        <v>0</v>
      </c>
      <c r="D789" s="36">
        <f>'Pivot - &lt;Just to refresh&gt;'!D792</f>
        <v>0</v>
      </c>
      <c r="E789" s="8">
        <f>'Pivot - &lt;Just to refresh&gt;'!E792</f>
        <v>0</v>
      </c>
      <c r="F789" s="8">
        <f>'Pivot - &lt;Just to refresh&gt;'!F792</f>
        <v>0</v>
      </c>
      <c r="G789" s="8">
        <f>'Pivot - &lt;Just to refresh&gt;'!G792</f>
        <v>0</v>
      </c>
      <c r="H789" s="8">
        <f>'Pivot - &lt;Just to refresh&gt;'!H792</f>
        <v>0</v>
      </c>
      <c r="I789" s="8">
        <f>'Pivot - &lt;Just to refresh&gt;'!I792</f>
        <v>0</v>
      </c>
      <c r="J789" s="8">
        <f>'Pivot - &lt;Just to refresh&gt;'!J792</f>
        <v>0</v>
      </c>
      <c r="K789" s="8">
        <f t="shared" si="60"/>
        <v>0</v>
      </c>
      <c r="L789" s="8">
        <f t="shared" si="61"/>
        <v>0</v>
      </c>
      <c r="M789" s="8">
        <f t="shared" si="62"/>
        <v>0</v>
      </c>
      <c r="N789" s="8" t="str">
        <f t="shared" si="63"/>
        <v>000</v>
      </c>
      <c r="O789" s="37" t="str">
        <f>IF(SUM(E789:J789)=0,"",IF('Pivot - &lt;Just to refresh&gt;'!A792="Match","Match - Full GSTN",IF('Pivot - &lt;Just to refresh&gt;'!A792="Match -Rounding off","Match - GSTN - Round",IF(M789=0,"Match - Invoice",IF(G789=0,"Not in Books",IF(J789=0,"Not in 2A",IF(ROUND(M789,0)=0,"Match - Invoice Round","In Both but Not Match")))))))</f>
        <v/>
      </c>
      <c r="P789" s="7" t="str">
        <f t="shared" si="64"/>
        <v/>
      </c>
    </row>
    <row r="790" spans="1:16" x14ac:dyDescent="0.3">
      <c r="A790" s="7">
        <f>'Pivot - &lt;Just to refresh&gt;'!B793</f>
        <v>0</v>
      </c>
      <c r="B790" s="7">
        <f>'Pivot - &lt;Just to refresh&gt;'!N793</f>
        <v>0</v>
      </c>
      <c r="C790" s="7">
        <f>'Pivot - &lt;Just to refresh&gt;'!C793</f>
        <v>0</v>
      </c>
      <c r="D790" s="36">
        <f>'Pivot - &lt;Just to refresh&gt;'!D793</f>
        <v>0</v>
      </c>
      <c r="E790" s="8">
        <f>'Pivot - &lt;Just to refresh&gt;'!E793</f>
        <v>0</v>
      </c>
      <c r="F790" s="8">
        <f>'Pivot - &lt;Just to refresh&gt;'!F793</f>
        <v>0</v>
      </c>
      <c r="G790" s="8">
        <f>'Pivot - &lt;Just to refresh&gt;'!G793</f>
        <v>0</v>
      </c>
      <c r="H790" s="8">
        <f>'Pivot - &lt;Just to refresh&gt;'!H793</f>
        <v>0</v>
      </c>
      <c r="I790" s="8">
        <f>'Pivot - &lt;Just to refresh&gt;'!I793</f>
        <v>0</v>
      </c>
      <c r="J790" s="8">
        <f>'Pivot - &lt;Just to refresh&gt;'!J793</f>
        <v>0</v>
      </c>
      <c r="K790" s="8">
        <f t="shared" si="60"/>
        <v>0</v>
      </c>
      <c r="L790" s="8">
        <f t="shared" si="61"/>
        <v>0</v>
      </c>
      <c r="M790" s="8">
        <f t="shared" si="62"/>
        <v>0</v>
      </c>
      <c r="N790" s="8" t="str">
        <f t="shared" si="63"/>
        <v>000</v>
      </c>
      <c r="O790" s="37" t="str">
        <f>IF(SUM(E790:J790)=0,"",IF('Pivot - &lt;Just to refresh&gt;'!A793="Match","Match - Full GSTN",IF('Pivot - &lt;Just to refresh&gt;'!A793="Match -Rounding off","Match - GSTN - Round",IF(M790=0,"Match - Invoice",IF(G790=0,"Not in Books",IF(J790=0,"Not in 2A",IF(ROUND(M790,0)=0,"Match - Invoice Round","In Both but Not Match")))))))</f>
        <v/>
      </c>
      <c r="P790" s="7" t="str">
        <f t="shared" si="64"/>
        <v/>
      </c>
    </row>
    <row r="791" spans="1:16" x14ac:dyDescent="0.3">
      <c r="A791" s="7">
        <f>'Pivot - &lt;Just to refresh&gt;'!B794</f>
        <v>0</v>
      </c>
      <c r="B791" s="7">
        <f>'Pivot - &lt;Just to refresh&gt;'!N794</f>
        <v>0</v>
      </c>
      <c r="C791" s="7">
        <f>'Pivot - &lt;Just to refresh&gt;'!C794</f>
        <v>0</v>
      </c>
      <c r="D791" s="36">
        <f>'Pivot - &lt;Just to refresh&gt;'!D794</f>
        <v>0</v>
      </c>
      <c r="E791" s="8">
        <f>'Pivot - &lt;Just to refresh&gt;'!E794</f>
        <v>0</v>
      </c>
      <c r="F791" s="8">
        <f>'Pivot - &lt;Just to refresh&gt;'!F794</f>
        <v>0</v>
      </c>
      <c r="G791" s="8">
        <f>'Pivot - &lt;Just to refresh&gt;'!G794</f>
        <v>0</v>
      </c>
      <c r="H791" s="8">
        <f>'Pivot - &lt;Just to refresh&gt;'!H794</f>
        <v>0</v>
      </c>
      <c r="I791" s="8">
        <f>'Pivot - &lt;Just to refresh&gt;'!I794</f>
        <v>0</v>
      </c>
      <c r="J791" s="8">
        <f>'Pivot - &lt;Just to refresh&gt;'!J794</f>
        <v>0</v>
      </c>
      <c r="K791" s="8">
        <f t="shared" si="60"/>
        <v>0</v>
      </c>
      <c r="L791" s="8">
        <f t="shared" si="61"/>
        <v>0</v>
      </c>
      <c r="M791" s="8">
        <f t="shared" si="62"/>
        <v>0</v>
      </c>
      <c r="N791" s="8" t="str">
        <f t="shared" si="63"/>
        <v>000</v>
      </c>
      <c r="O791" s="37" t="str">
        <f>IF(SUM(E791:J791)=0,"",IF('Pivot - &lt;Just to refresh&gt;'!A794="Match","Match - Full GSTN",IF('Pivot - &lt;Just to refresh&gt;'!A794="Match -Rounding off","Match - GSTN - Round",IF(M791=0,"Match - Invoice",IF(G791=0,"Not in Books",IF(J791=0,"Not in 2A",IF(ROUND(M791,0)=0,"Match - Invoice Round","In Both but Not Match")))))))</f>
        <v/>
      </c>
      <c r="P791" s="7" t="str">
        <f t="shared" si="64"/>
        <v/>
      </c>
    </row>
    <row r="792" spans="1:16" x14ac:dyDescent="0.3">
      <c r="A792" s="7">
        <f>'Pivot - &lt;Just to refresh&gt;'!B795</f>
        <v>0</v>
      </c>
      <c r="B792" s="7">
        <f>'Pivot - &lt;Just to refresh&gt;'!N795</f>
        <v>0</v>
      </c>
      <c r="C792" s="7">
        <f>'Pivot - &lt;Just to refresh&gt;'!C795</f>
        <v>0</v>
      </c>
      <c r="D792" s="36">
        <f>'Pivot - &lt;Just to refresh&gt;'!D795</f>
        <v>0</v>
      </c>
      <c r="E792" s="8">
        <f>'Pivot - &lt;Just to refresh&gt;'!E795</f>
        <v>0</v>
      </c>
      <c r="F792" s="8">
        <f>'Pivot - &lt;Just to refresh&gt;'!F795</f>
        <v>0</v>
      </c>
      <c r="G792" s="8">
        <f>'Pivot - &lt;Just to refresh&gt;'!G795</f>
        <v>0</v>
      </c>
      <c r="H792" s="8">
        <f>'Pivot - &lt;Just to refresh&gt;'!H795</f>
        <v>0</v>
      </c>
      <c r="I792" s="8">
        <f>'Pivot - &lt;Just to refresh&gt;'!I795</f>
        <v>0</v>
      </c>
      <c r="J792" s="8">
        <f>'Pivot - &lt;Just to refresh&gt;'!J795</f>
        <v>0</v>
      </c>
      <c r="K792" s="8">
        <f t="shared" si="60"/>
        <v>0</v>
      </c>
      <c r="L792" s="8">
        <f t="shared" si="61"/>
        <v>0</v>
      </c>
      <c r="M792" s="8">
        <f t="shared" si="62"/>
        <v>0</v>
      </c>
      <c r="N792" s="8" t="str">
        <f t="shared" si="63"/>
        <v>000</v>
      </c>
      <c r="O792" s="37" t="str">
        <f>IF(SUM(E792:J792)=0,"",IF('Pivot - &lt;Just to refresh&gt;'!A795="Match","Match - Full GSTN",IF('Pivot - &lt;Just to refresh&gt;'!A795="Match -Rounding off","Match - GSTN - Round",IF(M792=0,"Match - Invoice",IF(G792=0,"Not in Books",IF(J792=0,"Not in 2A",IF(ROUND(M792,0)=0,"Match - Invoice Round","In Both but Not Match")))))))</f>
        <v/>
      </c>
      <c r="P792" s="7" t="str">
        <f t="shared" si="64"/>
        <v/>
      </c>
    </row>
    <row r="793" spans="1:16" x14ac:dyDescent="0.3">
      <c r="A793" s="7">
        <f>'Pivot - &lt;Just to refresh&gt;'!B796</f>
        <v>0</v>
      </c>
      <c r="B793" s="7">
        <f>'Pivot - &lt;Just to refresh&gt;'!N796</f>
        <v>0</v>
      </c>
      <c r="C793" s="7">
        <f>'Pivot - &lt;Just to refresh&gt;'!C796</f>
        <v>0</v>
      </c>
      <c r="D793" s="36">
        <f>'Pivot - &lt;Just to refresh&gt;'!D796</f>
        <v>0</v>
      </c>
      <c r="E793" s="8">
        <f>'Pivot - &lt;Just to refresh&gt;'!E796</f>
        <v>0</v>
      </c>
      <c r="F793" s="8">
        <f>'Pivot - &lt;Just to refresh&gt;'!F796</f>
        <v>0</v>
      </c>
      <c r="G793" s="8">
        <f>'Pivot - &lt;Just to refresh&gt;'!G796</f>
        <v>0</v>
      </c>
      <c r="H793" s="8">
        <f>'Pivot - &lt;Just to refresh&gt;'!H796</f>
        <v>0</v>
      </c>
      <c r="I793" s="8">
        <f>'Pivot - &lt;Just to refresh&gt;'!I796</f>
        <v>0</v>
      </c>
      <c r="J793" s="8">
        <f>'Pivot - &lt;Just to refresh&gt;'!J796</f>
        <v>0</v>
      </c>
      <c r="K793" s="8">
        <f t="shared" si="60"/>
        <v>0</v>
      </c>
      <c r="L793" s="8">
        <f t="shared" si="61"/>
        <v>0</v>
      </c>
      <c r="M793" s="8">
        <f t="shared" si="62"/>
        <v>0</v>
      </c>
      <c r="N793" s="8" t="str">
        <f t="shared" si="63"/>
        <v>000</v>
      </c>
      <c r="O793" s="37" t="str">
        <f>IF(SUM(E793:J793)=0,"",IF('Pivot - &lt;Just to refresh&gt;'!A796="Match","Match - Full GSTN",IF('Pivot - &lt;Just to refresh&gt;'!A796="Match -Rounding off","Match - GSTN - Round",IF(M793=0,"Match - Invoice",IF(G793=0,"Not in Books",IF(J793=0,"Not in 2A",IF(ROUND(M793,0)=0,"Match - Invoice Round","In Both but Not Match")))))))</f>
        <v/>
      </c>
      <c r="P793" s="7" t="str">
        <f t="shared" si="64"/>
        <v/>
      </c>
    </row>
    <row r="794" spans="1:16" x14ac:dyDescent="0.3">
      <c r="A794" s="7">
        <f>'Pivot - &lt;Just to refresh&gt;'!B797</f>
        <v>0</v>
      </c>
      <c r="B794" s="7">
        <f>'Pivot - &lt;Just to refresh&gt;'!N797</f>
        <v>0</v>
      </c>
      <c r="C794" s="7">
        <f>'Pivot - &lt;Just to refresh&gt;'!C797</f>
        <v>0</v>
      </c>
      <c r="D794" s="36">
        <f>'Pivot - &lt;Just to refresh&gt;'!D797</f>
        <v>0</v>
      </c>
      <c r="E794" s="8">
        <f>'Pivot - &lt;Just to refresh&gt;'!E797</f>
        <v>0</v>
      </c>
      <c r="F794" s="8">
        <f>'Pivot - &lt;Just to refresh&gt;'!F797</f>
        <v>0</v>
      </c>
      <c r="G794" s="8">
        <f>'Pivot - &lt;Just to refresh&gt;'!G797</f>
        <v>0</v>
      </c>
      <c r="H794" s="8">
        <f>'Pivot - &lt;Just to refresh&gt;'!H797</f>
        <v>0</v>
      </c>
      <c r="I794" s="8">
        <f>'Pivot - &lt;Just to refresh&gt;'!I797</f>
        <v>0</v>
      </c>
      <c r="J794" s="8">
        <f>'Pivot - &lt;Just to refresh&gt;'!J797</f>
        <v>0</v>
      </c>
      <c r="K794" s="8">
        <f t="shared" si="60"/>
        <v>0</v>
      </c>
      <c r="L794" s="8">
        <f t="shared" si="61"/>
        <v>0</v>
      </c>
      <c r="M794" s="8">
        <f t="shared" si="62"/>
        <v>0</v>
      </c>
      <c r="N794" s="8" t="str">
        <f t="shared" si="63"/>
        <v>000</v>
      </c>
      <c r="O794" s="37" t="str">
        <f>IF(SUM(E794:J794)=0,"",IF('Pivot - &lt;Just to refresh&gt;'!A797="Match","Match - Full GSTN",IF('Pivot - &lt;Just to refresh&gt;'!A797="Match -Rounding off","Match - GSTN - Round",IF(M794=0,"Match - Invoice",IF(G794=0,"Not in Books",IF(J794=0,"Not in 2A",IF(ROUND(M794,0)=0,"Match - Invoice Round","In Both but Not Match")))))))</f>
        <v/>
      </c>
      <c r="P794" s="7" t="str">
        <f t="shared" si="64"/>
        <v/>
      </c>
    </row>
    <row r="795" spans="1:16" x14ac:dyDescent="0.3">
      <c r="A795" s="7">
        <f>'Pivot - &lt;Just to refresh&gt;'!B798</f>
        <v>0</v>
      </c>
      <c r="B795" s="7">
        <f>'Pivot - &lt;Just to refresh&gt;'!N798</f>
        <v>0</v>
      </c>
      <c r="C795" s="7">
        <f>'Pivot - &lt;Just to refresh&gt;'!C798</f>
        <v>0</v>
      </c>
      <c r="D795" s="36">
        <f>'Pivot - &lt;Just to refresh&gt;'!D798</f>
        <v>0</v>
      </c>
      <c r="E795" s="8">
        <f>'Pivot - &lt;Just to refresh&gt;'!E798</f>
        <v>0</v>
      </c>
      <c r="F795" s="8">
        <f>'Pivot - &lt;Just to refresh&gt;'!F798</f>
        <v>0</v>
      </c>
      <c r="G795" s="8">
        <f>'Pivot - &lt;Just to refresh&gt;'!G798</f>
        <v>0</v>
      </c>
      <c r="H795" s="8">
        <f>'Pivot - &lt;Just to refresh&gt;'!H798</f>
        <v>0</v>
      </c>
      <c r="I795" s="8">
        <f>'Pivot - &lt;Just to refresh&gt;'!I798</f>
        <v>0</v>
      </c>
      <c r="J795" s="8">
        <f>'Pivot - &lt;Just to refresh&gt;'!J798</f>
        <v>0</v>
      </c>
      <c r="K795" s="8">
        <f t="shared" si="60"/>
        <v>0</v>
      </c>
      <c r="L795" s="8">
        <f t="shared" si="61"/>
        <v>0</v>
      </c>
      <c r="M795" s="8">
        <f t="shared" si="62"/>
        <v>0</v>
      </c>
      <c r="N795" s="8" t="str">
        <f t="shared" si="63"/>
        <v>000</v>
      </c>
      <c r="O795" s="37" t="str">
        <f>IF(SUM(E795:J795)=0,"",IF('Pivot - &lt;Just to refresh&gt;'!A798="Match","Match - Full GSTN",IF('Pivot - &lt;Just to refresh&gt;'!A798="Match -Rounding off","Match - GSTN - Round",IF(M795=0,"Match - Invoice",IF(G795=0,"Not in Books",IF(J795=0,"Not in 2A",IF(ROUND(M795,0)=0,"Match - Invoice Round","In Both but Not Match")))))))</f>
        <v/>
      </c>
      <c r="P795" s="7" t="str">
        <f t="shared" si="64"/>
        <v/>
      </c>
    </row>
    <row r="796" spans="1:16" x14ac:dyDescent="0.3">
      <c r="A796" s="7">
        <f>'Pivot - &lt;Just to refresh&gt;'!B799</f>
        <v>0</v>
      </c>
      <c r="B796" s="7">
        <f>'Pivot - &lt;Just to refresh&gt;'!N799</f>
        <v>0</v>
      </c>
      <c r="C796" s="7">
        <f>'Pivot - &lt;Just to refresh&gt;'!C799</f>
        <v>0</v>
      </c>
      <c r="D796" s="36">
        <f>'Pivot - &lt;Just to refresh&gt;'!D799</f>
        <v>0</v>
      </c>
      <c r="E796" s="8">
        <f>'Pivot - &lt;Just to refresh&gt;'!E799</f>
        <v>0</v>
      </c>
      <c r="F796" s="8">
        <f>'Pivot - &lt;Just to refresh&gt;'!F799</f>
        <v>0</v>
      </c>
      <c r="G796" s="8">
        <f>'Pivot - &lt;Just to refresh&gt;'!G799</f>
        <v>0</v>
      </c>
      <c r="H796" s="8">
        <f>'Pivot - &lt;Just to refresh&gt;'!H799</f>
        <v>0</v>
      </c>
      <c r="I796" s="8">
        <f>'Pivot - &lt;Just to refresh&gt;'!I799</f>
        <v>0</v>
      </c>
      <c r="J796" s="8">
        <f>'Pivot - &lt;Just to refresh&gt;'!J799</f>
        <v>0</v>
      </c>
      <c r="K796" s="8">
        <f t="shared" si="60"/>
        <v>0</v>
      </c>
      <c r="L796" s="8">
        <f t="shared" si="61"/>
        <v>0</v>
      </c>
      <c r="M796" s="8">
        <f t="shared" si="62"/>
        <v>0</v>
      </c>
      <c r="N796" s="8" t="str">
        <f t="shared" si="63"/>
        <v>000</v>
      </c>
      <c r="O796" s="37" t="str">
        <f>IF(SUM(E796:J796)=0,"",IF('Pivot - &lt;Just to refresh&gt;'!A799="Match","Match - Full GSTN",IF('Pivot - &lt;Just to refresh&gt;'!A799="Match -Rounding off","Match - GSTN - Round",IF(M796=0,"Match - Invoice",IF(G796=0,"Not in Books",IF(J796=0,"Not in 2A",IF(ROUND(M796,0)=0,"Match - Invoice Round","In Both but Not Match")))))))</f>
        <v/>
      </c>
      <c r="P796" s="7" t="str">
        <f t="shared" si="64"/>
        <v/>
      </c>
    </row>
    <row r="797" spans="1:16" x14ac:dyDescent="0.3">
      <c r="A797" s="7">
        <f>'Pivot - &lt;Just to refresh&gt;'!B800</f>
        <v>0</v>
      </c>
      <c r="B797" s="7">
        <f>'Pivot - &lt;Just to refresh&gt;'!N800</f>
        <v>0</v>
      </c>
      <c r="C797" s="7">
        <f>'Pivot - &lt;Just to refresh&gt;'!C800</f>
        <v>0</v>
      </c>
      <c r="D797" s="36">
        <f>'Pivot - &lt;Just to refresh&gt;'!D800</f>
        <v>0</v>
      </c>
      <c r="E797" s="8">
        <f>'Pivot - &lt;Just to refresh&gt;'!E800</f>
        <v>0</v>
      </c>
      <c r="F797" s="8">
        <f>'Pivot - &lt;Just to refresh&gt;'!F800</f>
        <v>0</v>
      </c>
      <c r="G797" s="8">
        <f>'Pivot - &lt;Just to refresh&gt;'!G800</f>
        <v>0</v>
      </c>
      <c r="H797" s="8">
        <f>'Pivot - &lt;Just to refresh&gt;'!H800</f>
        <v>0</v>
      </c>
      <c r="I797" s="8">
        <f>'Pivot - &lt;Just to refresh&gt;'!I800</f>
        <v>0</v>
      </c>
      <c r="J797" s="8">
        <f>'Pivot - &lt;Just to refresh&gt;'!J800</f>
        <v>0</v>
      </c>
      <c r="K797" s="8">
        <f t="shared" si="60"/>
        <v>0</v>
      </c>
      <c r="L797" s="8">
        <f t="shared" si="61"/>
        <v>0</v>
      </c>
      <c r="M797" s="8">
        <f t="shared" si="62"/>
        <v>0</v>
      </c>
      <c r="N797" s="8" t="str">
        <f t="shared" si="63"/>
        <v>000</v>
      </c>
      <c r="O797" s="37" t="str">
        <f>IF(SUM(E797:J797)=0,"",IF('Pivot - &lt;Just to refresh&gt;'!A800="Match","Match - Full GSTN",IF('Pivot - &lt;Just to refresh&gt;'!A800="Match -Rounding off","Match - GSTN - Round",IF(M797=0,"Match - Invoice",IF(G797=0,"Not in Books",IF(J797=0,"Not in 2A",IF(ROUND(M797,0)=0,"Match - Invoice Round","In Both but Not Match")))))))</f>
        <v/>
      </c>
      <c r="P797" s="7" t="str">
        <f t="shared" si="64"/>
        <v/>
      </c>
    </row>
    <row r="798" spans="1:16" x14ac:dyDescent="0.3">
      <c r="A798" s="7">
        <f>'Pivot - &lt;Just to refresh&gt;'!B801</f>
        <v>0</v>
      </c>
      <c r="B798" s="7">
        <f>'Pivot - &lt;Just to refresh&gt;'!N801</f>
        <v>0</v>
      </c>
      <c r="C798" s="7">
        <f>'Pivot - &lt;Just to refresh&gt;'!C801</f>
        <v>0</v>
      </c>
      <c r="D798" s="36">
        <f>'Pivot - &lt;Just to refresh&gt;'!D801</f>
        <v>0</v>
      </c>
      <c r="E798" s="8">
        <f>'Pivot - &lt;Just to refresh&gt;'!E801</f>
        <v>0</v>
      </c>
      <c r="F798" s="8">
        <f>'Pivot - &lt;Just to refresh&gt;'!F801</f>
        <v>0</v>
      </c>
      <c r="G798" s="8">
        <f>'Pivot - &lt;Just to refresh&gt;'!G801</f>
        <v>0</v>
      </c>
      <c r="H798" s="8">
        <f>'Pivot - &lt;Just to refresh&gt;'!H801</f>
        <v>0</v>
      </c>
      <c r="I798" s="8">
        <f>'Pivot - &lt;Just to refresh&gt;'!I801</f>
        <v>0</v>
      </c>
      <c r="J798" s="8">
        <f>'Pivot - &lt;Just to refresh&gt;'!J801</f>
        <v>0</v>
      </c>
      <c r="K798" s="8">
        <f t="shared" si="60"/>
        <v>0</v>
      </c>
      <c r="L798" s="8">
        <f t="shared" si="61"/>
        <v>0</v>
      </c>
      <c r="M798" s="8">
        <f t="shared" si="62"/>
        <v>0</v>
      </c>
      <c r="N798" s="8" t="str">
        <f t="shared" si="63"/>
        <v>000</v>
      </c>
      <c r="O798" s="37" t="str">
        <f>IF(SUM(E798:J798)=0,"",IF('Pivot - &lt;Just to refresh&gt;'!A801="Match","Match - Full GSTN",IF('Pivot - &lt;Just to refresh&gt;'!A801="Match -Rounding off","Match - GSTN - Round",IF(M798=0,"Match - Invoice",IF(G798=0,"Not in Books",IF(J798=0,"Not in 2A",IF(ROUND(M798,0)=0,"Match - Invoice Round","In Both but Not Match")))))))</f>
        <v/>
      </c>
      <c r="P798" s="7" t="str">
        <f t="shared" si="64"/>
        <v/>
      </c>
    </row>
    <row r="799" spans="1:16" x14ac:dyDescent="0.3">
      <c r="A799" s="7">
        <f>'Pivot - &lt;Just to refresh&gt;'!B802</f>
        <v>0</v>
      </c>
      <c r="B799" s="7">
        <f>'Pivot - &lt;Just to refresh&gt;'!N802</f>
        <v>0</v>
      </c>
      <c r="C799" s="7">
        <f>'Pivot - &lt;Just to refresh&gt;'!C802</f>
        <v>0</v>
      </c>
      <c r="D799" s="36">
        <f>'Pivot - &lt;Just to refresh&gt;'!D802</f>
        <v>0</v>
      </c>
      <c r="E799" s="8">
        <f>'Pivot - &lt;Just to refresh&gt;'!E802</f>
        <v>0</v>
      </c>
      <c r="F799" s="8">
        <f>'Pivot - &lt;Just to refresh&gt;'!F802</f>
        <v>0</v>
      </c>
      <c r="G799" s="8">
        <f>'Pivot - &lt;Just to refresh&gt;'!G802</f>
        <v>0</v>
      </c>
      <c r="H799" s="8">
        <f>'Pivot - &lt;Just to refresh&gt;'!H802</f>
        <v>0</v>
      </c>
      <c r="I799" s="8">
        <f>'Pivot - &lt;Just to refresh&gt;'!I802</f>
        <v>0</v>
      </c>
      <c r="J799" s="8">
        <f>'Pivot - &lt;Just to refresh&gt;'!J802</f>
        <v>0</v>
      </c>
      <c r="K799" s="8">
        <f t="shared" si="60"/>
        <v>0</v>
      </c>
      <c r="L799" s="8">
        <f t="shared" si="61"/>
        <v>0</v>
      </c>
      <c r="M799" s="8">
        <f t="shared" si="62"/>
        <v>0</v>
      </c>
      <c r="N799" s="8" t="str">
        <f t="shared" si="63"/>
        <v>000</v>
      </c>
      <c r="O799" s="37" t="str">
        <f>IF(SUM(E799:J799)=0,"",IF('Pivot - &lt;Just to refresh&gt;'!A802="Match","Match - Full GSTN",IF('Pivot - &lt;Just to refresh&gt;'!A802="Match -Rounding off","Match - GSTN - Round",IF(M799=0,"Match - Invoice",IF(G799=0,"Not in Books",IF(J799=0,"Not in 2A",IF(ROUND(M799,0)=0,"Match - Invoice Round","In Both but Not Match")))))))</f>
        <v/>
      </c>
      <c r="P799" s="7" t="str">
        <f t="shared" si="64"/>
        <v/>
      </c>
    </row>
    <row r="800" spans="1:16" x14ac:dyDescent="0.3">
      <c r="A800" s="7">
        <f>'Pivot - &lt;Just to refresh&gt;'!B803</f>
        <v>0</v>
      </c>
      <c r="B800" s="7">
        <f>'Pivot - &lt;Just to refresh&gt;'!N803</f>
        <v>0</v>
      </c>
      <c r="C800" s="7">
        <f>'Pivot - &lt;Just to refresh&gt;'!C803</f>
        <v>0</v>
      </c>
      <c r="D800" s="36">
        <f>'Pivot - &lt;Just to refresh&gt;'!D803</f>
        <v>0</v>
      </c>
      <c r="E800" s="8">
        <f>'Pivot - &lt;Just to refresh&gt;'!E803</f>
        <v>0</v>
      </c>
      <c r="F800" s="8">
        <f>'Pivot - &lt;Just to refresh&gt;'!F803</f>
        <v>0</v>
      </c>
      <c r="G800" s="8">
        <f>'Pivot - &lt;Just to refresh&gt;'!G803</f>
        <v>0</v>
      </c>
      <c r="H800" s="8">
        <f>'Pivot - &lt;Just to refresh&gt;'!H803</f>
        <v>0</v>
      </c>
      <c r="I800" s="8">
        <f>'Pivot - &lt;Just to refresh&gt;'!I803</f>
        <v>0</v>
      </c>
      <c r="J800" s="8">
        <f>'Pivot - &lt;Just to refresh&gt;'!J803</f>
        <v>0</v>
      </c>
      <c r="K800" s="8">
        <f t="shared" si="60"/>
        <v>0</v>
      </c>
      <c r="L800" s="8">
        <f t="shared" si="61"/>
        <v>0</v>
      </c>
      <c r="M800" s="8">
        <f t="shared" si="62"/>
        <v>0</v>
      </c>
      <c r="N800" s="8" t="str">
        <f t="shared" si="63"/>
        <v>000</v>
      </c>
      <c r="O800" s="37" t="str">
        <f>IF(SUM(E800:J800)=0,"",IF('Pivot - &lt;Just to refresh&gt;'!A803="Match","Match - Full GSTN",IF('Pivot - &lt;Just to refresh&gt;'!A803="Match -Rounding off","Match - GSTN - Round",IF(M800=0,"Match - Invoice",IF(G800=0,"Not in Books",IF(J800=0,"Not in 2A",IF(ROUND(M800,0)=0,"Match - Invoice Round","In Both but Not Match")))))))</f>
        <v/>
      </c>
      <c r="P800" s="7" t="str">
        <f t="shared" si="64"/>
        <v/>
      </c>
    </row>
    <row r="801" spans="1:16" x14ac:dyDescent="0.3">
      <c r="A801" s="7">
        <f>'Pivot - &lt;Just to refresh&gt;'!B804</f>
        <v>0</v>
      </c>
      <c r="B801" s="7">
        <f>'Pivot - &lt;Just to refresh&gt;'!N804</f>
        <v>0</v>
      </c>
      <c r="C801" s="7">
        <f>'Pivot - &lt;Just to refresh&gt;'!C804</f>
        <v>0</v>
      </c>
      <c r="D801" s="36">
        <f>'Pivot - &lt;Just to refresh&gt;'!D804</f>
        <v>0</v>
      </c>
      <c r="E801" s="8">
        <f>'Pivot - &lt;Just to refresh&gt;'!E804</f>
        <v>0</v>
      </c>
      <c r="F801" s="8">
        <f>'Pivot - &lt;Just to refresh&gt;'!F804</f>
        <v>0</v>
      </c>
      <c r="G801" s="8">
        <f>'Pivot - &lt;Just to refresh&gt;'!G804</f>
        <v>0</v>
      </c>
      <c r="H801" s="8">
        <f>'Pivot - &lt;Just to refresh&gt;'!H804</f>
        <v>0</v>
      </c>
      <c r="I801" s="8">
        <f>'Pivot - &lt;Just to refresh&gt;'!I804</f>
        <v>0</v>
      </c>
      <c r="J801" s="8">
        <f>'Pivot - &lt;Just to refresh&gt;'!J804</f>
        <v>0</v>
      </c>
      <c r="K801" s="8">
        <f t="shared" si="60"/>
        <v>0</v>
      </c>
      <c r="L801" s="8">
        <f t="shared" si="61"/>
        <v>0</v>
      </c>
      <c r="M801" s="8">
        <f t="shared" si="62"/>
        <v>0</v>
      </c>
      <c r="N801" s="8" t="str">
        <f t="shared" si="63"/>
        <v>000</v>
      </c>
      <c r="O801" s="37" t="str">
        <f>IF(SUM(E801:J801)=0,"",IF('Pivot - &lt;Just to refresh&gt;'!A804="Match","Match - Full GSTN",IF('Pivot - &lt;Just to refresh&gt;'!A804="Match -Rounding off","Match - GSTN - Round",IF(M801=0,"Match - Invoice",IF(G801=0,"Not in Books",IF(J801=0,"Not in 2A",IF(ROUND(M801,0)=0,"Match - Invoice Round","In Both but Not Match")))))))</f>
        <v/>
      </c>
      <c r="P801" s="7" t="str">
        <f t="shared" si="64"/>
        <v/>
      </c>
    </row>
    <row r="802" spans="1:16" x14ac:dyDescent="0.3">
      <c r="A802" s="7">
        <f>'Pivot - &lt;Just to refresh&gt;'!B805</f>
        <v>0</v>
      </c>
      <c r="B802" s="7">
        <f>'Pivot - &lt;Just to refresh&gt;'!N805</f>
        <v>0</v>
      </c>
      <c r="C802" s="7">
        <f>'Pivot - &lt;Just to refresh&gt;'!C805</f>
        <v>0</v>
      </c>
      <c r="D802" s="36">
        <f>'Pivot - &lt;Just to refresh&gt;'!D805</f>
        <v>0</v>
      </c>
      <c r="E802" s="8">
        <f>'Pivot - &lt;Just to refresh&gt;'!E805</f>
        <v>0</v>
      </c>
      <c r="F802" s="8">
        <f>'Pivot - &lt;Just to refresh&gt;'!F805</f>
        <v>0</v>
      </c>
      <c r="G802" s="8">
        <f>'Pivot - &lt;Just to refresh&gt;'!G805</f>
        <v>0</v>
      </c>
      <c r="H802" s="8">
        <f>'Pivot - &lt;Just to refresh&gt;'!H805</f>
        <v>0</v>
      </c>
      <c r="I802" s="8">
        <f>'Pivot - &lt;Just to refresh&gt;'!I805</f>
        <v>0</v>
      </c>
      <c r="J802" s="8">
        <f>'Pivot - &lt;Just to refresh&gt;'!J805</f>
        <v>0</v>
      </c>
      <c r="K802" s="8">
        <f t="shared" si="60"/>
        <v>0</v>
      </c>
      <c r="L802" s="8">
        <f t="shared" si="61"/>
        <v>0</v>
      </c>
      <c r="M802" s="8">
        <f t="shared" si="62"/>
        <v>0</v>
      </c>
      <c r="N802" s="8" t="str">
        <f t="shared" si="63"/>
        <v>000</v>
      </c>
      <c r="O802" s="37" t="str">
        <f>IF(SUM(E802:J802)=0,"",IF('Pivot - &lt;Just to refresh&gt;'!A805="Match","Match - Full GSTN",IF('Pivot - &lt;Just to refresh&gt;'!A805="Match -Rounding off","Match - GSTN - Round",IF(M802=0,"Match - Invoice",IF(G802=0,"Not in Books",IF(J802=0,"Not in 2A",IF(ROUND(M802,0)=0,"Match - Invoice Round","In Both but Not Match")))))))</f>
        <v/>
      </c>
      <c r="P802" s="7" t="str">
        <f t="shared" si="64"/>
        <v/>
      </c>
    </row>
    <row r="803" spans="1:16" x14ac:dyDescent="0.3">
      <c r="A803" s="7">
        <f>'Pivot - &lt;Just to refresh&gt;'!B806</f>
        <v>0</v>
      </c>
      <c r="B803" s="7">
        <f>'Pivot - &lt;Just to refresh&gt;'!N806</f>
        <v>0</v>
      </c>
      <c r="C803" s="7">
        <f>'Pivot - &lt;Just to refresh&gt;'!C806</f>
        <v>0</v>
      </c>
      <c r="D803" s="36">
        <f>'Pivot - &lt;Just to refresh&gt;'!D806</f>
        <v>0</v>
      </c>
      <c r="E803" s="8">
        <f>'Pivot - &lt;Just to refresh&gt;'!E806</f>
        <v>0</v>
      </c>
      <c r="F803" s="8">
        <f>'Pivot - &lt;Just to refresh&gt;'!F806</f>
        <v>0</v>
      </c>
      <c r="G803" s="8">
        <f>'Pivot - &lt;Just to refresh&gt;'!G806</f>
        <v>0</v>
      </c>
      <c r="H803" s="8">
        <f>'Pivot - &lt;Just to refresh&gt;'!H806</f>
        <v>0</v>
      </c>
      <c r="I803" s="8">
        <f>'Pivot - &lt;Just to refresh&gt;'!I806</f>
        <v>0</v>
      </c>
      <c r="J803" s="8">
        <f>'Pivot - &lt;Just to refresh&gt;'!J806</f>
        <v>0</v>
      </c>
      <c r="K803" s="8">
        <f t="shared" si="60"/>
        <v>0</v>
      </c>
      <c r="L803" s="8">
        <f t="shared" si="61"/>
        <v>0</v>
      </c>
      <c r="M803" s="8">
        <f t="shared" si="62"/>
        <v>0</v>
      </c>
      <c r="N803" s="8" t="str">
        <f t="shared" si="63"/>
        <v>000</v>
      </c>
      <c r="O803" s="37" t="str">
        <f>IF(SUM(E803:J803)=0,"",IF('Pivot - &lt;Just to refresh&gt;'!A806="Match","Match - Full GSTN",IF('Pivot - &lt;Just to refresh&gt;'!A806="Match -Rounding off","Match - GSTN - Round",IF(M803=0,"Match - Invoice",IF(G803=0,"Not in Books",IF(J803=0,"Not in 2A",IF(ROUND(M803,0)=0,"Match - Invoice Round","In Both but Not Match")))))))</f>
        <v/>
      </c>
      <c r="P803" s="7" t="str">
        <f t="shared" si="64"/>
        <v/>
      </c>
    </row>
    <row r="804" spans="1:16" x14ac:dyDescent="0.3">
      <c r="A804" s="7">
        <f>'Pivot - &lt;Just to refresh&gt;'!B807</f>
        <v>0</v>
      </c>
      <c r="B804" s="7">
        <f>'Pivot - &lt;Just to refresh&gt;'!N807</f>
        <v>0</v>
      </c>
      <c r="C804" s="7">
        <f>'Pivot - &lt;Just to refresh&gt;'!C807</f>
        <v>0</v>
      </c>
      <c r="D804" s="36">
        <f>'Pivot - &lt;Just to refresh&gt;'!D807</f>
        <v>0</v>
      </c>
      <c r="E804" s="8">
        <f>'Pivot - &lt;Just to refresh&gt;'!E807</f>
        <v>0</v>
      </c>
      <c r="F804" s="8">
        <f>'Pivot - &lt;Just to refresh&gt;'!F807</f>
        <v>0</v>
      </c>
      <c r="G804" s="8">
        <f>'Pivot - &lt;Just to refresh&gt;'!G807</f>
        <v>0</v>
      </c>
      <c r="H804" s="8">
        <f>'Pivot - &lt;Just to refresh&gt;'!H807</f>
        <v>0</v>
      </c>
      <c r="I804" s="8">
        <f>'Pivot - &lt;Just to refresh&gt;'!I807</f>
        <v>0</v>
      </c>
      <c r="J804" s="8">
        <f>'Pivot - &lt;Just to refresh&gt;'!J807</f>
        <v>0</v>
      </c>
      <c r="K804" s="8">
        <f t="shared" si="60"/>
        <v>0</v>
      </c>
      <c r="L804" s="8">
        <f t="shared" si="61"/>
        <v>0</v>
      </c>
      <c r="M804" s="8">
        <f t="shared" si="62"/>
        <v>0</v>
      </c>
      <c r="N804" s="8" t="str">
        <f t="shared" si="63"/>
        <v>000</v>
      </c>
      <c r="O804" s="37" t="str">
        <f>IF(SUM(E804:J804)=0,"",IF('Pivot - &lt;Just to refresh&gt;'!A807="Match","Match - Full GSTN",IF('Pivot - &lt;Just to refresh&gt;'!A807="Match -Rounding off","Match - GSTN - Round",IF(M804=0,"Match - Invoice",IF(G804=0,"Not in Books",IF(J804=0,"Not in 2A",IF(ROUND(M804,0)=0,"Match - Invoice Round","In Both but Not Match")))))))</f>
        <v/>
      </c>
      <c r="P804" s="7" t="str">
        <f t="shared" si="64"/>
        <v/>
      </c>
    </row>
    <row r="805" spans="1:16" x14ac:dyDescent="0.3">
      <c r="A805" s="7">
        <f>'Pivot - &lt;Just to refresh&gt;'!B808</f>
        <v>0</v>
      </c>
      <c r="B805" s="7">
        <f>'Pivot - &lt;Just to refresh&gt;'!N808</f>
        <v>0</v>
      </c>
      <c r="C805" s="7">
        <f>'Pivot - &lt;Just to refresh&gt;'!C808</f>
        <v>0</v>
      </c>
      <c r="D805" s="36">
        <f>'Pivot - &lt;Just to refresh&gt;'!D808</f>
        <v>0</v>
      </c>
      <c r="E805" s="8">
        <f>'Pivot - &lt;Just to refresh&gt;'!E808</f>
        <v>0</v>
      </c>
      <c r="F805" s="8">
        <f>'Pivot - &lt;Just to refresh&gt;'!F808</f>
        <v>0</v>
      </c>
      <c r="G805" s="8">
        <f>'Pivot - &lt;Just to refresh&gt;'!G808</f>
        <v>0</v>
      </c>
      <c r="H805" s="8">
        <f>'Pivot - &lt;Just to refresh&gt;'!H808</f>
        <v>0</v>
      </c>
      <c r="I805" s="8">
        <f>'Pivot - &lt;Just to refresh&gt;'!I808</f>
        <v>0</v>
      </c>
      <c r="J805" s="8">
        <f>'Pivot - &lt;Just to refresh&gt;'!J808</f>
        <v>0</v>
      </c>
      <c r="K805" s="8">
        <f t="shared" si="60"/>
        <v>0</v>
      </c>
      <c r="L805" s="8">
        <f t="shared" si="61"/>
        <v>0</v>
      </c>
      <c r="M805" s="8">
        <f t="shared" si="62"/>
        <v>0</v>
      </c>
      <c r="N805" s="8" t="str">
        <f t="shared" si="63"/>
        <v>000</v>
      </c>
      <c r="O805" s="37" t="str">
        <f>IF(SUM(E805:J805)=0,"",IF('Pivot - &lt;Just to refresh&gt;'!A808="Match","Match - Full GSTN",IF('Pivot - &lt;Just to refresh&gt;'!A808="Match -Rounding off","Match - GSTN - Round",IF(M805=0,"Match - Invoice",IF(G805=0,"Not in Books",IF(J805=0,"Not in 2A",IF(ROUND(M805,0)=0,"Match - Invoice Round","In Both but Not Match")))))))</f>
        <v/>
      </c>
      <c r="P805" s="7" t="str">
        <f t="shared" si="64"/>
        <v/>
      </c>
    </row>
    <row r="806" spans="1:16" x14ac:dyDescent="0.3">
      <c r="A806" s="7">
        <f>'Pivot - &lt;Just to refresh&gt;'!B809</f>
        <v>0</v>
      </c>
      <c r="B806" s="7">
        <f>'Pivot - &lt;Just to refresh&gt;'!N809</f>
        <v>0</v>
      </c>
      <c r="C806" s="7">
        <f>'Pivot - &lt;Just to refresh&gt;'!C809</f>
        <v>0</v>
      </c>
      <c r="D806" s="36">
        <f>'Pivot - &lt;Just to refresh&gt;'!D809</f>
        <v>0</v>
      </c>
      <c r="E806" s="8">
        <f>'Pivot - &lt;Just to refresh&gt;'!E809</f>
        <v>0</v>
      </c>
      <c r="F806" s="8">
        <f>'Pivot - &lt;Just to refresh&gt;'!F809</f>
        <v>0</v>
      </c>
      <c r="G806" s="8">
        <f>'Pivot - &lt;Just to refresh&gt;'!G809</f>
        <v>0</v>
      </c>
      <c r="H806" s="8">
        <f>'Pivot - &lt;Just to refresh&gt;'!H809</f>
        <v>0</v>
      </c>
      <c r="I806" s="8">
        <f>'Pivot - &lt;Just to refresh&gt;'!I809</f>
        <v>0</v>
      </c>
      <c r="J806" s="8">
        <f>'Pivot - &lt;Just to refresh&gt;'!J809</f>
        <v>0</v>
      </c>
      <c r="K806" s="8">
        <f t="shared" si="60"/>
        <v>0</v>
      </c>
      <c r="L806" s="8">
        <f t="shared" si="61"/>
        <v>0</v>
      </c>
      <c r="M806" s="8">
        <f t="shared" si="62"/>
        <v>0</v>
      </c>
      <c r="N806" s="8" t="str">
        <f t="shared" si="63"/>
        <v>000</v>
      </c>
      <c r="O806" s="37" t="str">
        <f>IF(SUM(E806:J806)=0,"",IF('Pivot - &lt;Just to refresh&gt;'!A809="Match","Match - Full GSTN",IF('Pivot - &lt;Just to refresh&gt;'!A809="Match -Rounding off","Match - GSTN - Round",IF(M806=0,"Match - Invoice",IF(G806=0,"Not in Books",IF(J806=0,"Not in 2A",IF(ROUND(M806,0)=0,"Match - Invoice Round","In Both but Not Match")))))))</f>
        <v/>
      </c>
      <c r="P806" s="7" t="str">
        <f t="shared" si="64"/>
        <v/>
      </c>
    </row>
    <row r="807" spans="1:16" x14ac:dyDescent="0.3">
      <c r="A807" s="7">
        <f>'Pivot - &lt;Just to refresh&gt;'!B810</f>
        <v>0</v>
      </c>
      <c r="B807" s="7">
        <f>'Pivot - &lt;Just to refresh&gt;'!N810</f>
        <v>0</v>
      </c>
      <c r="C807" s="7">
        <f>'Pivot - &lt;Just to refresh&gt;'!C810</f>
        <v>0</v>
      </c>
      <c r="D807" s="36">
        <f>'Pivot - &lt;Just to refresh&gt;'!D810</f>
        <v>0</v>
      </c>
      <c r="E807" s="8">
        <f>'Pivot - &lt;Just to refresh&gt;'!E810</f>
        <v>0</v>
      </c>
      <c r="F807" s="8">
        <f>'Pivot - &lt;Just to refresh&gt;'!F810</f>
        <v>0</v>
      </c>
      <c r="G807" s="8">
        <f>'Pivot - &lt;Just to refresh&gt;'!G810</f>
        <v>0</v>
      </c>
      <c r="H807" s="8">
        <f>'Pivot - &lt;Just to refresh&gt;'!H810</f>
        <v>0</v>
      </c>
      <c r="I807" s="8">
        <f>'Pivot - &lt;Just to refresh&gt;'!I810</f>
        <v>0</v>
      </c>
      <c r="J807" s="8">
        <f>'Pivot - &lt;Just to refresh&gt;'!J810</f>
        <v>0</v>
      </c>
      <c r="K807" s="8">
        <f t="shared" si="60"/>
        <v>0</v>
      </c>
      <c r="L807" s="8">
        <f t="shared" si="61"/>
        <v>0</v>
      </c>
      <c r="M807" s="8">
        <f t="shared" si="62"/>
        <v>0</v>
      </c>
      <c r="N807" s="8" t="str">
        <f t="shared" si="63"/>
        <v>000</v>
      </c>
      <c r="O807" s="37" t="str">
        <f>IF(SUM(E807:J807)=0,"",IF('Pivot - &lt;Just to refresh&gt;'!A810="Match","Match - Full GSTN",IF('Pivot - &lt;Just to refresh&gt;'!A810="Match -Rounding off","Match - GSTN - Round",IF(M807=0,"Match - Invoice",IF(G807=0,"Not in Books",IF(J807=0,"Not in 2A",IF(ROUND(M807,0)=0,"Match - Invoice Round","In Both but Not Match")))))))</f>
        <v/>
      </c>
      <c r="P807" s="7" t="str">
        <f t="shared" si="64"/>
        <v/>
      </c>
    </row>
    <row r="808" spans="1:16" x14ac:dyDescent="0.3">
      <c r="A808" s="7">
        <f>'Pivot - &lt;Just to refresh&gt;'!B811</f>
        <v>0</v>
      </c>
      <c r="B808" s="7">
        <f>'Pivot - &lt;Just to refresh&gt;'!N811</f>
        <v>0</v>
      </c>
      <c r="C808" s="7">
        <f>'Pivot - &lt;Just to refresh&gt;'!C811</f>
        <v>0</v>
      </c>
      <c r="D808" s="36">
        <f>'Pivot - &lt;Just to refresh&gt;'!D811</f>
        <v>0</v>
      </c>
      <c r="E808" s="8">
        <f>'Pivot - &lt;Just to refresh&gt;'!E811</f>
        <v>0</v>
      </c>
      <c r="F808" s="8">
        <f>'Pivot - &lt;Just to refresh&gt;'!F811</f>
        <v>0</v>
      </c>
      <c r="G808" s="8">
        <f>'Pivot - &lt;Just to refresh&gt;'!G811</f>
        <v>0</v>
      </c>
      <c r="H808" s="8">
        <f>'Pivot - &lt;Just to refresh&gt;'!H811</f>
        <v>0</v>
      </c>
      <c r="I808" s="8">
        <f>'Pivot - &lt;Just to refresh&gt;'!I811</f>
        <v>0</v>
      </c>
      <c r="J808" s="8">
        <f>'Pivot - &lt;Just to refresh&gt;'!J811</f>
        <v>0</v>
      </c>
      <c r="K808" s="8">
        <f t="shared" si="60"/>
        <v>0</v>
      </c>
      <c r="L808" s="8">
        <f t="shared" si="61"/>
        <v>0</v>
      </c>
      <c r="M808" s="8">
        <f t="shared" si="62"/>
        <v>0</v>
      </c>
      <c r="N808" s="8" t="str">
        <f t="shared" si="63"/>
        <v>000</v>
      </c>
      <c r="O808" s="37" t="str">
        <f>IF(SUM(E808:J808)=0,"",IF('Pivot - &lt;Just to refresh&gt;'!A811="Match","Match - Full GSTN",IF('Pivot - &lt;Just to refresh&gt;'!A811="Match -Rounding off","Match - GSTN - Round",IF(M808=0,"Match - Invoice",IF(G808=0,"Not in Books",IF(J808=0,"Not in 2A",IF(ROUND(M808,0)=0,"Match - Invoice Round","In Both but Not Match")))))))</f>
        <v/>
      </c>
      <c r="P808" s="7" t="str">
        <f t="shared" si="64"/>
        <v/>
      </c>
    </row>
    <row r="809" spans="1:16" x14ac:dyDescent="0.3">
      <c r="A809" s="7">
        <f>'Pivot - &lt;Just to refresh&gt;'!B812</f>
        <v>0</v>
      </c>
      <c r="B809" s="7">
        <f>'Pivot - &lt;Just to refresh&gt;'!N812</f>
        <v>0</v>
      </c>
      <c r="C809" s="7">
        <f>'Pivot - &lt;Just to refresh&gt;'!C812</f>
        <v>0</v>
      </c>
      <c r="D809" s="36">
        <f>'Pivot - &lt;Just to refresh&gt;'!D812</f>
        <v>0</v>
      </c>
      <c r="E809" s="8">
        <f>'Pivot - &lt;Just to refresh&gt;'!E812</f>
        <v>0</v>
      </c>
      <c r="F809" s="8">
        <f>'Pivot - &lt;Just to refresh&gt;'!F812</f>
        <v>0</v>
      </c>
      <c r="G809" s="8">
        <f>'Pivot - &lt;Just to refresh&gt;'!G812</f>
        <v>0</v>
      </c>
      <c r="H809" s="8">
        <f>'Pivot - &lt;Just to refresh&gt;'!H812</f>
        <v>0</v>
      </c>
      <c r="I809" s="8">
        <f>'Pivot - &lt;Just to refresh&gt;'!I812</f>
        <v>0</v>
      </c>
      <c r="J809" s="8">
        <f>'Pivot - &lt;Just to refresh&gt;'!J812</f>
        <v>0</v>
      </c>
      <c r="K809" s="8">
        <f t="shared" si="60"/>
        <v>0</v>
      </c>
      <c r="L809" s="8">
        <f t="shared" si="61"/>
        <v>0</v>
      </c>
      <c r="M809" s="8">
        <f t="shared" si="62"/>
        <v>0</v>
      </c>
      <c r="N809" s="8" t="str">
        <f t="shared" si="63"/>
        <v>000</v>
      </c>
      <c r="O809" s="37" t="str">
        <f>IF(SUM(E809:J809)=0,"",IF('Pivot - &lt;Just to refresh&gt;'!A812="Match","Match - Full GSTN",IF('Pivot - &lt;Just to refresh&gt;'!A812="Match -Rounding off","Match - GSTN - Round",IF(M809=0,"Match - Invoice",IF(G809=0,"Not in Books",IF(J809=0,"Not in 2A",IF(ROUND(M809,0)=0,"Match - Invoice Round","In Both but Not Match")))))))</f>
        <v/>
      </c>
      <c r="P809" s="7" t="str">
        <f t="shared" si="64"/>
        <v/>
      </c>
    </row>
    <row r="810" spans="1:16" x14ac:dyDescent="0.3">
      <c r="A810" s="7">
        <f>'Pivot - &lt;Just to refresh&gt;'!B813</f>
        <v>0</v>
      </c>
      <c r="B810" s="7">
        <f>'Pivot - &lt;Just to refresh&gt;'!N813</f>
        <v>0</v>
      </c>
      <c r="C810" s="7">
        <f>'Pivot - &lt;Just to refresh&gt;'!C813</f>
        <v>0</v>
      </c>
      <c r="D810" s="36">
        <f>'Pivot - &lt;Just to refresh&gt;'!D813</f>
        <v>0</v>
      </c>
      <c r="E810" s="8">
        <f>'Pivot - &lt;Just to refresh&gt;'!E813</f>
        <v>0</v>
      </c>
      <c r="F810" s="8">
        <f>'Pivot - &lt;Just to refresh&gt;'!F813</f>
        <v>0</v>
      </c>
      <c r="G810" s="8">
        <f>'Pivot - &lt;Just to refresh&gt;'!G813</f>
        <v>0</v>
      </c>
      <c r="H810" s="8">
        <f>'Pivot - &lt;Just to refresh&gt;'!H813</f>
        <v>0</v>
      </c>
      <c r="I810" s="8">
        <f>'Pivot - &lt;Just to refresh&gt;'!I813</f>
        <v>0</v>
      </c>
      <c r="J810" s="8">
        <f>'Pivot - &lt;Just to refresh&gt;'!J813</f>
        <v>0</v>
      </c>
      <c r="K810" s="8">
        <f t="shared" si="60"/>
        <v>0</v>
      </c>
      <c r="L810" s="8">
        <f t="shared" si="61"/>
        <v>0</v>
      </c>
      <c r="M810" s="8">
        <f t="shared" si="62"/>
        <v>0</v>
      </c>
      <c r="N810" s="8" t="str">
        <f t="shared" si="63"/>
        <v>000</v>
      </c>
      <c r="O810" s="37" t="str">
        <f>IF(SUM(E810:J810)=0,"",IF('Pivot - &lt;Just to refresh&gt;'!A813="Match","Match - Full GSTN",IF('Pivot - &lt;Just to refresh&gt;'!A813="Match -Rounding off","Match - GSTN - Round",IF(M810=0,"Match - Invoice",IF(G810=0,"Not in Books",IF(J810=0,"Not in 2A",IF(ROUND(M810,0)=0,"Match - Invoice Round","In Both but Not Match")))))))</f>
        <v/>
      </c>
      <c r="P810" s="7" t="str">
        <f t="shared" si="64"/>
        <v/>
      </c>
    </row>
    <row r="811" spans="1:16" x14ac:dyDescent="0.3">
      <c r="A811" s="7">
        <f>'Pivot - &lt;Just to refresh&gt;'!B814</f>
        <v>0</v>
      </c>
      <c r="B811" s="7">
        <f>'Pivot - &lt;Just to refresh&gt;'!N814</f>
        <v>0</v>
      </c>
      <c r="C811" s="7">
        <f>'Pivot - &lt;Just to refresh&gt;'!C814</f>
        <v>0</v>
      </c>
      <c r="D811" s="36">
        <f>'Pivot - &lt;Just to refresh&gt;'!D814</f>
        <v>0</v>
      </c>
      <c r="E811" s="8">
        <f>'Pivot - &lt;Just to refresh&gt;'!E814</f>
        <v>0</v>
      </c>
      <c r="F811" s="8">
        <f>'Pivot - &lt;Just to refresh&gt;'!F814</f>
        <v>0</v>
      </c>
      <c r="G811" s="8">
        <f>'Pivot - &lt;Just to refresh&gt;'!G814</f>
        <v>0</v>
      </c>
      <c r="H811" s="8">
        <f>'Pivot - &lt;Just to refresh&gt;'!H814</f>
        <v>0</v>
      </c>
      <c r="I811" s="8">
        <f>'Pivot - &lt;Just to refresh&gt;'!I814</f>
        <v>0</v>
      </c>
      <c r="J811" s="8">
        <f>'Pivot - &lt;Just to refresh&gt;'!J814</f>
        <v>0</v>
      </c>
      <c r="K811" s="8">
        <f t="shared" si="60"/>
        <v>0</v>
      </c>
      <c r="L811" s="8">
        <f t="shared" si="61"/>
        <v>0</v>
      </c>
      <c r="M811" s="8">
        <f t="shared" si="62"/>
        <v>0</v>
      </c>
      <c r="N811" s="8" t="str">
        <f t="shared" si="63"/>
        <v>000</v>
      </c>
      <c r="O811" s="37" t="str">
        <f>IF(SUM(E811:J811)=0,"",IF('Pivot - &lt;Just to refresh&gt;'!A814="Match","Match - Full GSTN",IF('Pivot - &lt;Just to refresh&gt;'!A814="Match -Rounding off","Match - GSTN - Round",IF(M811=0,"Match - Invoice",IF(G811=0,"Not in Books",IF(J811=0,"Not in 2A",IF(ROUND(M811,0)=0,"Match - Invoice Round","In Both but Not Match")))))))</f>
        <v/>
      </c>
      <c r="P811" s="7" t="str">
        <f t="shared" si="64"/>
        <v/>
      </c>
    </row>
    <row r="812" spans="1:16" x14ac:dyDescent="0.3">
      <c r="A812" s="7">
        <f>'Pivot - &lt;Just to refresh&gt;'!B815</f>
        <v>0</v>
      </c>
      <c r="B812" s="7">
        <f>'Pivot - &lt;Just to refresh&gt;'!N815</f>
        <v>0</v>
      </c>
      <c r="C812" s="7">
        <f>'Pivot - &lt;Just to refresh&gt;'!C815</f>
        <v>0</v>
      </c>
      <c r="D812" s="36">
        <f>'Pivot - &lt;Just to refresh&gt;'!D815</f>
        <v>0</v>
      </c>
      <c r="E812" s="8">
        <f>'Pivot - &lt;Just to refresh&gt;'!E815</f>
        <v>0</v>
      </c>
      <c r="F812" s="8">
        <f>'Pivot - &lt;Just to refresh&gt;'!F815</f>
        <v>0</v>
      </c>
      <c r="G812" s="8">
        <f>'Pivot - &lt;Just to refresh&gt;'!G815</f>
        <v>0</v>
      </c>
      <c r="H812" s="8">
        <f>'Pivot - &lt;Just to refresh&gt;'!H815</f>
        <v>0</v>
      </c>
      <c r="I812" s="8">
        <f>'Pivot - &lt;Just to refresh&gt;'!I815</f>
        <v>0</v>
      </c>
      <c r="J812" s="8">
        <f>'Pivot - &lt;Just to refresh&gt;'!J815</f>
        <v>0</v>
      </c>
      <c r="K812" s="8">
        <f t="shared" si="60"/>
        <v>0</v>
      </c>
      <c r="L812" s="8">
        <f t="shared" si="61"/>
        <v>0</v>
      </c>
      <c r="M812" s="8">
        <f t="shared" si="62"/>
        <v>0</v>
      </c>
      <c r="N812" s="8" t="str">
        <f t="shared" si="63"/>
        <v>000</v>
      </c>
      <c r="O812" s="37" t="str">
        <f>IF(SUM(E812:J812)=0,"",IF('Pivot - &lt;Just to refresh&gt;'!A815="Match","Match - Full GSTN",IF('Pivot - &lt;Just to refresh&gt;'!A815="Match -Rounding off","Match - GSTN - Round",IF(M812=0,"Match - Invoice",IF(G812=0,"Not in Books",IF(J812=0,"Not in 2A",IF(ROUND(M812,0)=0,"Match - Invoice Round","In Both but Not Match")))))))</f>
        <v/>
      </c>
      <c r="P812" s="7" t="str">
        <f t="shared" si="64"/>
        <v/>
      </c>
    </row>
    <row r="813" spans="1:16" x14ac:dyDescent="0.3">
      <c r="A813" s="7">
        <f>'Pivot - &lt;Just to refresh&gt;'!B816</f>
        <v>0</v>
      </c>
      <c r="B813" s="7">
        <f>'Pivot - &lt;Just to refresh&gt;'!N816</f>
        <v>0</v>
      </c>
      <c r="C813" s="7">
        <f>'Pivot - &lt;Just to refresh&gt;'!C816</f>
        <v>0</v>
      </c>
      <c r="D813" s="36">
        <f>'Pivot - &lt;Just to refresh&gt;'!D816</f>
        <v>0</v>
      </c>
      <c r="E813" s="8">
        <f>'Pivot - &lt;Just to refresh&gt;'!E816</f>
        <v>0</v>
      </c>
      <c r="F813" s="8">
        <f>'Pivot - &lt;Just to refresh&gt;'!F816</f>
        <v>0</v>
      </c>
      <c r="G813" s="8">
        <f>'Pivot - &lt;Just to refresh&gt;'!G816</f>
        <v>0</v>
      </c>
      <c r="H813" s="8">
        <f>'Pivot - &lt;Just to refresh&gt;'!H816</f>
        <v>0</v>
      </c>
      <c r="I813" s="8">
        <f>'Pivot - &lt;Just to refresh&gt;'!I816</f>
        <v>0</v>
      </c>
      <c r="J813" s="8">
        <f>'Pivot - &lt;Just to refresh&gt;'!J816</f>
        <v>0</v>
      </c>
      <c r="K813" s="8">
        <f t="shared" si="60"/>
        <v>0</v>
      </c>
      <c r="L813" s="8">
        <f t="shared" si="61"/>
        <v>0</v>
      </c>
      <c r="M813" s="8">
        <f t="shared" si="62"/>
        <v>0</v>
      </c>
      <c r="N813" s="8" t="str">
        <f t="shared" si="63"/>
        <v>000</v>
      </c>
      <c r="O813" s="37" t="str">
        <f>IF(SUM(E813:J813)=0,"",IF('Pivot - &lt;Just to refresh&gt;'!A816="Match","Match - Full GSTN",IF('Pivot - &lt;Just to refresh&gt;'!A816="Match -Rounding off","Match - GSTN - Round",IF(M813=0,"Match - Invoice",IF(G813=0,"Not in Books",IF(J813=0,"Not in 2A",IF(ROUND(M813,0)=0,"Match - Invoice Round","In Both but Not Match")))))))</f>
        <v/>
      </c>
      <c r="P813" s="7" t="str">
        <f t="shared" si="64"/>
        <v/>
      </c>
    </row>
    <row r="814" spans="1:16" x14ac:dyDescent="0.3">
      <c r="A814" s="7">
        <f>'Pivot - &lt;Just to refresh&gt;'!B817</f>
        <v>0</v>
      </c>
      <c r="B814" s="7">
        <f>'Pivot - &lt;Just to refresh&gt;'!N817</f>
        <v>0</v>
      </c>
      <c r="C814" s="7">
        <f>'Pivot - &lt;Just to refresh&gt;'!C817</f>
        <v>0</v>
      </c>
      <c r="D814" s="36">
        <f>'Pivot - &lt;Just to refresh&gt;'!D817</f>
        <v>0</v>
      </c>
      <c r="E814" s="8">
        <f>'Pivot - &lt;Just to refresh&gt;'!E817</f>
        <v>0</v>
      </c>
      <c r="F814" s="8">
        <f>'Pivot - &lt;Just to refresh&gt;'!F817</f>
        <v>0</v>
      </c>
      <c r="G814" s="8">
        <f>'Pivot - &lt;Just to refresh&gt;'!G817</f>
        <v>0</v>
      </c>
      <c r="H814" s="8">
        <f>'Pivot - &lt;Just to refresh&gt;'!H817</f>
        <v>0</v>
      </c>
      <c r="I814" s="8">
        <f>'Pivot - &lt;Just to refresh&gt;'!I817</f>
        <v>0</v>
      </c>
      <c r="J814" s="8">
        <f>'Pivot - &lt;Just to refresh&gt;'!J817</f>
        <v>0</v>
      </c>
      <c r="K814" s="8">
        <f t="shared" si="60"/>
        <v>0</v>
      </c>
      <c r="L814" s="8">
        <f t="shared" si="61"/>
        <v>0</v>
      </c>
      <c r="M814" s="8">
        <f t="shared" si="62"/>
        <v>0</v>
      </c>
      <c r="N814" s="8" t="str">
        <f t="shared" si="63"/>
        <v>000</v>
      </c>
      <c r="O814" s="37" t="str">
        <f>IF(SUM(E814:J814)=0,"",IF('Pivot - &lt;Just to refresh&gt;'!A817="Match","Match - Full GSTN",IF('Pivot - &lt;Just to refresh&gt;'!A817="Match -Rounding off","Match - GSTN - Round",IF(M814=0,"Match - Invoice",IF(G814=0,"Not in Books",IF(J814=0,"Not in 2A",IF(ROUND(M814,0)=0,"Match - Invoice Round","In Both but Not Match")))))))</f>
        <v/>
      </c>
      <c r="P814" s="7" t="str">
        <f t="shared" si="64"/>
        <v/>
      </c>
    </row>
    <row r="815" spans="1:16" x14ac:dyDescent="0.3">
      <c r="A815" s="7">
        <f>'Pivot - &lt;Just to refresh&gt;'!B818</f>
        <v>0</v>
      </c>
      <c r="B815" s="7">
        <f>'Pivot - &lt;Just to refresh&gt;'!N818</f>
        <v>0</v>
      </c>
      <c r="C815" s="7">
        <f>'Pivot - &lt;Just to refresh&gt;'!C818</f>
        <v>0</v>
      </c>
      <c r="D815" s="36">
        <f>'Pivot - &lt;Just to refresh&gt;'!D818</f>
        <v>0</v>
      </c>
      <c r="E815" s="8">
        <f>'Pivot - &lt;Just to refresh&gt;'!E818</f>
        <v>0</v>
      </c>
      <c r="F815" s="8">
        <f>'Pivot - &lt;Just to refresh&gt;'!F818</f>
        <v>0</v>
      </c>
      <c r="G815" s="8">
        <f>'Pivot - &lt;Just to refresh&gt;'!G818</f>
        <v>0</v>
      </c>
      <c r="H815" s="8">
        <f>'Pivot - &lt;Just to refresh&gt;'!H818</f>
        <v>0</v>
      </c>
      <c r="I815" s="8">
        <f>'Pivot - &lt;Just to refresh&gt;'!I818</f>
        <v>0</v>
      </c>
      <c r="J815" s="8">
        <f>'Pivot - &lt;Just to refresh&gt;'!J818</f>
        <v>0</v>
      </c>
      <c r="K815" s="8">
        <f t="shared" si="60"/>
        <v>0</v>
      </c>
      <c r="L815" s="8">
        <f t="shared" si="61"/>
        <v>0</v>
      </c>
      <c r="M815" s="8">
        <f t="shared" si="62"/>
        <v>0</v>
      </c>
      <c r="N815" s="8" t="str">
        <f t="shared" si="63"/>
        <v>000</v>
      </c>
      <c r="O815" s="37" t="str">
        <f>IF(SUM(E815:J815)=0,"",IF('Pivot - &lt;Just to refresh&gt;'!A818="Match","Match - Full GSTN",IF('Pivot - &lt;Just to refresh&gt;'!A818="Match -Rounding off","Match - GSTN - Round",IF(M815=0,"Match - Invoice",IF(G815=0,"Not in Books",IF(J815=0,"Not in 2A",IF(ROUND(M815,0)=0,"Match - Invoice Round","In Both but Not Match")))))))</f>
        <v/>
      </c>
      <c r="P815" s="7" t="str">
        <f t="shared" si="64"/>
        <v/>
      </c>
    </row>
    <row r="816" spans="1:16" x14ac:dyDescent="0.3">
      <c r="A816" s="7">
        <f>'Pivot - &lt;Just to refresh&gt;'!B819</f>
        <v>0</v>
      </c>
      <c r="B816" s="7">
        <f>'Pivot - &lt;Just to refresh&gt;'!N819</f>
        <v>0</v>
      </c>
      <c r="C816" s="7">
        <f>'Pivot - &lt;Just to refresh&gt;'!C819</f>
        <v>0</v>
      </c>
      <c r="D816" s="36">
        <f>'Pivot - &lt;Just to refresh&gt;'!D819</f>
        <v>0</v>
      </c>
      <c r="E816" s="8">
        <f>'Pivot - &lt;Just to refresh&gt;'!E819</f>
        <v>0</v>
      </c>
      <c r="F816" s="8">
        <f>'Pivot - &lt;Just to refresh&gt;'!F819</f>
        <v>0</v>
      </c>
      <c r="G816" s="8">
        <f>'Pivot - &lt;Just to refresh&gt;'!G819</f>
        <v>0</v>
      </c>
      <c r="H816" s="8">
        <f>'Pivot - &lt;Just to refresh&gt;'!H819</f>
        <v>0</v>
      </c>
      <c r="I816" s="8">
        <f>'Pivot - &lt;Just to refresh&gt;'!I819</f>
        <v>0</v>
      </c>
      <c r="J816" s="8">
        <f>'Pivot - &lt;Just to refresh&gt;'!J819</f>
        <v>0</v>
      </c>
      <c r="K816" s="8">
        <f t="shared" si="60"/>
        <v>0</v>
      </c>
      <c r="L816" s="8">
        <f t="shared" si="61"/>
        <v>0</v>
      </c>
      <c r="M816" s="8">
        <f t="shared" si="62"/>
        <v>0</v>
      </c>
      <c r="N816" s="8" t="str">
        <f t="shared" si="63"/>
        <v>000</v>
      </c>
      <c r="O816" s="37" t="str">
        <f>IF(SUM(E816:J816)=0,"",IF('Pivot - &lt;Just to refresh&gt;'!A819="Match","Match - Full GSTN",IF('Pivot - &lt;Just to refresh&gt;'!A819="Match -Rounding off","Match - GSTN - Round",IF(M816=0,"Match - Invoice",IF(G816=0,"Not in Books",IF(J816=0,"Not in 2A",IF(ROUND(M816,0)=0,"Match - Invoice Round","In Both but Not Match")))))))</f>
        <v/>
      </c>
      <c r="P816" s="7" t="str">
        <f t="shared" si="64"/>
        <v/>
      </c>
    </row>
    <row r="817" spans="1:16" x14ac:dyDescent="0.3">
      <c r="A817" s="7">
        <f>'Pivot - &lt;Just to refresh&gt;'!B820</f>
        <v>0</v>
      </c>
      <c r="B817" s="7">
        <f>'Pivot - &lt;Just to refresh&gt;'!N820</f>
        <v>0</v>
      </c>
      <c r="C817" s="7">
        <f>'Pivot - &lt;Just to refresh&gt;'!C820</f>
        <v>0</v>
      </c>
      <c r="D817" s="36">
        <f>'Pivot - &lt;Just to refresh&gt;'!D820</f>
        <v>0</v>
      </c>
      <c r="E817" s="8">
        <f>'Pivot - &lt;Just to refresh&gt;'!E820</f>
        <v>0</v>
      </c>
      <c r="F817" s="8">
        <f>'Pivot - &lt;Just to refresh&gt;'!F820</f>
        <v>0</v>
      </c>
      <c r="G817" s="8">
        <f>'Pivot - &lt;Just to refresh&gt;'!G820</f>
        <v>0</v>
      </c>
      <c r="H817" s="8">
        <f>'Pivot - &lt;Just to refresh&gt;'!H820</f>
        <v>0</v>
      </c>
      <c r="I817" s="8">
        <f>'Pivot - &lt;Just to refresh&gt;'!I820</f>
        <v>0</v>
      </c>
      <c r="J817" s="8">
        <f>'Pivot - &lt;Just to refresh&gt;'!J820</f>
        <v>0</v>
      </c>
      <c r="K817" s="8">
        <f t="shared" si="60"/>
        <v>0</v>
      </c>
      <c r="L817" s="8">
        <f t="shared" si="61"/>
        <v>0</v>
      </c>
      <c r="M817" s="8">
        <f t="shared" si="62"/>
        <v>0</v>
      </c>
      <c r="N817" s="8" t="str">
        <f t="shared" si="63"/>
        <v>000</v>
      </c>
      <c r="O817" s="37" t="str">
        <f>IF(SUM(E817:J817)=0,"",IF('Pivot - &lt;Just to refresh&gt;'!A820="Match","Match - Full GSTN",IF('Pivot - &lt;Just to refresh&gt;'!A820="Match -Rounding off","Match - GSTN - Round",IF(M817=0,"Match - Invoice",IF(G817=0,"Not in Books",IF(J817=0,"Not in 2A",IF(ROUND(M817,0)=0,"Match - Invoice Round","In Both but Not Match")))))))</f>
        <v/>
      </c>
      <c r="P817" s="7" t="str">
        <f t="shared" si="64"/>
        <v/>
      </c>
    </row>
    <row r="818" spans="1:16" x14ac:dyDescent="0.3">
      <c r="A818" s="7">
        <f>'Pivot - &lt;Just to refresh&gt;'!B821</f>
        <v>0</v>
      </c>
      <c r="B818" s="7">
        <f>'Pivot - &lt;Just to refresh&gt;'!N821</f>
        <v>0</v>
      </c>
      <c r="C818" s="7">
        <f>'Pivot - &lt;Just to refresh&gt;'!C821</f>
        <v>0</v>
      </c>
      <c r="D818" s="36">
        <f>'Pivot - &lt;Just to refresh&gt;'!D821</f>
        <v>0</v>
      </c>
      <c r="E818" s="8">
        <f>'Pivot - &lt;Just to refresh&gt;'!E821</f>
        <v>0</v>
      </c>
      <c r="F818" s="8">
        <f>'Pivot - &lt;Just to refresh&gt;'!F821</f>
        <v>0</v>
      </c>
      <c r="G818" s="8">
        <f>'Pivot - &lt;Just to refresh&gt;'!G821</f>
        <v>0</v>
      </c>
      <c r="H818" s="8">
        <f>'Pivot - &lt;Just to refresh&gt;'!H821</f>
        <v>0</v>
      </c>
      <c r="I818" s="8">
        <f>'Pivot - &lt;Just to refresh&gt;'!I821</f>
        <v>0</v>
      </c>
      <c r="J818" s="8">
        <f>'Pivot - &lt;Just to refresh&gt;'!J821</f>
        <v>0</v>
      </c>
      <c r="K818" s="8">
        <f t="shared" si="60"/>
        <v>0</v>
      </c>
      <c r="L818" s="8">
        <f t="shared" si="61"/>
        <v>0</v>
      </c>
      <c r="M818" s="8">
        <f t="shared" si="62"/>
        <v>0</v>
      </c>
      <c r="N818" s="8" t="str">
        <f t="shared" si="63"/>
        <v>000</v>
      </c>
      <c r="O818" s="37" t="str">
        <f>IF(SUM(E818:J818)=0,"",IF('Pivot - &lt;Just to refresh&gt;'!A821="Match","Match - Full GSTN",IF('Pivot - &lt;Just to refresh&gt;'!A821="Match -Rounding off","Match - GSTN - Round",IF(M818=0,"Match - Invoice",IF(G818=0,"Not in Books",IF(J818=0,"Not in 2A",IF(ROUND(M818,0)=0,"Match - Invoice Round","In Both but Not Match")))))))</f>
        <v/>
      </c>
      <c r="P818" s="7" t="str">
        <f t="shared" si="64"/>
        <v/>
      </c>
    </row>
    <row r="819" spans="1:16" x14ac:dyDescent="0.3">
      <c r="A819" s="7">
        <f>'Pivot - &lt;Just to refresh&gt;'!B822</f>
        <v>0</v>
      </c>
      <c r="B819" s="7">
        <f>'Pivot - &lt;Just to refresh&gt;'!N822</f>
        <v>0</v>
      </c>
      <c r="C819" s="7">
        <f>'Pivot - &lt;Just to refresh&gt;'!C822</f>
        <v>0</v>
      </c>
      <c r="D819" s="36">
        <f>'Pivot - &lt;Just to refresh&gt;'!D822</f>
        <v>0</v>
      </c>
      <c r="E819" s="8">
        <f>'Pivot - &lt;Just to refresh&gt;'!E822</f>
        <v>0</v>
      </c>
      <c r="F819" s="8">
        <f>'Pivot - &lt;Just to refresh&gt;'!F822</f>
        <v>0</v>
      </c>
      <c r="G819" s="8">
        <f>'Pivot - &lt;Just to refresh&gt;'!G822</f>
        <v>0</v>
      </c>
      <c r="H819" s="8">
        <f>'Pivot - &lt;Just to refresh&gt;'!H822</f>
        <v>0</v>
      </c>
      <c r="I819" s="8">
        <f>'Pivot - &lt;Just to refresh&gt;'!I822</f>
        <v>0</v>
      </c>
      <c r="J819" s="8">
        <f>'Pivot - &lt;Just to refresh&gt;'!J822</f>
        <v>0</v>
      </c>
      <c r="K819" s="8">
        <f t="shared" si="60"/>
        <v>0</v>
      </c>
      <c r="L819" s="8">
        <f t="shared" si="61"/>
        <v>0</v>
      </c>
      <c r="M819" s="8">
        <f t="shared" si="62"/>
        <v>0</v>
      </c>
      <c r="N819" s="8" t="str">
        <f t="shared" si="63"/>
        <v>000</v>
      </c>
      <c r="O819" s="37" t="str">
        <f>IF(SUM(E819:J819)=0,"",IF('Pivot - &lt;Just to refresh&gt;'!A822="Match","Match - Full GSTN",IF('Pivot - &lt;Just to refresh&gt;'!A822="Match -Rounding off","Match - GSTN - Round",IF(M819=0,"Match - Invoice",IF(G819=0,"Not in Books",IF(J819=0,"Not in 2A",IF(ROUND(M819,0)=0,"Match - Invoice Round","In Both but Not Match")))))))</f>
        <v/>
      </c>
      <c r="P819" s="7" t="str">
        <f t="shared" si="64"/>
        <v/>
      </c>
    </row>
    <row r="820" spans="1:16" x14ac:dyDescent="0.3">
      <c r="A820" s="7">
        <f>'Pivot - &lt;Just to refresh&gt;'!B823</f>
        <v>0</v>
      </c>
      <c r="B820" s="7">
        <f>'Pivot - &lt;Just to refresh&gt;'!N823</f>
        <v>0</v>
      </c>
      <c r="C820" s="7">
        <f>'Pivot - &lt;Just to refresh&gt;'!C823</f>
        <v>0</v>
      </c>
      <c r="D820" s="36">
        <f>'Pivot - &lt;Just to refresh&gt;'!D823</f>
        <v>0</v>
      </c>
      <c r="E820" s="8">
        <f>'Pivot - &lt;Just to refresh&gt;'!E823</f>
        <v>0</v>
      </c>
      <c r="F820" s="8">
        <f>'Pivot - &lt;Just to refresh&gt;'!F823</f>
        <v>0</v>
      </c>
      <c r="G820" s="8">
        <f>'Pivot - &lt;Just to refresh&gt;'!G823</f>
        <v>0</v>
      </c>
      <c r="H820" s="8">
        <f>'Pivot - &lt;Just to refresh&gt;'!H823</f>
        <v>0</v>
      </c>
      <c r="I820" s="8">
        <f>'Pivot - &lt;Just to refresh&gt;'!I823</f>
        <v>0</v>
      </c>
      <c r="J820" s="8">
        <f>'Pivot - &lt;Just to refresh&gt;'!J823</f>
        <v>0</v>
      </c>
      <c r="K820" s="8">
        <f t="shared" si="60"/>
        <v>0</v>
      </c>
      <c r="L820" s="8">
        <f t="shared" si="61"/>
        <v>0</v>
      </c>
      <c r="M820" s="8">
        <f t="shared" si="62"/>
        <v>0</v>
      </c>
      <c r="N820" s="8" t="str">
        <f t="shared" si="63"/>
        <v>000</v>
      </c>
      <c r="O820" s="37" t="str">
        <f>IF(SUM(E820:J820)=0,"",IF('Pivot - &lt;Just to refresh&gt;'!A823="Match","Match - Full GSTN",IF('Pivot - &lt;Just to refresh&gt;'!A823="Match -Rounding off","Match - GSTN - Round",IF(M820=0,"Match - Invoice",IF(G820=0,"Not in Books",IF(J820=0,"Not in 2A",IF(ROUND(M820,0)=0,"Match - Invoice Round","In Both but Not Match")))))))</f>
        <v/>
      </c>
      <c r="P820" s="7" t="str">
        <f t="shared" si="64"/>
        <v/>
      </c>
    </row>
    <row r="821" spans="1:16" x14ac:dyDescent="0.3">
      <c r="A821" s="7">
        <f>'Pivot - &lt;Just to refresh&gt;'!B824</f>
        <v>0</v>
      </c>
      <c r="B821" s="7">
        <f>'Pivot - &lt;Just to refresh&gt;'!N824</f>
        <v>0</v>
      </c>
      <c r="C821" s="7">
        <f>'Pivot - &lt;Just to refresh&gt;'!C824</f>
        <v>0</v>
      </c>
      <c r="D821" s="36">
        <f>'Pivot - &lt;Just to refresh&gt;'!D824</f>
        <v>0</v>
      </c>
      <c r="E821" s="8">
        <f>'Pivot - &lt;Just to refresh&gt;'!E824</f>
        <v>0</v>
      </c>
      <c r="F821" s="8">
        <f>'Pivot - &lt;Just to refresh&gt;'!F824</f>
        <v>0</v>
      </c>
      <c r="G821" s="8">
        <f>'Pivot - &lt;Just to refresh&gt;'!G824</f>
        <v>0</v>
      </c>
      <c r="H821" s="8">
        <f>'Pivot - &lt;Just to refresh&gt;'!H824</f>
        <v>0</v>
      </c>
      <c r="I821" s="8">
        <f>'Pivot - &lt;Just to refresh&gt;'!I824</f>
        <v>0</v>
      </c>
      <c r="J821" s="8">
        <f>'Pivot - &lt;Just to refresh&gt;'!J824</f>
        <v>0</v>
      </c>
      <c r="K821" s="8">
        <f t="shared" si="60"/>
        <v>0</v>
      </c>
      <c r="L821" s="8">
        <f t="shared" si="61"/>
        <v>0</v>
      </c>
      <c r="M821" s="8">
        <f t="shared" si="62"/>
        <v>0</v>
      </c>
      <c r="N821" s="8" t="str">
        <f t="shared" si="63"/>
        <v>000</v>
      </c>
      <c r="O821" s="37" t="str">
        <f>IF(SUM(E821:J821)=0,"",IF('Pivot - &lt;Just to refresh&gt;'!A824="Match","Match - Full GSTN",IF('Pivot - &lt;Just to refresh&gt;'!A824="Match -Rounding off","Match - GSTN - Round",IF(M821=0,"Match - Invoice",IF(G821=0,"Not in Books",IF(J821=0,"Not in 2A",IF(ROUND(M821,0)=0,"Match - Invoice Round","In Both but Not Match")))))))</f>
        <v/>
      </c>
      <c r="P821" s="7" t="str">
        <f t="shared" si="64"/>
        <v/>
      </c>
    </row>
    <row r="822" spans="1:16" x14ac:dyDescent="0.3">
      <c r="A822" s="7">
        <f>'Pivot - &lt;Just to refresh&gt;'!B825</f>
        <v>0</v>
      </c>
      <c r="B822" s="7">
        <f>'Pivot - &lt;Just to refresh&gt;'!N825</f>
        <v>0</v>
      </c>
      <c r="C822" s="7">
        <f>'Pivot - &lt;Just to refresh&gt;'!C825</f>
        <v>0</v>
      </c>
      <c r="D822" s="36">
        <f>'Pivot - &lt;Just to refresh&gt;'!D825</f>
        <v>0</v>
      </c>
      <c r="E822" s="8">
        <f>'Pivot - &lt;Just to refresh&gt;'!E825</f>
        <v>0</v>
      </c>
      <c r="F822" s="8">
        <f>'Pivot - &lt;Just to refresh&gt;'!F825</f>
        <v>0</v>
      </c>
      <c r="G822" s="8">
        <f>'Pivot - &lt;Just to refresh&gt;'!G825</f>
        <v>0</v>
      </c>
      <c r="H822" s="8">
        <f>'Pivot - &lt;Just to refresh&gt;'!H825</f>
        <v>0</v>
      </c>
      <c r="I822" s="8">
        <f>'Pivot - &lt;Just to refresh&gt;'!I825</f>
        <v>0</v>
      </c>
      <c r="J822" s="8">
        <f>'Pivot - &lt;Just to refresh&gt;'!J825</f>
        <v>0</v>
      </c>
      <c r="K822" s="8">
        <f t="shared" si="60"/>
        <v>0</v>
      </c>
      <c r="L822" s="8">
        <f t="shared" si="61"/>
        <v>0</v>
      </c>
      <c r="M822" s="8">
        <f t="shared" si="62"/>
        <v>0</v>
      </c>
      <c r="N822" s="8" t="str">
        <f t="shared" si="63"/>
        <v>000</v>
      </c>
      <c r="O822" s="37" t="str">
        <f>IF(SUM(E822:J822)=0,"",IF('Pivot - &lt;Just to refresh&gt;'!A825="Match","Match - Full GSTN",IF('Pivot - &lt;Just to refresh&gt;'!A825="Match -Rounding off","Match - GSTN - Round",IF(M822=0,"Match - Invoice",IF(G822=0,"Not in Books",IF(J822=0,"Not in 2A",IF(ROUND(M822,0)=0,"Match - Invoice Round","In Both but Not Match")))))))</f>
        <v/>
      </c>
      <c r="P822" s="7" t="str">
        <f t="shared" si="64"/>
        <v/>
      </c>
    </row>
    <row r="823" spans="1:16" x14ac:dyDescent="0.3">
      <c r="A823" s="7">
        <f>'Pivot - &lt;Just to refresh&gt;'!B826</f>
        <v>0</v>
      </c>
      <c r="B823" s="7">
        <f>'Pivot - &lt;Just to refresh&gt;'!N826</f>
        <v>0</v>
      </c>
      <c r="C823" s="7">
        <f>'Pivot - &lt;Just to refresh&gt;'!C826</f>
        <v>0</v>
      </c>
      <c r="D823" s="36">
        <f>'Pivot - &lt;Just to refresh&gt;'!D826</f>
        <v>0</v>
      </c>
      <c r="E823" s="8">
        <f>'Pivot - &lt;Just to refresh&gt;'!E826</f>
        <v>0</v>
      </c>
      <c r="F823" s="8">
        <f>'Pivot - &lt;Just to refresh&gt;'!F826</f>
        <v>0</v>
      </c>
      <c r="G823" s="8">
        <f>'Pivot - &lt;Just to refresh&gt;'!G826</f>
        <v>0</v>
      </c>
      <c r="H823" s="8">
        <f>'Pivot - &lt;Just to refresh&gt;'!H826</f>
        <v>0</v>
      </c>
      <c r="I823" s="8">
        <f>'Pivot - &lt;Just to refresh&gt;'!I826</f>
        <v>0</v>
      </c>
      <c r="J823" s="8">
        <f>'Pivot - &lt;Just to refresh&gt;'!J826</f>
        <v>0</v>
      </c>
      <c r="K823" s="8">
        <f t="shared" si="60"/>
        <v>0</v>
      </c>
      <c r="L823" s="8">
        <f t="shared" si="61"/>
        <v>0</v>
      </c>
      <c r="M823" s="8">
        <f t="shared" si="62"/>
        <v>0</v>
      </c>
      <c r="N823" s="8" t="str">
        <f t="shared" si="63"/>
        <v>000</v>
      </c>
      <c r="O823" s="37" t="str">
        <f>IF(SUM(E823:J823)=0,"",IF('Pivot - &lt;Just to refresh&gt;'!A826="Match","Match - Full GSTN",IF('Pivot - &lt;Just to refresh&gt;'!A826="Match -Rounding off","Match - GSTN - Round",IF(M823=0,"Match - Invoice",IF(G823=0,"Not in Books",IF(J823=0,"Not in 2A",IF(ROUND(M823,0)=0,"Match - Invoice Round","In Both but Not Match")))))))</f>
        <v/>
      </c>
      <c r="P823" s="7" t="str">
        <f t="shared" si="64"/>
        <v/>
      </c>
    </row>
    <row r="824" spans="1:16" x14ac:dyDescent="0.3">
      <c r="A824" s="7">
        <f>'Pivot - &lt;Just to refresh&gt;'!B827</f>
        <v>0</v>
      </c>
      <c r="B824" s="7">
        <f>'Pivot - &lt;Just to refresh&gt;'!N827</f>
        <v>0</v>
      </c>
      <c r="C824" s="7">
        <f>'Pivot - &lt;Just to refresh&gt;'!C827</f>
        <v>0</v>
      </c>
      <c r="D824" s="36">
        <f>'Pivot - &lt;Just to refresh&gt;'!D827</f>
        <v>0</v>
      </c>
      <c r="E824" s="8">
        <f>'Pivot - &lt;Just to refresh&gt;'!E827</f>
        <v>0</v>
      </c>
      <c r="F824" s="8">
        <f>'Pivot - &lt;Just to refresh&gt;'!F827</f>
        <v>0</v>
      </c>
      <c r="G824" s="8">
        <f>'Pivot - &lt;Just to refresh&gt;'!G827</f>
        <v>0</v>
      </c>
      <c r="H824" s="8">
        <f>'Pivot - &lt;Just to refresh&gt;'!H827</f>
        <v>0</v>
      </c>
      <c r="I824" s="8">
        <f>'Pivot - &lt;Just to refresh&gt;'!I827</f>
        <v>0</v>
      </c>
      <c r="J824" s="8">
        <f>'Pivot - &lt;Just to refresh&gt;'!J827</f>
        <v>0</v>
      </c>
      <c r="K824" s="8">
        <f t="shared" si="60"/>
        <v>0</v>
      </c>
      <c r="L824" s="8">
        <f t="shared" si="61"/>
        <v>0</v>
      </c>
      <c r="M824" s="8">
        <f t="shared" si="62"/>
        <v>0</v>
      </c>
      <c r="N824" s="8" t="str">
        <f t="shared" si="63"/>
        <v>000</v>
      </c>
      <c r="O824" s="37" t="str">
        <f>IF(SUM(E824:J824)=0,"",IF('Pivot - &lt;Just to refresh&gt;'!A827="Match","Match - Full GSTN",IF('Pivot - &lt;Just to refresh&gt;'!A827="Match -Rounding off","Match - GSTN - Round",IF(M824=0,"Match - Invoice",IF(G824=0,"Not in Books",IF(J824=0,"Not in 2A",IF(ROUND(M824,0)=0,"Match - Invoice Round","In Both but Not Match")))))))</f>
        <v/>
      </c>
      <c r="P824" s="7" t="str">
        <f t="shared" si="64"/>
        <v/>
      </c>
    </row>
    <row r="825" spans="1:16" x14ac:dyDescent="0.3">
      <c r="A825" s="7">
        <f>'Pivot - &lt;Just to refresh&gt;'!B828</f>
        <v>0</v>
      </c>
      <c r="B825" s="7">
        <f>'Pivot - &lt;Just to refresh&gt;'!N828</f>
        <v>0</v>
      </c>
      <c r="C825" s="7">
        <f>'Pivot - &lt;Just to refresh&gt;'!C828</f>
        <v>0</v>
      </c>
      <c r="D825" s="36">
        <f>'Pivot - &lt;Just to refresh&gt;'!D828</f>
        <v>0</v>
      </c>
      <c r="E825" s="8">
        <f>'Pivot - &lt;Just to refresh&gt;'!E828</f>
        <v>0</v>
      </c>
      <c r="F825" s="8">
        <f>'Pivot - &lt;Just to refresh&gt;'!F828</f>
        <v>0</v>
      </c>
      <c r="G825" s="8">
        <f>'Pivot - &lt;Just to refresh&gt;'!G828</f>
        <v>0</v>
      </c>
      <c r="H825" s="8">
        <f>'Pivot - &lt;Just to refresh&gt;'!H828</f>
        <v>0</v>
      </c>
      <c r="I825" s="8">
        <f>'Pivot - &lt;Just to refresh&gt;'!I828</f>
        <v>0</v>
      </c>
      <c r="J825" s="8">
        <f>'Pivot - &lt;Just to refresh&gt;'!J828</f>
        <v>0</v>
      </c>
      <c r="K825" s="8">
        <f t="shared" si="60"/>
        <v>0</v>
      </c>
      <c r="L825" s="8">
        <f t="shared" si="61"/>
        <v>0</v>
      </c>
      <c r="M825" s="8">
        <f t="shared" si="62"/>
        <v>0</v>
      </c>
      <c r="N825" s="8" t="str">
        <f t="shared" si="63"/>
        <v>000</v>
      </c>
      <c r="O825" s="37" t="str">
        <f>IF(SUM(E825:J825)=0,"",IF('Pivot - &lt;Just to refresh&gt;'!A828="Match","Match - Full GSTN",IF('Pivot - &lt;Just to refresh&gt;'!A828="Match -Rounding off","Match - GSTN - Round",IF(M825=0,"Match - Invoice",IF(G825=0,"Not in Books",IF(J825=0,"Not in 2A",IF(ROUND(M825,0)=0,"Match - Invoice Round","In Both but Not Match")))))))</f>
        <v/>
      </c>
      <c r="P825" s="7" t="str">
        <f t="shared" si="64"/>
        <v/>
      </c>
    </row>
    <row r="826" spans="1:16" x14ac:dyDescent="0.3">
      <c r="A826" s="7">
        <f>'Pivot - &lt;Just to refresh&gt;'!B829</f>
        <v>0</v>
      </c>
      <c r="B826" s="7">
        <f>'Pivot - &lt;Just to refresh&gt;'!N829</f>
        <v>0</v>
      </c>
      <c r="C826" s="7">
        <f>'Pivot - &lt;Just to refresh&gt;'!C829</f>
        <v>0</v>
      </c>
      <c r="D826" s="36">
        <f>'Pivot - &lt;Just to refresh&gt;'!D829</f>
        <v>0</v>
      </c>
      <c r="E826" s="8">
        <f>'Pivot - &lt;Just to refresh&gt;'!E829</f>
        <v>0</v>
      </c>
      <c r="F826" s="8">
        <f>'Pivot - &lt;Just to refresh&gt;'!F829</f>
        <v>0</v>
      </c>
      <c r="G826" s="8">
        <f>'Pivot - &lt;Just to refresh&gt;'!G829</f>
        <v>0</v>
      </c>
      <c r="H826" s="8">
        <f>'Pivot - &lt;Just to refresh&gt;'!H829</f>
        <v>0</v>
      </c>
      <c r="I826" s="8">
        <f>'Pivot - &lt;Just to refresh&gt;'!I829</f>
        <v>0</v>
      </c>
      <c r="J826" s="8">
        <f>'Pivot - &lt;Just to refresh&gt;'!J829</f>
        <v>0</v>
      </c>
      <c r="K826" s="8">
        <f t="shared" si="60"/>
        <v>0</v>
      </c>
      <c r="L826" s="8">
        <f t="shared" si="61"/>
        <v>0</v>
      </c>
      <c r="M826" s="8">
        <f t="shared" si="62"/>
        <v>0</v>
      </c>
      <c r="N826" s="8" t="str">
        <f t="shared" si="63"/>
        <v>000</v>
      </c>
      <c r="O826" s="37" t="str">
        <f>IF(SUM(E826:J826)=0,"",IF('Pivot - &lt;Just to refresh&gt;'!A829="Match","Match - Full GSTN",IF('Pivot - &lt;Just to refresh&gt;'!A829="Match -Rounding off","Match - GSTN - Round",IF(M826=0,"Match - Invoice",IF(G826=0,"Not in Books",IF(J826=0,"Not in 2A",IF(ROUND(M826,0)=0,"Match - Invoice Round","In Both but Not Match")))))))</f>
        <v/>
      </c>
      <c r="P826" s="7" t="str">
        <f t="shared" si="64"/>
        <v/>
      </c>
    </row>
    <row r="827" spans="1:16" x14ac:dyDescent="0.3">
      <c r="A827" s="7">
        <f>'Pivot - &lt;Just to refresh&gt;'!B830</f>
        <v>0</v>
      </c>
      <c r="B827" s="7">
        <f>'Pivot - &lt;Just to refresh&gt;'!N830</f>
        <v>0</v>
      </c>
      <c r="C827" s="7">
        <f>'Pivot - &lt;Just to refresh&gt;'!C830</f>
        <v>0</v>
      </c>
      <c r="D827" s="36">
        <f>'Pivot - &lt;Just to refresh&gt;'!D830</f>
        <v>0</v>
      </c>
      <c r="E827" s="8">
        <f>'Pivot - &lt;Just to refresh&gt;'!E830</f>
        <v>0</v>
      </c>
      <c r="F827" s="8">
        <f>'Pivot - &lt;Just to refresh&gt;'!F830</f>
        <v>0</v>
      </c>
      <c r="G827" s="8">
        <f>'Pivot - &lt;Just to refresh&gt;'!G830</f>
        <v>0</v>
      </c>
      <c r="H827" s="8">
        <f>'Pivot - &lt;Just to refresh&gt;'!H830</f>
        <v>0</v>
      </c>
      <c r="I827" s="8">
        <f>'Pivot - &lt;Just to refresh&gt;'!I830</f>
        <v>0</v>
      </c>
      <c r="J827" s="8">
        <f>'Pivot - &lt;Just to refresh&gt;'!J830</f>
        <v>0</v>
      </c>
      <c r="K827" s="8">
        <f t="shared" si="60"/>
        <v>0</v>
      </c>
      <c r="L827" s="8">
        <f t="shared" si="61"/>
        <v>0</v>
      </c>
      <c r="M827" s="8">
        <f t="shared" si="62"/>
        <v>0</v>
      </c>
      <c r="N827" s="8" t="str">
        <f t="shared" si="63"/>
        <v>000</v>
      </c>
      <c r="O827" s="37" t="str">
        <f>IF(SUM(E827:J827)=0,"",IF('Pivot - &lt;Just to refresh&gt;'!A830="Match","Match - Full GSTN",IF('Pivot - &lt;Just to refresh&gt;'!A830="Match -Rounding off","Match - GSTN - Round",IF(M827=0,"Match - Invoice",IF(G827=0,"Not in Books",IF(J827=0,"Not in 2A",IF(ROUND(M827,0)=0,"Match - Invoice Round","In Both but Not Match")))))))</f>
        <v/>
      </c>
      <c r="P827" s="7" t="str">
        <f t="shared" si="64"/>
        <v/>
      </c>
    </row>
    <row r="828" spans="1:16" x14ac:dyDescent="0.3">
      <c r="A828" s="7">
        <f>'Pivot - &lt;Just to refresh&gt;'!B831</f>
        <v>0</v>
      </c>
      <c r="B828" s="7">
        <f>'Pivot - &lt;Just to refresh&gt;'!N831</f>
        <v>0</v>
      </c>
      <c r="C828" s="7">
        <f>'Pivot - &lt;Just to refresh&gt;'!C831</f>
        <v>0</v>
      </c>
      <c r="D828" s="36">
        <f>'Pivot - &lt;Just to refresh&gt;'!D831</f>
        <v>0</v>
      </c>
      <c r="E828" s="8">
        <f>'Pivot - &lt;Just to refresh&gt;'!E831</f>
        <v>0</v>
      </c>
      <c r="F828" s="8">
        <f>'Pivot - &lt;Just to refresh&gt;'!F831</f>
        <v>0</v>
      </c>
      <c r="G828" s="8">
        <f>'Pivot - &lt;Just to refresh&gt;'!G831</f>
        <v>0</v>
      </c>
      <c r="H828" s="8">
        <f>'Pivot - &lt;Just to refresh&gt;'!H831</f>
        <v>0</v>
      </c>
      <c r="I828" s="8">
        <f>'Pivot - &lt;Just to refresh&gt;'!I831</f>
        <v>0</v>
      </c>
      <c r="J828" s="8">
        <f>'Pivot - &lt;Just to refresh&gt;'!J831</f>
        <v>0</v>
      </c>
      <c r="K828" s="8">
        <f t="shared" si="60"/>
        <v>0</v>
      </c>
      <c r="L828" s="8">
        <f t="shared" si="61"/>
        <v>0</v>
      </c>
      <c r="M828" s="8">
        <f t="shared" si="62"/>
        <v>0</v>
      </c>
      <c r="N828" s="8" t="str">
        <f t="shared" si="63"/>
        <v>000</v>
      </c>
      <c r="O828" s="37" t="str">
        <f>IF(SUM(E828:J828)=0,"",IF('Pivot - &lt;Just to refresh&gt;'!A831="Match","Match - Full GSTN",IF('Pivot - &lt;Just to refresh&gt;'!A831="Match -Rounding off","Match - GSTN - Round",IF(M828=0,"Match - Invoice",IF(G828=0,"Not in Books",IF(J828=0,"Not in 2A",IF(ROUND(M828,0)=0,"Match - Invoice Round","In Both but Not Match")))))))</f>
        <v/>
      </c>
      <c r="P828" s="7" t="str">
        <f t="shared" si="64"/>
        <v/>
      </c>
    </row>
    <row r="829" spans="1:16" x14ac:dyDescent="0.3">
      <c r="A829" s="7">
        <f>'Pivot - &lt;Just to refresh&gt;'!B832</f>
        <v>0</v>
      </c>
      <c r="B829" s="7">
        <f>'Pivot - &lt;Just to refresh&gt;'!N832</f>
        <v>0</v>
      </c>
      <c r="C829" s="7">
        <f>'Pivot - &lt;Just to refresh&gt;'!C832</f>
        <v>0</v>
      </c>
      <c r="D829" s="36">
        <f>'Pivot - &lt;Just to refresh&gt;'!D832</f>
        <v>0</v>
      </c>
      <c r="E829" s="8">
        <f>'Pivot - &lt;Just to refresh&gt;'!E832</f>
        <v>0</v>
      </c>
      <c r="F829" s="8">
        <f>'Pivot - &lt;Just to refresh&gt;'!F832</f>
        <v>0</v>
      </c>
      <c r="G829" s="8">
        <f>'Pivot - &lt;Just to refresh&gt;'!G832</f>
        <v>0</v>
      </c>
      <c r="H829" s="8">
        <f>'Pivot - &lt;Just to refresh&gt;'!H832</f>
        <v>0</v>
      </c>
      <c r="I829" s="8">
        <f>'Pivot - &lt;Just to refresh&gt;'!I832</f>
        <v>0</v>
      </c>
      <c r="J829" s="8">
        <f>'Pivot - &lt;Just to refresh&gt;'!J832</f>
        <v>0</v>
      </c>
      <c r="K829" s="8">
        <f t="shared" si="60"/>
        <v>0</v>
      </c>
      <c r="L829" s="8">
        <f t="shared" si="61"/>
        <v>0</v>
      </c>
      <c r="M829" s="8">
        <f t="shared" si="62"/>
        <v>0</v>
      </c>
      <c r="N829" s="8" t="str">
        <f t="shared" si="63"/>
        <v>000</v>
      </c>
      <c r="O829" s="37" t="str">
        <f>IF(SUM(E829:J829)=0,"",IF('Pivot - &lt;Just to refresh&gt;'!A832="Match","Match - Full GSTN",IF('Pivot - &lt;Just to refresh&gt;'!A832="Match -Rounding off","Match - GSTN - Round",IF(M829=0,"Match - Invoice",IF(G829=0,"Not in Books",IF(J829=0,"Not in 2A",IF(ROUND(M829,0)=0,"Match - Invoice Round","In Both but Not Match")))))))</f>
        <v/>
      </c>
      <c r="P829" s="7" t="str">
        <f t="shared" si="64"/>
        <v/>
      </c>
    </row>
    <row r="830" spans="1:16" x14ac:dyDescent="0.3">
      <c r="A830" s="7">
        <f>'Pivot - &lt;Just to refresh&gt;'!B833</f>
        <v>0</v>
      </c>
      <c r="B830" s="7">
        <f>'Pivot - &lt;Just to refresh&gt;'!N833</f>
        <v>0</v>
      </c>
      <c r="C830" s="7">
        <f>'Pivot - &lt;Just to refresh&gt;'!C833</f>
        <v>0</v>
      </c>
      <c r="D830" s="36">
        <f>'Pivot - &lt;Just to refresh&gt;'!D833</f>
        <v>0</v>
      </c>
      <c r="E830" s="8">
        <f>'Pivot - &lt;Just to refresh&gt;'!E833</f>
        <v>0</v>
      </c>
      <c r="F830" s="8">
        <f>'Pivot - &lt;Just to refresh&gt;'!F833</f>
        <v>0</v>
      </c>
      <c r="G830" s="8">
        <f>'Pivot - &lt;Just to refresh&gt;'!G833</f>
        <v>0</v>
      </c>
      <c r="H830" s="8">
        <f>'Pivot - &lt;Just to refresh&gt;'!H833</f>
        <v>0</v>
      </c>
      <c r="I830" s="8">
        <f>'Pivot - &lt;Just to refresh&gt;'!I833</f>
        <v>0</v>
      </c>
      <c r="J830" s="8">
        <f>'Pivot - &lt;Just to refresh&gt;'!J833</f>
        <v>0</v>
      </c>
      <c r="K830" s="8">
        <f t="shared" ref="K830:K893" si="65">E830-H830</f>
        <v>0</v>
      </c>
      <c r="L830" s="8">
        <f t="shared" ref="L830:L893" si="66">F830-I830</f>
        <v>0</v>
      </c>
      <c r="M830" s="8">
        <f t="shared" ref="M830:M893" si="67">G830-J830</f>
        <v>0</v>
      </c>
      <c r="N830" s="8" t="str">
        <f t="shared" ref="N830:N893" si="68">A830&amp;C830&amp;D830</f>
        <v>000</v>
      </c>
      <c r="O830" s="37" t="str">
        <f>IF(SUM(E830:J830)=0,"",IF('Pivot - &lt;Just to refresh&gt;'!A833="Match","Match - Full GSTN",IF('Pivot - &lt;Just to refresh&gt;'!A833="Match -Rounding off","Match - GSTN - Round",IF(M830=0,"Match - Invoice",IF(G830=0,"Not in Books",IF(J830=0,"Not in 2A",IF(ROUND(M830,0)=0,"Match - Invoice Round","In Both but Not Match")))))))</f>
        <v/>
      </c>
      <c r="P830" s="7" t="str">
        <f t="shared" si="64"/>
        <v/>
      </c>
    </row>
    <row r="831" spans="1:16" x14ac:dyDescent="0.3">
      <c r="A831" s="7">
        <f>'Pivot - &lt;Just to refresh&gt;'!B834</f>
        <v>0</v>
      </c>
      <c r="B831" s="7">
        <f>'Pivot - &lt;Just to refresh&gt;'!N834</f>
        <v>0</v>
      </c>
      <c r="C831" s="7">
        <f>'Pivot - &lt;Just to refresh&gt;'!C834</f>
        <v>0</v>
      </c>
      <c r="D831" s="36">
        <f>'Pivot - &lt;Just to refresh&gt;'!D834</f>
        <v>0</v>
      </c>
      <c r="E831" s="8">
        <f>'Pivot - &lt;Just to refresh&gt;'!E834</f>
        <v>0</v>
      </c>
      <c r="F831" s="8">
        <f>'Pivot - &lt;Just to refresh&gt;'!F834</f>
        <v>0</v>
      </c>
      <c r="G831" s="8">
        <f>'Pivot - &lt;Just to refresh&gt;'!G834</f>
        <v>0</v>
      </c>
      <c r="H831" s="8">
        <f>'Pivot - &lt;Just to refresh&gt;'!H834</f>
        <v>0</v>
      </c>
      <c r="I831" s="8">
        <f>'Pivot - &lt;Just to refresh&gt;'!I834</f>
        <v>0</v>
      </c>
      <c r="J831" s="8">
        <f>'Pivot - &lt;Just to refresh&gt;'!J834</f>
        <v>0</v>
      </c>
      <c r="K831" s="8">
        <f t="shared" si="65"/>
        <v>0</v>
      </c>
      <c r="L831" s="8">
        <f t="shared" si="66"/>
        <v>0</v>
      </c>
      <c r="M831" s="8">
        <f t="shared" si="67"/>
        <v>0</v>
      </c>
      <c r="N831" s="8" t="str">
        <f t="shared" si="68"/>
        <v>000</v>
      </c>
      <c r="O831" s="37" t="str">
        <f>IF(SUM(E831:J831)=0,"",IF('Pivot - &lt;Just to refresh&gt;'!A834="Match","Match - Full GSTN",IF('Pivot - &lt;Just to refresh&gt;'!A834="Match -Rounding off","Match - GSTN - Round",IF(M831=0,"Match - Invoice",IF(G831=0,"Not in Books",IF(J831=0,"Not in 2A",IF(ROUND(M831,0)=0,"Match - Invoice Round","In Both but Not Match")))))))</f>
        <v/>
      </c>
      <c r="P831" s="7" t="str">
        <f t="shared" si="64"/>
        <v/>
      </c>
    </row>
    <row r="832" spans="1:16" x14ac:dyDescent="0.3">
      <c r="A832" s="7">
        <f>'Pivot - &lt;Just to refresh&gt;'!B835</f>
        <v>0</v>
      </c>
      <c r="B832" s="7">
        <f>'Pivot - &lt;Just to refresh&gt;'!N835</f>
        <v>0</v>
      </c>
      <c r="C832" s="7">
        <f>'Pivot - &lt;Just to refresh&gt;'!C835</f>
        <v>0</v>
      </c>
      <c r="D832" s="36">
        <f>'Pivot - &lt;Just to refresh&gt;'!D835</f>
        <v>0</v>
      </c>
      <c r="E832" s="8">
        <f>'Pivot - &lt;Just to refresh&gt;'!E835</f>
        <v>0</v>
      </c>
      <c r="F832" s="8">
        <f>'Pivot - &lt;Just to refresh&gt;'!F835</f>
        <v>0</v>
      </c>
      <c r="G832" s="8">
        <f>'Pivot - &lt;Just to refresh&gt;'!G835</f>
        <v>0</v>
      </c>
      <c r="H832" s="8">
        <f>'Pivot - &lt;Just to refresh&gt;'!H835</f>
        <v>0</v>
      </c>
      <c r="I832" s="8">
        <f>'Pivot - &lt;Just to refresh&gt;'!I835</f>
        <v>0</v>
      </c>
      <c r="J832" s="8">
        <f>'Pivot - &lt;Just to refresh&gt;'!J835</f>
        <v>0</v>
      </c>
      <c r="K832" s="8">
        <f t="shared" si="65"/>
        <v>0</v>
      </c>
      <c r="L832" s="8">
        <f t="shared" si="66"/>
        <v>0</v>
      </c>
      <c r="M832" s="8">
        <f t="shared" si="67"/>
        <v>0</v>
      </c>
      <c r="N832" s="8" t="str">
        <f t="shared" si="68"/>
        <v>000</v>
      </c>
      <c r="O832" s="37" t="str">
        <f>IF(SUM(E832:J832)=0,"",IF('Pivot - &lt;Just to refresh&gt;'!A835="Match","Match - Full GSTN",IF('Pivot - &lt;Just to refresh&gt;'!A835="Match -Rounding off","Match - GSTN - Round",IF(M832=0,"Match - Invoice",IF(G832=0,"Not in Books",IF(J832=0,"Not in 2A",IF(ROUND(M832,0)=0,"Match - Invoice Round","In Both but Not Match")))))))</f>
        <v/>
      </c>
      <c r="P832" s="7" t="str">
        <f t="shared" si="64"/>
        <v/>
      </c>
    </row>
    <row r="833" spans="1:16" x14ac:dyDescent="0.3">
      <c r="A833" s="7">
        <f>'Pivot - &lt;Just to refresh&gt;'!B836</f>
        <v>0</v>
      </c>
      <c r="B833" s="7">
        <f>'Pivot - &lt;Just to refresh&gt;'!N836</f>
        <v>0</v>
      </c>
      <c r="C833" s="7">
        <f>'Pivot - &lt;Just to refresh&gt;'!C836</f>
        <v>0</v>
      </c>
      <c r="D833" s="36">
        <f>'Pivot - &lt;Just to refresh&gt;'!D836</f>
        <v>0</v>
      </c>
      <c r="E833" s="8">
        <f>'Pivot - &lt;Just to refresh&gt;'!E836</f>
        <v>0</v>
      </c>
      <c r="F833" s="8">
        <f>'Pivot - &lt;Just to refresh&gt;'!F836</f>
        <v>0</v>
      </c>
      <c r="G833" s="8">
        <f>'Pivot - &lt;Just to refresh&gt;'!G836</f>
        <v>0</v>
      </c>
      <c r="H833" s="8">
        <f>'Pivot - &lt;Just to refresh&gt;'!H836</f>
        <v>0</v>
      </c>
      <c r="I833" s="8">
        <f>'Pivot - &lt;Just to refresh&gt;'!I836</f>
        <v>0</v>
      </c>
      <c r="J833" s="8">
        <f>'Pivot - &lt;Just to refresh&gt;'!J836</f>
        <v>0</v>
      </c>
      <c r="K833" s="8">
        <f t="shared" si="65"/>
        <v>0</v>
      </c>
      <c r="L833" s="8">
        <f t="shared" si="66"/>
        <v>0</v>
      </c>
      <c r="M833" s="8">
        <f t="shared" si="67"/>
        <v>0</v>
      </c>
      <c r="N833" s="8" t="str">
        <f t="shared" si="68"/>
        <v>000</v>
      </c>
      <c r="O833" s="37" t="str">
        <f>IF(SUM(E833:J833)=0,"",IF('Pivot - &lt;Just to refresh&gt;'!A836="Match","Match - Full GSTN",IF('Pivot - &lt;Just to refresh&gt;'!A836="Match -Rounding off","Match - GSTN - Round",IF(M833=0,"Match - Invoice",IF(G833=0,"Not in Books",IF(J833=0,"Not in 2A",IF(ROUND(M833,0)=0,"Match - Invoice Round","In Both but Not Match")))))))</f>
        <v/>
      </c>
      <c r="P833" s="7" t="str">
        <f t="shared" si="64"/>
        <v/>
      </c>
    </row>
    <row r="834" spans="1:16" x14ac:dyDescent="0.3">
      <c r="A834" s="7">
        <f>'Pivot - &lt;Just to refresh&gt;'!B837</f>
        <v>0</v>
      </c>
      <c r="B834" s="7">
        <f>'Pivot - &lt;Just to refresh&gt;'!N837</f>
        <v>0</v>
      </c>
      <c r="C834" s="7">
        <f>'Pivot - &lt;Just to refresh&gt;'!C837</f>
        <v>0</v>
      </c>
      <c r="D834" s="36">
        <f>'Pivot - &lt;Just to refresh&gt;'!D837</f>
        <v>0</v>
      </c>
      <c r="E834" s="8">
        <f>'Pivot - &lt;Just to refresh&gt;'!E837</f>
        <v>0</v>
      </c>
      <c r="F834" s="8">
        <f>'Pivot - &lt;Just to refresh&gt;'!F837</f>
        <v>0</v>
      </c>
      <c r="G834" s="8">
        <f>'Pivot - &lt;Just to refresh&gt;'!G837</f>
        <v>0</v>
      </c>
      <c r="H834" s="8">
        <f>'Pivot - &lt;Just to refresh&gt;'!H837</f>
        <v>0</v>
      </c>
      <c r="I834" s="8">
        <f>'Pivot - &lt;Just to refresh&gt;'!I837</f>
        <v>0</v>
      </c>
      <c r="J834" s="8">
        <f>'Pivot - &lt;Just to refresh&gt;'!J837</f>
        <v>0</v>
      </c>
      <c r="K834" s="8">
        <f t="shared" si="65"/>
        <v>0</v>
      </c>
      <c r="L834" s="8">
        <f t="shared" si="66"/>
        <v>0</v>
      </c>
      <c r="M834" s="8">
        <f t="shared" si="67"/>
        <v>0</v>
      </c>
      <c r="N834" s="8" t="str">
        <f t="shared" si="68"/>
        <v>000</v>
      </c>
      <c r="O834" s="37" t="str">
        <f>IF(SUM(E834:J834)=0,"",IF('Pivot - &lt;Just to refresh&gt;'!A837="Match","Match - Full GSTN",IF('Pivot - &lt;Just to refresh&gt;'!A837="Match -Rounding off","Match - GSTN - Round",IF(M834=0,"Match - Invoice",IF(G834=0,"Not in Books",IF(J834=0,"Not in 2A",IF(ROUND(M834,0)=0,"Match - Invoice Round","In Both but Not Match")))))))</f>
        <v/>
      </c>
      <c r="P834" s="7" t="str">
        <f t="shared" si="64"/>
        <v/>
      </c>
    </row>
    <row r="835" spans="1:16" x14ac:dyDescent="0.3">
      <c r="A835" s="7">
        <f>'Pivot - &lt;Just to refresh&gt;'!B838</f>
        <v>0</v>
      </c>
      <c r="B835" s="7">
        <f>'Pivot - &lt;Just to refresh&gt;'!N838</f>
        <v>0</v>
      </c>
      <c r="C835" s="7">
        <f>'Pivot - &lt;Just to refresh&gt;'!C838</f>
        <v>0</v>
      </c>
      <c r="D835" s="36">
        <f>'Pivot - &lt;Just to refresh&gt;'!D838</f>
        <v>0</v>
      </c>
      <c r="E835" s="8">
        <f>'Pivot - &lt;Just to refresh&gt;'!E838</f>
        <v>0</v>
      </c>
      <c r="F835" s="8">
        <f>'Pivot - &lt;Just to refresh&gt;'!F838</f>
        <v>0</v>
      </c>
      <c r="G835" s="8">
        <f>'Pivot - &lt;Just to refresh&gt;'!G838</f>
        <v>0</v>
      </c>
      <c r="H835" s="8">
        <f>'Pivot - &lt;Just to refresh&gt;'!H838</f>
        <v>0</v>
      </c>
      <c r="I835" s="8">
        <f>'Pivot - &lt;Just to refresh&gt;'!I838</f>
        <v>0</v>
      </c>
      <c r="J835" s="8">
        <f>'Pivot - &lt;Just to refresh&gt;'!J838</f>
        <v>0</v>
      </c>
      <c r="K835" s="8">
        <f t="shared" si="65"/>
        <v>0</v>
      </c>
      <c r="L835" s="8">
        <f t="shared" si="66"/>
        <v>0</v>
      </c>
      <c r="M835" s="8">
        <f t="shared" si="67"/>
        <v>0</v>
      </c>
      <c r="N835" s="8" t="str">
        <f t="shared" si="68"/>
        <v>000</v>
      </c>
      <c r="O835" s="37" t="str">
        <f>IF(SUM(E835:J835)=0,"",IF('Pivot - &lt;Just to refresh&gt;'!A838="Match","Match - Full GSTN",IF('Pivot - &lt;Just to refresh&gt;'!A838="Match -Rounding off","Match - GSTN - Round",IF(M835=0,"Match - Invoice",IF(G835=0,"Not in Books",IF(J835=0,"Not in 2A",IF(ROUND(M835,0)=0,"Match - Invoice Round","In Both but Not Match")))))))</f>
        <v/>
      </c>
      <c r="P835" s="7" t="str">
        <f t="shared" si="64"/>
        <v/>
      </c>
    </row>
    <row r="836" spans="1:16" x14ac:dyDescent="0.3">
      <c r="A836" s="7">
        <f>'Pivot - &lt;Just to refresh&gt;'!B839</f>
        <v>0</v>
      </c>
      <c r="B836" s="7">
        <f>'Pivot - &lt;Just to refresh&gt;'!N839</f>
        <v>0</v>
      </c>
      <c r="C836" s="7">
        <f>'Pivot - &lt;Just to refresh&gt;'!C839</f>
        <v>0</v>
      </c>
      <c r="D836" s="36">
        <f>'Pivot - &lt;Just to refresh&gt;'!D839</f>
        <v>0</v>
      </c>
      <c r="E836" s="8">
        <f>'Pivot - &lt;Just to refresh&gt;'!E839</f>
        <v>0</v>
      </c>
      <c r="F836" s="8">
        <f>'Pivot - &lt;Just to refresh&gt;'!F839</f>
        <v>0</v>
      </c>
      <c r="G836" s="8">
        <f>'Pivot - &lt;Just to refresh&gt;'!G839</f>
        <v>0</v>
      </c>
      <c r="H836" s="8">
        <f>'Pivot - &lt;Just to refresh&gt;'!H839</f>
        <v>0</v>
      </c>
      <c r="I836" s="8">
        <f>'Pivot - &lt;Just to refresh&gt;'!I839</f>
        <v>0</v>
      </c>
      <c r="J836" s="8">
        <f>'Pivot - &lt;Just to refresh&gt;'!J839</f>
        <v>0</v>
      </c>
      <c r="K836" s="8">
        <f t="shared" si="65"/>
        <v>0</v>
      </c>
      <c r="L836" s="8">
        <f t="shared" si="66"/>
        <v>0</v>
      </c>
      <c r="M836" s="8">
        <f t="shared" si="67"/>
        <v>0</v>
      </c>
      <c r="N836" s="8" t="str">
        <f t="shared" si="68"/>
        <v>000</v>
      </c>
      <c r="O836" s="37" t="str">
        <f>IF(SUM(E836:J836)=0,"",IF('Pivot - &lt;Just to refresh&gt;'!A839="Match","Match - Full GSTN",IF('Pivot - &lt;Just to refresh&gt;'!A839="Match -Rounding off","Match - GSTN - Round",IF(M836=0,"Match - Invoice",IF(G836=0,"Not in Books",IF(J836=0,"Not in 2A",IF(ROUND(M836,0)=0,"Match - Invoice Round","In Both but Not Match")))))))</f>
        <v/>
      </c>
      <c r="P836" s="7" t="str">
        <f t="shared" ref="P836:P899" si="69">IFERROR(VLOOKUP(O836,$BC$3:$BD$9,2,0),"")</f>
        <v/>
      </c>
    </row>
    <row r="837" spans="1:16" x14ac:dyDescent="0.3">
      <c r="A837" s="7">
        <f>'Pivot - &lt;Just to refresh&gt;'!B840</f>
        <v>0</v>
      </c>
      <c r="B837" s="7">
        <f>'Pivot - &lt;Just to refresh&gt;'!N840</f>
        <v>0</v>
      </c>
      <c r="C837" s="7">
        <f>'Pivot - &lt;Just to refresh&gt;'!C840</f>
        <v>0</v>
      </c>
      <c r="D837" s="36">
        <f>'Pivot - &lt;Just to refresh&gt;'!D840</f>
        <v>0</v>
      </c>
      <c r="E837" s="8">
        <f>'Pivot - &lt;Just to refresh&gt;'!E840</f>
        <v>0</v>
      </c>
      <c r="F837" s="8">
        <f>'Pivot - &lt;Just to refresh&gt;'!F840</f>
        <v>0</v>
      </c>
      <c r="G837" s="8">
        <f>'Pivot - &lt;Just to refresh&gt;'!G840</f>
        <v>0</v>
      </c>
      <c r="H837" s="8">
        <f>'Pivot - &lt;Just to refresh&gt;'!H840</f>
        <v>0</v>
      </c>
      <c r="I837" s="8">
        <f>'Pivot - &lt;Just to refresh&gt;'!I840</f>
        <v>0</v>
      </c>
      <c r="J837" s="8">
        <f>'Pivot - &lt;Just to refresh&gt;'!J840</f>
        <v>0</v>
      </c>
      <c r="K837" s="8">
        <f t="shared" si="65"/>
        <v>0</v>
      </c>
      <c r="L837" s="8">
        <f t="shared" si="66"/>
        <v>0</v>
      </c>
      <c r="M837" s="8">
        <f t="shared" si="67"/>
        <v>0</v>
      </c>
      <c r="N837" s="8" t="str">
        <f t="shared" si="68"/>
        <v>000</v>
      </c>
      <c r="O837" s="37" t="str">
        <f>IF(SUM(E837:J837)=0,"",IF('Pivot - &lt;Just to refresh&gt;'!A840="Match","Match - Full GSTN",IF('Pivot - &lt;Just to refresh&gt;'!A840="Match -Rounding off","Match - GSTN - Round",IF(M837=0,"Match - Invoice",IF(G837=0,"Not in Books",IF(J837=0,"Not in 2A",IF(ROUND(M837,0)=0,"Match - Invoice Round","In Both but Not Match")))))))</f>
        <v/>
      </c>
      <c r="P837" s="7" t="str">
        <f t="shared" si="69"/>
        <v/>
      </c>
    </row>
    <row r="838" spans="1:16" x14ac:dyDescent="0.3">
      <c r="A838" s="7">
        <f>'Pivot - &lt;Just to refresh&gt;'!B841</f>
        <v>0</v>
      </c>
      <c r="B838" s="7">
        <f>'Pivot - &lt;Just to refresh&gt;'!N841</f>
        <v>0</v>
      </c>
      <c r="C838" s="7">
        <f>'Pivot - &lt;Just to refresh&gt;'!C841</f>
        <v>0</v>
      </c>
      <c r="D838" s="36">
        <f>'Pivot - &lt;Just to refresh&gt;'!D841</f>
        <v>0</v>
      </c>
      <c r="E838" s="8">
        <f>'Pivot - &lt;Just to refresh&gt;'!E841</f>
        <v>0</v>
      </c>
      <c r="F838" s="8">
        <f>'Pivot - &lt;Just to refresh&gt;'!F841</f>
        <v>0</v>
      </c>
      <c r="G838" s="8">
        <f>'Pivot - &lt;Just to refresh&gt;'!G841</f>
        <v>0</v>
      </c>
      <c r="H838" s="8">
        <f>'Pivot - &lt;Just to refresh&gt;'!H841</f>
        <v>0</v>
      </c>
      <c r="I838" s="8">
        <f>'Pivot - &lt;Just to refresh&gt;'!I841</f>
        <v>0</v>
      </c>
      <c r="J838" s="8">
        <f>'Pivot - &lt;Just to refresh&gt;'!J841</f>
        <v>0</v>
      </c>
      <c r="K838" s="8">
        <f t="shared" si="65"/>
        <v>0</v>
      </c>
      <c r="L838" s="8">
        <f t="shared" si="66"/>
        <v>0</v>
      </c>
      <c r="M838" s="8">
        <f t="shared" si="67"/>
        <v>0</v>
      </c>
      <c r="N838" s="8" t="str">
        <f t="shared" si="68"/>
        <v>000</v>
      </c>
      <c r="O838" s="37" t="str">
        <f>IF(SUM(E838:J838)=0,"",IF('Pivot - &lt;Just to refresh&gt;'!A841="Match","Match - Full GSTN",IF('Pivot - &lt;Just to refresh&gt;'!A841="Match -Rounding off","Match - GSTN - Round",IF(M838=0,"Match - Invoice",IF(G838=0,"Not in Books",IF(J838=0,"Not in 2A",IF(ROUND(M838,0)=0,"Match - Invoice Round","In Both but Not Match")))))))</f>
        <v/>
      </c>
      <c r="P838" s="7" t="str">
        <f t="shared" si="69"/>
        <v/>
      </c>
    </row>
    <row r="839" spans="1:16" x14ac:dyDescent="0.3">
      <c r="A839" s="7">
        <f>'Pivot - &lt;Just to refresh&gt;'!B842</f>
        <v>0</v>
      </c>
      <c r="B839" s="7">
        <f>'Pivot - &lt;Just to refresh&gt;'!N842</f>
        <v>0</v>
      </c>
      <c r="C839" s="7">
        <f>'Pivot - &lt;Just to refresh&gt;'!C842</f>
        <v>0</v>
      </c>
      <c r="D839" s="36">
        <f>'Pivot - &lt;Just to refresh&gt;'!D842</f>
        <v>0</v>
      </c>
      <c r="E839" s="8">
        <f>'Pivot - &lt;Just to refresh&gt;'!E842</f>
        <v>0</v>
      </c>
      <c r="F839" s="8">
        <f>'Pivot - &lt;Just to refresh&gt;'!F842</f>
        <v>0</v>
      </c>
      <c r="G839" s="8">
        <f>'Pivot - &lt;Just to refresh&gt;'!G842</f>
        <v>0</v>
      </c>
      <c r="H839" s="8">
        <f>'Pivot - &lt;Just to refresh&gt;'!H842</f>
        <v>0</v>
      </c>
      <c r="I839" s="8">
        <f>'Pivot - &lt;Just to refresh&gt;'!I842</f>
        <v>0</v>
      </c>
      <c r="J839" s="8">
        <f>'Pivot - &lt;Just to refresh&gt;'!J842</f>
        <v>0</v>
      </c>
      <c r="K839" s="8">
        <f t="shared" si="65"/>
        <v>0</v>
      </c>
      <c r="L839" s="8">
        <f t="shared" si="66"/>
        <v>0</v>
      </c>
      <c r="M839" s="8">
        <f t="shared" si="67"/>
        <v>0</v>
      </c>
      <c r="N839" s="8" t="str">
        <f t="shared" si="68"/>
        <v>000</v>
      </c>
      <c r="O839" s="37" t="str">
        <f>IF(SUM(E839:J839)=0,"",IF('Pivot - &lt;Just to refresh&gt;'!A842="Match","Match - Full GSTN",IF('Pivot - &lt;Just to refresh&gt;'!A842="Match -Rounding off","Match - GSTN - Round",IF(M839=0,"Match - Invoice",IF(G839=0,"Not in Books",IF(J839=0,"Not in 2A",IF(ROUND(M839,0)=0,"Match - Invoice Round","In Both but Not Match")))))))</f>
        <v/>
      </c>
      <c r="P839" s="7" t="str">
        <f t="shared" si="69"/>
        <v/>
      </c>
    </row>
    <row r="840" spans="1:16" x14ac:dyDescent="0.3">
      <c r="A840" s="7">
        <f>'Pivot - &lt;Just to refresh&gt;'!B843</f>
        <v>0</v>
      </c>
      <c r="B840" s="7">
        <f>'Pivot - &lt;Just to refresh&gt;'!N843</f>
        <v>0</v>
      </c>
      <c r="C840" s="7">
        <f>'Pivot - &lt;Just to refresh&gt;'!C843</f>
        <v>0</v>
      </c>
      <c r="D840" s="36">
        <f>'Pivot - &lt;Just to refresh&gt;'!D843</f>
        <v>0</v>
      </c>
      <c r="E840" s="8">
        <f>'Pivot - &lt;Just to refresh&gt;'!E843</f>
        <v>0</v>
      </c>
      <c r="F840" s="8">
        <f>'Pivot - &lt;Just to refresh&gt;'!F843</f>
        <v>0</v>
      </c>
      <c r="G840" s="8">
        <f>'Pivot - &lt;Just to refresh&gt;'!G843</f>
        <v>0</v>
      </c>
      <c r="H840" s="8">
        <f>'Pivot - &lt;Just to refresh&gt;'!H843</f>
        <v>0</v>
      </c>
      <c r="I840" s="8">
        <f>'Pivot - &lt;Just to refresh&gt;'!I843</f>
        <v>0</v>
      </c>
      <c r="J840" s="8">
        <f>'Pivot - &lt;Just to refresh&gt;'!J843</f>
        <v>0</v>
      </c>
      <c r="K840" s="8">
        <f t="shared" si="65"/>
        <v>0</v>
      </c>
      <c r="L840" s="8">
        <f t="shared" si="66"/>
        <v>0</v>
      </c>
      <c r="M840" s="8">
        <f t="shared" si="67"/>
        <v>0</v>
      </c>
      <c r="N840" s="8" t="str">
        <f t="shared" si="68"/>
        <v>000</v>
      </c>
      <c r="O840" s="37" t="str">
        <f>IF(SUM(E840:J840)=0,"",IF('Pivot - &lt;Just to refresh&gt;'!A843="Match","Match - Full GSTN",IF('Pivot - &lt;Just to refresh&gt;'!A843="Match -Rounding off","Match - GSTN - Round",IF(M840=0,"Match - Invoice",IF(G840=0,"Not in Books",IF(J840=0,"Not in 2A",IF(ROUND(M840,0)=0,"Match - Invoice Round","In Both but Not Match")))))))</f>
        <v/>
      </c>
      <c r="P840" s="7" t="str">
        <f t="shared" si="69"/>
        <v/>
      </c>
    </row>
    <row r="841" spans="1:16" x14ac:dyDescent="0.3">
      <c r="A841" s="7">
        <f>'Pivot - &lt;Just to refresh&gt;'!B844</f>
        <v>0</v>
      </c>
      <c r="B841" s="7">
        <f>'Pivot - &lt;Just to refresh&gt;'!N844</f>
        <v>0</v>
      </c>
      <c r="C841" s="7">
        <f>'Pivot - &lt;Just to refresh&gt;'!C844</f>
        <v>0</v>
      </c>
      <c r="D841" s="36">
        <f>'Pivot - &lt;Just to refresh&gt;'!D844</f>
        <v>0</v>
      </c>
      <c r="E841" s="8">
        <f>'Pivot - &lt;Just to refresh&gt;'!E844</f>
        <v>0</v>
      </c>
      <c r="F841" s="8">
        <f>'Pivot - &lt;Just to refresh&gt;'!F844</f>
        <v>0</v>
      </c>
      <c r="G841" s="8">
        <f>'Pivot - &lt;Just to refresh&gt;'!G844</f>
        <v>0</v>
      </c>
      <c r="H841" s="8">
        <f>'Pivot - &lt;Just to refresh&gt;'!H844</f>
        <v>0</v>
      </c>
      <c r="I841" s="8">
        <f>'Pivot - &lt;Just to refresh&gt;'!I844</f>
        <v>0</v>
      </c>
      <c r="J841" s="8">
        <f>'Pivot - &lt;Just to refresh&gt;'!J844</f>
        <v>0</v>
      </c>
      <c r="K841" s="8">
        <f t="shared" si="65"/>
        <v>0</v>
      </c>
      <c r="L841" s="8">
        <f t="shared" si="66"/>
        <v>0</v>
      </c>
      <c r="M841" s="8">
        <f t="shared" si="67"/>
        <v>0</v>
      </c>
      <c r="N841" s="8" t="str">
        <f t="shared" si="68"/>
        <v>000</v>
      </c>
      <c r="O841" s="37" t="str">
        <f>IF(SUM(E841:J841)=0,"",IF('Pivot - &lt;Just to refresh&gt;'!A844="Match","Match - Full GSTN",IF('Pivot - &lt;Just to refresh&gt;'!A844="Match -Rounding off","Match - GSTN - Round",IF(M841=0,"Match - Invoice",IF(G841=0,"Not in Books",IF(J841=0,"Not in 2A",IF(ROUND(M841,0)=0,"Match - Invoice Round","In Both but Not Match")))))))</f>
        <v/>
      </c>
      <c r="P841" s="7" t="str">
        <f t="shared" si="69"/>
        <v/>
      </c>
    </row>
    <row r="842" spans="1:16" x14ac:dyDescent="0.3">
      <c r="A842" s="7">
        <f>'Pivot - &lt;Just to refresh&gt;'!B845</f>
        <v>0</v>
      </c>
      <c r="B842" s="7">
        <f>'Pivot - &lt;Just to refresh&gt;'!N845</f>
        <v>0</v>
      </c>
      <c r="C842" s="7">
        <f>'Pivot - &lt;Just to refresh&gt;'!C845</f>
        <v>0</v>
      </c>
      <c r="D842" s="36">
        <f>'Pivot - &lt;Just to refresh&gt;'!D845</f>
        <v>0</v>
      </c>
      <c r="E842" s="8">
        <f>'Pivot - &lt;Just to refresh&gt;'!E845</f>
        <v>0</v>
      </c>
      <c r="F842" s="8">
        <f>'Pivot - &lt;Just to refresh&gt;'!F845</f>
        <v>0</v>
      </c>
      <c r="G842" s="8">
        <f>'Pivot - &lt;Just to refresh&gt;'!G845</f>
        <v>0</v>
      </c>
      <c r="H842" s="8">
        <f>'Pivot - &lt;Just to refresh&gt;'!H845</f>
        <v>0</v>
      </c>
      <c r="I842" s="8">
        <f>'Pivot - &lt;Just to refresh&gt;'!I845</f>
        <v>0</v>
      </c>
      <c r="J842" s="8">
        <f>'Pivot - &lt;Just to refresh&gt;'!J845</f>
        <v>0</v>
      </c>
      <c r="K842" s="8">
        <f t="shared" si="65"/>
        <v>0</v>
      </c>
      <c r="L842" s="8">
        <f t="shared" si="66"/>
        <v>0</v>
      </c>
      <c r="M842" s="8">
        <f t="shared" si="67"/>
        <v>0</v>
      </c>
      <c r="N842" s="8" t="str">
        <f t="shared" si="68"/>
        <v>000</v>
      </c>
      <c r="O842" s="37" t="str">
        <f>IF(SUM(E842:J842)=0,"",IF('Pivot - &lt;Just to refresh&gt;'!A845="Match","Match - Full GSTN",IF('Pivot - &lt;Just to refresh&gt;'!A845="Match -Rounding off","Match - GSTN - Round",IF(M842=0,"Match - Invoice",IF(G842=0,"Not in Books",IF(J842=0,"Not in 2A",IF(ROUND(M842,0)=0,"Match - Invoice Round","In Both but Not Match")))))))</f>
        <v/>
      </c>
      <c r="P842" s="7" t="str">
        <f t="shared" si="69"/>
        <v/>
      </c>
    </row>
    <row r="843" spans="1:16" x14ac:dyDescent="0.3">
      <c r="A843" s="7">
        <f>'Pivot - &lt;Just to refresh&gt;'!B846</f>
        <v>0</v>
      </c>
      <c r="B843" s="7">
        <f>'Pivot - &lt;Just to refresh&gt;'!N846</f>
        <v>0</v>
      </c>
      <c r="C843" s="7">
        <f>'Pivot - &lt;Just to refresh&gt;'!C846</f>
        <v>0</v>
      </c>
      <c r="D843" s="36">
        <f>'Pivot - &lt;Just to refresh&gt;'!D846</f>
        <v>0</v>
      </c>
      <c r="E843" s="8">
        <f>'Pivot - &lt;Just to refresh&gt;'!E846</f>
        <v>0</v>
      </c>
      <c r="F843" s="8">
        <f>'Pivot - &lt;Just to refresh&gt;'!F846</f>
        <v>0</v>
      </c>
      <c r="G843" s="8">
        <f>'Pivot - &lt;Just to refresh&gt;'!G846</f>
        <v>0</v>
      </c>
      <c r="H843" s="8">
        <f>'Pivot - &lt;Just to refresh&gt;'!H846</f>
        <v>0</v>
      </c>
      <c r="I843" s="8">
        <f>'Pivot - &lt;Just to refresh&gt;'!I846</f>
        <v>0</v>
      </c>
      <c r="J843" s="8">
        <f>'Pivot - &lt;Just to refresh&gt;'!J846</f>
        <v>0</v>
      </c>
      <c r="K843" s="8">
        <f t="shared" si="65"/>
        <v>0</v>
      </c>
      <c r="L843" s="8">
        <f t="shared" si="66"/>
        <v>0</v>
      </c>
      <c r="M843" s="8">
        <f t="shared" si="67"/>
        <v>0</v>
      </c>
      <c r="N843" s="8" t="str">
        <f t="shared" si="68"/>
        <v>000</v>
      </c>
      <c r="O843" s="37" t="str">
        <f>IF(SUM(E843:J843)=0,"",IF('Pivot - &lt;Just to refresh&gt;'!A846="Match","Match - Full GSTN",IF('Pivot - &lt;Just to refresh&gt;'!A846="Match -Rounding off","Match - GSTN - Round",IF(M843=0,"Match - Invoice",IF(G843=0,"Not in Books",IF(J843=0,"Not in 2A",IF(ROUND(M843,0)=0,"Match - Invoice Round","In Both but Not Match")))))))</f>
        <v/>
      </c>
      <c r="P843" s="7" t="str">
        <f t="shared" si="69"/>
        <v/>
      </c>
    </row>
    <row r="844" spans="1:16" x14ac:dyDescent="0.3">
      <c r="A844" s="7">
        <f>'Pivot - &lt;Just to refresh&gt;'!B847</f>
        <v>0</v>
      </c>
      <c r="B844" s="7">
        <f>'Pivot - &lt;Just to refresh&gt;'!N847</f>
        <v>0</v>
      </c>
      <c r="C844" s="7">
        <f>'Pivot - &lt;Just to refresh&gt;'!C847</f>
        <v>0</v>
      </c>
      <c r="D844" s="36">
        <f>'Pivot - &lt;Just to refresh&gt;'!D847</f>
        <v>0</v>
      </c>
      <c r="E844" s="8">
        <f>'Pivot - &lt;Just to refresh&gt;'!E847</f>
        <v>0</v>
      </c>
      <c r="F844" s="8">
        <f>'Pivot - &lt;Just to refresh&gt;'!F847</f>
        <v>0</v>
      </c>
      <c r="G844" s="8">
        <f>'Pivot - &lt;Just to refresh&gt;'!G847</f>
        <v>0</v>
      </c>
      <c r="H844" s="8">
        <f>'Pivot - &lt;Just to refresh&gt;'!H847</f>
        <v>0</v>
      </c>
      <c r="I844" s="8">
        <f>'Pivot - &lt;Just to refresh&gt;'!I847</f>
        <v>0</v>
      </c>
      <c r="J844" s="8">
        <f>'Pivot - &lt;Just to refresh&gt;'!J847</f>
        <v>0</v>
      </c>
      <c r="K844" s="8">
        <f t="shared" si="65"/>
        <v>0</v>
      </c>
      <c r="L844" s="8">
        <f t="shared" si="66"/>
        <v>0</v>
      </c>
      <c r="M844" s="8">
        <f t="shared" si="67"/>
        <v>0</v>
      </c>
      <c r="N844" s="8" t="str">
        <f t="shared" si="68"/>
        <v>000</v>
      </c>
      <c r="O844" s="37" t="str">
        <f>IF(SUM(E844:J844)=0,"",IF('Pivot - &lt;Just to refresh&gt;'!A847="Match","Match - Full GSTN",IF('Pivot - &lt;Just to refresh&gt;'!A847="Match -Rounding off","Match - GSTN - Round",IF(M844=0,"Match - Invoice",IF(G844=0,"Not in Books",IF(J844=0,"Not in 2A",IF(ROUND(M844,0)=0,"Match - Invoice Round","In Both but Not Match")))))))</f>
        <v/>
      </c>
      <c r="P844" s="7" t="str">
        <f t="shared" si="69"/>
        <v/>
      </c>
    </row>
    <row r="845" spans="1:16" x14ac:dyDescent="0.3">
      <c r="A845" s="7">
        <f>'Pivot - &lt;Just to refresh&gt;'!B848</f>
        <v>0</v>
      </c>
      <c r="B845" s="7">
        <f>'Pivot - &lt;Just to refresh&gt;'!N848</f>
        <v>0</v>
      </c>
      <c r="C845" s="7">
        <f>'Pivot - &lt;Just to refresh&gt;'!C848</f>
        <v>0</v>
      </c>
      <c r="D845" s="36">
        <f>'Pivot - &lt;Just to refresh&gt;'!D848</f>
        <v>0</v>
      </c>
      <c r="E845" s="8">
        <f>'Pivot - &lt;Just to refresh&gt;'!E848</f>
        <v>0</v>
      </c>
      <c r="F845" s="8">
        <f>'Pivot - &lt;Just to refresh&gt;'!F848</f>
        <v>0</v>
      </c>
      <c r="G845" s="8">
        <f>'Pivot - &lt;Just to refresh&gt;'!G848</f>
        <v>0</v>
      </c>
      <c r="H845" s="8">
        <f>'Pivot - &lt;Just to refresh&gt;'!H848</f>
        <v>0</v>
      </c>
      <c r="I845" s="8">
        <f>'Pivot - &lt;Just to refresh&gt;'!I848</f>
        <v>0</v>
      </c>
      <c r="J845" s="8">
        <f>'Pivot - &lt;Just to refresh&gt;'!J848</f>
        <v>0</v>
      </c>
      <c r="K845" s="8">
        <f t="shared" si="65"/>
        <v>0</v>
      </c>
      <c r="L845" s="8">
        <f t="shared" si="66"/>
        <v>0</v>
      </c>
      <c r="M845" s="8">
        <f t="shared" si="67"/>
        <v>0</v>
      </c>
      <c r="N845" s="8" t="str">
        <f t="shared" si="68"/>
        <v>000</v>
      </c>
      <c r="O845" s="37" t="str">
        <f>IF(SUM(E845:J845)=0,"",IF('Pivot - &lt;Just to refresh&gt;'!A848="Match","Match - Full GSTN",IF('Pivot - &lt;Just to refresh&gt;'!A848="Match -Rounding off","Match - GSTN - Round",IF(M845=0,"Match - Invoice",IF(G845=0,"Not in Books",IF(J845=0,"Not in 2A",IF(ROUND(M845,0)=0,"Match - Invoice Round","In Both but Not Match")))))))</f>
        <v/>
      </c>
      <c r="P845" s="7" t="str">
        <f t="shared" si="69"/>
        <v/>
      </c>
    </row>
    <row r="846" spans="1:16" x14ac:dyDescent="0.3">
      <c r="A846" s="7">
        <f>'Pivot - &lt;Just to refresh&gt;'!B849</f>
        <v>0</v>
      </c>
      <c r="B846" s="7">
        <f>'Pivot - &lt;Just to refresh&gt;'!N849</f>
        <v>0</v>
      </c>
      <c r="C846" s="7">
        <f>'Pivot - &lt;Just to refresh&gt;'!C849</f>
        <v>0</v>
      </c>
      <c r="D846" s="36">
        <f>'Pivot - &lt;Just to refresh&gt;'!D849</f>
        <v>0</v>
      </c>
      <c r="E846" s="8">
        <f>'Pivot - &lt;Just to refresh&gt;'!E849</f>
        <v>0</v>
      </c>
      <c r="F846" s="8">
        <f>'Pivot - &lt;Just to refresh&gt;'!F849</f>
        <v>0</v>
      </c>
      <c r="G846" s="8">
        <f>'Pivot - &lt;Just to refresh&gt;'!G849</f>
        <v>0</v>
      </c>
      <c r="H846" s="8">
        <f>'Pivot - &lt;Just to refresh&gt;'!H849</f>
        <v>0</v>
      </c>
      <c r="I846" s="8">
        <f>'Pivot - &lt;Just to refresh&gt;'!I849</f>
        <v>0</v>
      </c>
      <c r="J846" s="8">
        <f>'Pivot - &lt;Just to refresh&gt;'!J849</f>
        <v>0</v>
      </c>
      <c r="K846" s="8">
        <f t="shared" si="65"/>
        <v>0</v>
      </c>
      <c r="L846" s="8">
        <f t="shared" si="66"/>
        <v>0</v>
      </c>
      <c r="M846" s="8">
        <f t="shared" si="67"/>
        <v>0</v>
      </c>
      <c r="N846" s="8" t="str">
        <f t="shared" si="68"/>
        <v>000</v>
      </c>
      <c r="O846" s="37" t="str">
        <f>IF(SUM(E846:J846)=0,"",IF('Pivot - &lt;Just to refresh&gt;'!A849="Match","Match - Full GSTN",IF('Pivot - &lt;Just to refresh&gt;'!A849="Match -Rounding off","Match - GSTN - Round",IF(M846=0,"Match - Invoice",IF(G846=0,"Not in Books",IF(J846=0,"Not in 2A",IF(ROUND(M846,0)=0,"Match - Invoice Round","In Both but Not Match")))))))</f>
        <v/>
      </c>
      <c r="P846" s="7" t="str">
        <f t="shared" si="69"/>
        <v/>
      </c>
    </row>
    <row r="847" spans="1:16" x14ac:dyDescent="0.3">
      <c r="A847" s="7">
        <f>'Pivot - &lt;Just to refresh&gt;'!B850</f>
        <v>0</v>
      </c>
      <c r="B847" s="7">
        <f>'Pivot - &lt;Just to refresh&gt;'!N850</f>
        <v>0</v>
      </c>
      <c r="C847" s="7">
        <f>'Pivot - &lt;Just to refresh&gt;'!C850</f>
        <v>0</v>
      </c>
      <c r="D847" s="36">
        <f>'Pivot - &lt;Just to refresh&gt;'!D850</f>
        <v>0</v>
      </c>
      <c r="E847" s="8">
        <f>'Pivot - &lt;Just to refresh&gt;'!E850</f>
        <v>0</v>
      </c>
      <c r="F847" s="8">
        <f>'Pivot - &lt;Just to refresh&gt;'!F850</f>
        <v>0</v>
      </c>
      <c r="G847" s="8">
        <f>'Pivot - &lt;Just to refresh&gt;'!G850</f>
        <v>0</v>
      </c>
      <c r="H847" s="8">
        <f>'Pivot - &lt;Just to refresh&gt;'!H850</f>
        <v>0</v>
      </c>
      <c r="I847" s="8">
        <f>'Pivot - &lt;Just to refresh&gt;'!I850</f>
        <v>0</v>
      </c>
      <c r="J847" s="8">
        <f>'Pivot - &lt;Just to refresh&gt;'!J850</f>
        <v>0</v>
      </c>
      <c r="K847" s="8">
        <f t="shared" si="65"/>
        <v>0</v>
      </c>
      <c r="L847" s="8">
        <f t="shared" si="66"/>
        <v>0</v>
      </c>
      <c r="M847" s="8">
        <f t="shared" si="67"/>
        <v>0</v>
      </c>
      <c r="N847" s="8" t="str">
        <f t="shared" si="68"/>
        <v>000</v>
      </c>
      <c r="O847" s="37" t="str">
        <f>IF(SUM(E847:J847)=0,"",IF('Pivot - &lt;Just to refresh&gt;'!A850="Match","Match - Full GSTN",IF('Pivot - &lt;Just to refresh&gt;'!A850="Match -Rounding off","Match - GSTN - Round",IF(M847=0,"Match - Invoice",IF(G847=0,"Not in Books",IF(J847=0,"Not in 2A",IF(ROUND(M847,0)=0,"Match - Invoice Round","In Both but Not Match")))))))</f>
        <v/>
      </c>
      <c r="P847" s="7" t="str">
        <f t="shared" si="69"/>
        <v/>
      </c>
    </row>
    <row r="848" spans="1:16" x14ac:dyDescent="0.3">
      <c r="A848" s="7">
        <f>'Pivot - &lt;Just to refresh&gt;'!B851</f>
        <v>0</v>
      </c>
      <c r="B848" s="7">
        <f>'Pivot - &lt;Just to refresh&gt;'!N851</f>
        <v>0</v>
      </c>
      <c r="C848" s="7">
        <f>'Pivot - &lt;Just to refresh&gt;'!C851</f>
        <v>0</v>
      </c>
      <c r="D848" s="36">
        <f>'Pivot - &lt;Just to refresh&gt;'!D851</f>
        <v>0</v>
      </c>
      <c r="E848" s="8">
        <f>'Pivot - &lt;Just to refresh&gt;'!E851</f>
        <v>0</v>
      </c>
      <c r="F848" s="8">
        <f>'Pivot - &lt;Just to refresh&gt;'!F851</f>
        <v>0</v>
      </c>
      <c r="G848" s="8">
        <f>'Pivot - &lt;Just to refresh&gt;'!G851</f>
        <v>0</v>
      </c>
      <c r="H848" s="8">
        <f>'Pivot - &lt;Just to refresh&gt;'!H851</f>
        <v>0</v>
      </c>
      <c r="I848" s="8">
        <f>'Pivot - &lt;Just to refresh&gt;'!I851</f>
        <v>0</v>
      </c>
      <c r="J848" s="8">
        <f>'Pivot - &lt;Just to refresh&gt;'!J851</f>
        <v>0</v>
      </c>
      <c r="K848" s="8">
        <f t="shared" si="65"/>
        <v>0</v>
      </c>
      <c r="L848" s="8">
        <f t="shared" si="66"/>
        <v>0</v>
      </c>
      <c r="M848" s="8">
        <f t="shared" si="67"/>
        <v>0</v>
      </c>
      <c r="N848" s="8" t="str">
        <f t="shared" si="68"/>
        <v>000</v>
      </c>
      <c r="O848" s="37" t="str">
        <f>IF(SUM(E848:J848)=0,"",IF('Pivot - &lt;Just to refresh&gt;'!A851="Match","Match - Full GSTN",IF('Pivot - &lt;Just to refresh&gt;'!A851="Match -Rounding off","Match - GSTN - Round",IF(M848=0,"Match - Invoice",IF(G848=0,"Not in Books",IF(J848=0,"Not in 2A",IF(ROUND(M848,0)=0,"Match - Invoice Round","In Both but Not Match")))))))</f>
        <v/>
      </c>
      <c r="P848" s="7" t="str">
        <f t="shared" si="69"/>
        <v/>
      </c>
    </row>
    <row r="849" spans="1:16" x14ac:dyDescent="0.3">
      <c r="A849" s="7">
        <f>'Pivot - &lt;Just to refresh&gt;'!B852</f>
        <v>0</v>
      </c>
      <c r="B849" s="7">
        <f>'Pivot - &lt;Just to refresh&gt;'!N852</f>
        <v>0</v>
      </c>
      <c r="C849" s="7">
        <f>'Pivot - &lt;Just to refresh&gt;'!C852</f>
        <v>0</v>
      </c>
      <c r="D849" s="36">
        <f>'Pivot - &lt;Just to refresh&gt;'!D852</f>
        <v>0</v>
      </c>
      <c r="E849" s="8">
        <f>'Pivot - &lt;Just to refresh&gt;'!E852</f>
        <v>0</v>
      </c>
      <c r="F849" s="8">
        <f>'Pivot - &lt;Just to refresh&gt;'!F852</f>
        <v>0</v>
      </c>
      <c r="G849" s="8">
        <f>'Pivot - &lt;Just to refresh&gt;'!G852</f>
        <v>0</v>
      </c>
      <c r="H849" s="8">
        <f>'Pivot - &lt;Just to refresh&gt;'!H852</f>
        <v>0</v>
      </c>
      <c r="I849" s="8">
        <f>'Pivot - &lt;Just to refresh&gt;'!I852</f>
        <v>0</v>
      </c>
      <c r="J849" s="8">
        <f>'Pivot - &lt;Just to refresh&gt;'!J852</f>
        <v>0</v>
      </c>
      <c r="K849" s="8">
        <f t="shared" si="65"/>
        <v>0</v>
      </c>
      <c r="L849" s="8">
        <f t="shared" si="66"/>
        <v>0</v>
      </c>
      <c r="M849" s="8">
        <f t="shared" si="67"/>
        <v>0</v>
      </c>
      <c r="N849" s="8" t="str">
        <f t="shared" si="68"/>
        <v>000</v>
      </c>
      <c r="O849" s="37" t="str">
        <f>IF(SUM(E849:J849)=0,"",IF('Pivot - &lt;Just to refresh&gt;'!A852="Match","Match - Full GSTN",IF('Pivot - &lt;Just to refresh&gt;'!A852="Match -Rounding off","Match - GSTN - Round",IF(M849=0,"Match - Invoice",IF(G849=0,"Not in Books",IF(J849=0,"Not in 2A",IF(ROUND(M849,0)=0,"Match - Invoice Round","In Both but Not Match")))))))</f>
        <v/>
      </c>
      <c r="P849" s="7" t="str">
        <f t="shared" si="69"/>
        <v/>
      </c>
    </row>
    <row r="850" spans="1:16" x14ac:dyDescent="0.3">
      <c r="A850" s="7">
        <f>'Pivot - &lt;Just to refresh&gt;'!B853</f>
        <v>0</v>
      </c>
      <c r="B850" s="7">
        <f>'Pivot - &lt;Just to refresh&gt;'!N853</f>
        <v>0</v>
      </c>
      <c r="C850" s="7">
        <f>'Pivot - &lt;Just to refresh&gt;'!C853</f>
        <v>0</v>
      </c>
      <c r="D850" s="36">
        <f>'Pivot - &lt;Just to refresh&gt;'!D853</f>
        <v>0</v>
      </c>
      <c r="E850" s="8">
        <f>'Pivot - &lt;Just to refresh&gt;'!E853</f>
        <v>0</v>
      </c>
      <c r="F850" s="8">
        <f>'Pivot - &lt;Just to refresh&gt;'!F853</f>
        <v>0</v>
      </c>
      <c r="G850" s="8">
        <f>'Pivot - &lt;Just to refresh&gt;'!G853</f>
        <v>0</v>
      </c>
      <c r="H850" s="8">
        <f>'Pivot - &lt;Just to refresh&gt;'!H853</f>
        <v>0</v>
      </c>
      <c r="I850" s="8">
        <f>'Pivot - &lt;Just to refresh&gt;'!I853</f>
        <v>0</v>
      </c>
      <c r="J850" s="8">
        <f>'Pivot - &lt;Just to refresh&gt;'!J853</f>
        <v>0</v>
      </c>
      <c r="K850" s="8">
        <f t="shared" si="65"/>
        <v>0</v>
      </c>
      <c r="L850" s="8">
        <f t="shared" si="66"/>
        <v>0</v>
      </c>
      <c r="M850" s="8">
        <f t="shared" si="67"/>
        <v>0</v>
      </c>
      <c r="N850" s="8" t="str">
        <f t="shared" si="68"/>
        <v>000</v>
      </c>
      <c r="O850" s="37" t="str">
        <f>IF(SUM(E850:J850)=0,"",IF('Pivot - &lt;Just to refresh&gt;'!A853="Match","Match - Full GSTN",IF('Pivot - &lt;Just to refresh&gt;'!A853="Match -Rounding off","Match - GSTN - Round",IF(M850=0,"Match - Invoice",IF(G850=0,"Not in Books",IF(J850=0,"Not in 2A",IF(ROUND(M850,0)=0,"Match - Invoice Round","In Both but Not Match")))))))</f>
        <v/>
      </c>
      <c r="P850" s="7" t="str">
        <f t="shared" si="69"/>
        <v/>
      </c>
    </row>
    <row r="851" spans="1:16" x14ac:dyDescent="0.3">
      <c r="A851" s="7">
        <f>'Pivot - &lt;Just to refresh&gt;'!B854</f>
        <v>0</v>
      </c>
      <c r="B851" s="7">
        <f>'Pivot - &lt;Just to refresh&gt;'!N854</f>
        <v>0</v>
      </c>
      <c r="C851" s="7">
        <f>'Pivot - &lt;Just to refresh&gt;'!C854</f>
        <v>0</v>
      </c>
      <c r="D851" s="36">
        <f>'Pivot - &lt;Just to refresh&gt;'!D854</f>
        <v>0</v>
      </c>
      <c r="E851" s="8">
        <f>'Pivot - &lt;Just to refresh&gt;'!E854</f>
        <v>0</v>
      </c>
      <c r="F851" s="8">
        <f>'Pivot - &lt;Just to refresh&gt;'!F854</f>
        <v>0</v>
      </c>
      <c r="G851" s="8">
        <f>'Pivot - &lt;Just to refresh&gt;'!G854</f>
        <v>0</v>
      </c>
      <c r="H851" s="8">
        <f>'Pivot - &lt;Just to refresh&gt;'!H854</f>
        <v>0</v>
      </c>
      <c r="I851" s="8">
        <f>'Pivot - &lt;Just to refresh&gt;'!I854</f>
        <v>0</v>
      </c>
      <c r="J851" s="8">
        <f>'Pivot - &lt;Just to refresh&gt;'!J854</f>
        <v>0</v>
      </c>
      <c r="K851" s="8">
        <f t="shared" si="65"/>
        <v>0</v>
      </c>
      <c r="L851" s="8">
        <f t="shared" si="66"/>
        <v>0</v>
      </c>
      <c r="M851" s="8">
        <f t="shared" si="67"/>
        <v>0</v>
      </c>
      <c r="N851" s="8" t="str">
        <f t="shared" si="68"/>
        <v>000</v>
      </c>
      <c r="O851" s="37" t="str">
        <f>IF(SUM(E851:J851)=0,"",IF('Pivot - &lt;Just to refresh&gt;'!A854="Match","Match - Full GSTN",IF('Pivot - &lt;Just to refresh&gt;'!A854="Match -Rounding off","Match - GSTN - Round",IF(M851=0,"Match - Invoice",IF(G851=0,"Not in Books",IF(J851=0,"Not in 2A",IF(ROUND(M851,0)=0,"Match - Invoice Round","In Both but Not Match")))))))</f>
        <v/>
      </c>
      <c r="P851" s="7" t="str">
        <f t="shared" si="69"/>
        <v/>
      </c>
    </row>
    <row r="852" spans="1:16" x14ac:dyDescent="0.3">
      <c r="A852" s="7">
        <f>'Pivot - &lt;Just to refresh&gt;'!B855</f>
        <v>0</v>
      </c>
      <c r="B852" s="7">
        <f>'Pivot - &lt;Just to refresh&gt;'!N855</f>
        <v>0</v>
      </c>
      <c r="C852" s="7">
        <f>'Pivot - &lt;Just to refresh&gt;'!C855</f>
        <v>0</v>
      </c>
      <c r="D852" s="36">
        <f>'Pivot - &lt;Just to refresh&gt;'!D855</f>
        <v>0</v>
      </c>
      <c r="E852" s="8">
        <f>'Pivot - &lt;Just to refresh&gt;'!E855</f>
        <v>0</v>
      </c>
      <c r="F852" s="8">
        <f>'Pivot - &lt;Just to refresh&gt;'!F855</f>
        <v>0</v>
      </c>
      <c r="G852" s="8">
        <f>'Pivot - &lt;Just to refresh&gt;'!G855</f>
        <v>0</v>
      </c>
      <c r="H852" s="8">
        <f>'Pivot - &lt;Just to refresh&gt;'!H855</f>
        <v>0</v>
      </c>
      <c r="I852" s="8">
        <f>'Pivot - &lt;Just to refresh&gt;'!I855</f>
        <v>0</v>
      </c>
      <c r="J852" s="8">
        <f>'Pivot - &lt;Just to refresh&gt;'!J855</f>
        <v>0</v>
      </c>
      <c r="K852" s="8">
        <f t="shared" si="65"/>
        <v>0</v>
      </c>
      <c r="L852" s="8">
        <f t="shared" si="66"/>
        <v>0</v>
      </c>
      <c r="M852" s="8">
        <f t="shared" si="67"/>
        <v>0</v>
      </c>
      <c r="N852" s="8" t="str">
        <f t="shared" si="68"/>
        <v>000</v>
      </c>
      <c r="O852" s="37" t="str">
        <f>IF(SUM(E852:J852)=0,"",IF('Pivot - &lt;Just to refresh&gt;'!A855="Match","Match - Full GSTN",IF('Pivot - &lt;Just to refresh&gt;'!A855="Match -Rounding off","Match - GSTN - Round",IF(M852=0,"Match - Invoice",IF(G852=0,"Not in Books",IF(J852=0,"Not in 2A",IF(ROUND(M852,0)=0,"Match - Invoice Round","In Both but Not Match")))))))</f>
        <v/>
      </c>
      <c r="P852" s="7" t="str">
        <f t="shared" si="69"/>
        <v/>
      </c>
    </row>
    <row r="853" spans="1:16" x14ac:dyDescent="0.3">
      <c r="A853" s="7">
        <f>'Pivot - &lt;Just to refresh&gt;'!B856</f>
        <v>0</v>
      </c>
      <c r="B853" s="7">
        <f>'Pivot - &lt;Just to refresh&gt;'!N856</f>
        <v>0</v>
      </c>
      <c r="C853" s="7">
        <f>'Pivot - &lt;Just to refresh&gt;'!C856</f>
        <v>0</v>
      </c>
      <c r="D853" s="36">
        <f>'Pivot - &lt;Just to refresh&gt;'!D856</f>
        <v>0</v>
      </c>
      <c r="E853" s="8">
        <f>'Pivot - &lt;Just to refresh&gt;'!E856</f>
        <v>0</v>
      </c>
      <c r="F853" s="8">
        <f>'Pivot - &lt;Just to refresh&gt;'!F856</f>
        <v>0</v>
      </c>
      <c r="G853" s="8">
        <f>'Pivot - &lt;Just to refresh&gt;'!G856</f>
        <v>0</v>
      </c>
      <c r="H853" s="8">
        <f>'Pivot - &lt;Just to refresh&gt;'!H856</f>
        <v>0</v>
      </c>
      <c r="I853" s="8">
        <f>'Pivot - &lt;Just to refresh&gt;'!I856</f>
        <v>0</v>
      </c>
      <c r="J853" s="8">
        <f>'Pivot - &lt;Just to refresh&gt;'!J856</f>
        <v>0</v>
      </c>
      <c r="K853" s="8">
        <f t="shared" si="65"/>
        <v>0</v>
      </c>
      <c r="L853" s="8">
        <f t="shared" si="66"/>
        <v>0</v>
      </c>
      <c r="M853" s="8">
        <f t="shared" si="67"/>
        <v>0</v>
      </c>
      <c r="N853" s="8" t="str">
        <f t="shared" si="68"/>
        <v>000</v>
      </c>
      <c r="O853" s="37" t="str">
        <f>IF(SUM(E853:J853)=0,"",IF('Pivot - &lt;Just to refresh&gt;'!A856="Match","Match - Full GSTN",IF('Pivot - &lt;Just to refresh&gt;'!A856="Match -Rounding off","Match - GSTN - Round",IF(M853=0,"Match - Invoice",IF(G853=0,"Not in Books",IF(J853=0,"Not in 2A",IF(ROUND(M853,0)=0,"Match - Invoice Round","In Both but Not Match")))))))</f>
        <v/>
      </c>
      <c r="P853" s="7" t="str">
        <f t="shared" si="69"/>
        <v/>
      </c>
    </row>
    <row r="854" spans="1:16" x14ac:dyDescent="0.3">
      <c r="A854" s="7">
        <f>'Pivot - &lt;Just to refresh&gt;'!B857</f>
        <v>0</v>
      </c>
      <c r="B854" s="7">
        <f>'Pivot - &lt;Just to refresh&gt;'!N857</f>
        <v>0</v>
      </c>
      <c r="C854" s="7">
        <f>'Pivot - &lt;Just to refresh&gt;'!C857</f>
        <v>0</v>
      </c>
      <c r="D854" s="36">
        <f>'Pivot - &lt;Just to refresh&gt;'!D857</f>
        <v>0</v>
      </c>
      <c r="E854" s="8">
        <f>'Pivot - &lt;Just to refresh&gt;'!E857</f>
        <v>0</v>
      </c>
      <c r="F854" s="8">
        <f>'Pivot - &lt;Just to refresh&gt;'!F857</f>
        <v>0</v>
      </c>
      <c r="G854" s="8">
        <f>'Pivot - &lt;Just to refresh&gt;'!G857</f>
        <v>0</v>
      </c>
      <c r="H854" s="8">
        <f>'Pivot - &lt;Just to refresh&gt;'!H857</f>
        <v>0</v>
      </c>
      <c r="I854" s="8">
        <f>'Pivot - &lt;Just to refresh&gt;'!I857</f>
        <v>0</v>
      </c>
      <c r="J854" s="8">
        <f>'Pivot - &lt;Just to refresh&gt;'!J857</f>
        <v>0</v>
      </c>
      <c r="K854" s="8">
        <f t="shared" si="65"/>
        <v>0</v>
      </c>
      <c r="L854" s="8">
        <f t="shared" si="66"/>
        <v>0</v>
      </c>
      <c r="M854" s="8">
        <f t="shared" si="67"/>
        <v>0</v>
      </c>
      <c r="N854" s="8" t="str">
        <f t="shared" si="68"/>
        <v>000</v>
      </c>
      <c r="O854" s="37" t="str">
        <f>IF(SUM(E854:J854)=0,"",IF('Pivot - &lt;Just to refresh&gt;'!A857="Match","Match - Full GSTN",IF('Pivot - &lt;Just to refresh&gt;'!A857="Match -Rounding off","Match - GSTN - Round",IF(M854=0,"Match - Invoice",IF(G854=0,"Not in Books",IF(J854=0,"Not in 2A",IF(ROUND(M854,0)=0,"Match - Invoice Round","In Both but Not Match")))))))</f>
        <v/>
      </c>
      <c r="P854" s="7" t="str">
        <f t="shared" si="69"/>
        <v/>
      </c>
    </row>
    <row r="855" spans="1:16" x14ac:dyDescent="0.3">
      <c r="A855" s="7">
        <f>'Pivot - &lt;Just to refresh&gt;'!B858</f>
        <v>0</v>
      </c>
      <c r="B855" s="7">
        <f>'Pivot - &lt;Just to refresh&gt;'!N858</f>
        <v>0</v>
      </c>
      <c r="C855" s="7">
        <f>'Pivot - &lt;Just to refresh&gt;'!C858</f>
        <v>0</v>
      </c>
      <c r="D855" s="36">
        <f>'Pivot - &lt;Just to refresh&gt;'!D858</f>
        <v>0</v>
      </c>
      <c r="E855" s="8">
        <f>'Pivot - &lt;Just to refresh&gt;'!E858</f>
        <v>0</v>
      </c>
      <c r="F855" s="8">
        <f>'Pivot - &lt;Just to refresh&gt;'!F858</f>
        <v>0</v>
      </c>
      <c r="G855" s="8">
        <f>'Pivot - &lt;Just to refresh&gt;'!G858</f>
        <v>0</v>
      </c>
      <c r="H855" s="8">
        <f>'Pivot - &lt;Just to refresh&gt;'!H858</f>
        <v>0</v>
      </c>
      <c r="I855" s="8">
        <f>'Pivot - &lt;Just to refresh&gt;'!I858</f>
        <v>0</v>
      </c>
      <c r="J855" s="8">
        <f>'Pivot - &lt;Just to refresh&gt;'!J858</f>
        <v>0</v>
      </c>
      <c r="K855" s="8">
        <f t="shared" si="65"/>
        <v>0</v>
      </c>
      <c r="L855" s="8">
        <f t="shared" si="66"/>
        <v>0</v>
      </c>
      <c r="M855" s="8">
        <f t="shared" si="67"/>
        <v>0</v>
      </c>
      <c r="N855" s="8" t="str">
        <f t="shared" si="68"/>
        <v>000</v>
      </c>
      <c r="O855" s="37" t="str">
        <f>IF(SUM(E855:J855)=0,"",IF('Pivot - &lt;Just to refresh&gt;'!A858="Match","Match - Full GSTN",IF('Pivot - &lt;Just to refresh&gt;'!A858="Match -Rounding off","Match - GSTN - Round",IF(M855=0,"Match - Invoice",IF(G855=0,"Not in Books",IF(J855=0,"Not in 2A",IF(ROUND(M855,0)=0,"Match - Invoice Round","In Both but Not Match")))))))</f>
        <v/>
      </c>
      <c r="P855" s="7" t="str">
        <f t="shared" si="69"/>
        <v/>
      </c>
    </row>
    <row r="856" spans="1:16" x14ac:dyDescent="0.3">
      <c r="A856" s="7">
        <f>'Pivot - &lt;Just to refresh&gt;'!B859</f>
        <v>0</v>
      </c>
      <c r="B856" s="7">
        <f>'Pivot - &lt;Just to refresh&gt;'!N859</f>
        <v>0</v>
      </c>
      <c r="C856" s="7">
        <f>'Pivot - &lt;Just to refresh&gt;'!C859</f>
        <v>0</v>
      </c>
      <c r="D856" s="36">
        <f>'Pivot - &lt;Just to refresh&gt;'!D859</f>
        <v>0</v>
      </c>
      <c r="E856" s="8">
        <f>'Pivot - &lt;Just to refresh&gt;'!E859</f>
        <v>0</v>
      </c>
      <c r="F856" s="8">
        <f>'Pivot - &lt;Just to refresh&gt;'!F859</f>
        <v>0</v>
      </c>
      <c r="G856" s="8">
        <f>'Pivot - &lt;Just to refresh&gt;'!G859</f>
        <v>0</v>
      </c>
      <c r="H856" s="8">
        <f>'Pivot - &lt;Just to refresh&gt;'!H859</f>
        <v>0</v>
      </c>
      <c r="I856" s="8">
        <f>'Pivot - &lt;Just to refresh&gt;'!I859</f>
        <v>0</v>
      </c>
      <c r="J856" s="8">
        <f>'Pivot - &lt;Just to refresh&gt;'!J859</f>
        <v>0</v>
      </c>
      <c r="K856" s="8">
        <f t="shared" si="65"/>
        <v>0</v>
      </c>
      <c r="L856" s="8">
        <f t="shared" si="66"/>
        <v>0</v>
      </c>
      <c r="M856" s="8">
        <f t="shared" si="67"/>
        <v>0</v>
      </c>
      <c r="N856" s="8" t="str">
        <f t="shared" si="68"/>
        <v>000</v>
      </c>
      <c r="O856" s="37" t="str">
        <f>IF(SUM(E856:J856)=0,"",IF('Pivot - &lt;Just to refresh&gt;'!A859="Match","Match - Full GSTN",IF('Pivot - &lt;Just to refresh&gt;'!A859="Match -Rounding off","Match - GSTN - Round",IF(M856=0,"Match - Invoice",IF(G856=0,"Not in Books",IF(J856=0,"Not in 2A",IF(ROUND(M856,0)=0,"Match - Invoice Round","In Both but Not Match")))))))</f>
        <v/>
      </c>
      <c r="P856" s="7" t="str">
        <f t="shared" si="69"/>
        <v/>
      </c>
    </row>
    <row r="857" spans="1:16" x14ac:dyDescent="0.3">
      <c r="A857" s="7">
        <f>'Pivot - &lt;Just to refresh&gt;'!B860</f>
        <v>0</v>
      </c>
      <c r="B857" s="7">
        <f>'Pivot - &lt;Just to refresh&gt;'!N860</f>
        <v>0</v>
      </c>
      <c r="C857" s="7">
        <f>'Pivot - &lt;Just to refresh&gt;'!C860</f>
        <v>0</v>
      </c>
      <c r="D857" s="36">
        <f>'Pivot - &lt;Just to refresh&gt;'!D860</f>
        <v>0</v>
      </c>
      <c r="E857" s="8">
        <f>'Pivot - &lt;Just to refresh&gt;'!E860</f>
        <v>0</v>
      </c>
      <c r="F857" s="8">
        <f>'Pivot - &lt;Just to refresh&gt;'!F860</f>
        <v>0</v>
      </c>
      <c r="G857" s="8">
        <f>'Pivot - &lt;Just to refresh&gt;'!G860</f>
        <v>0</v>
      </c>
      <c r="H857" s="8">
        <f>'Pivot - &lt;Just to refresh&gt;'!H860</f>
        <v>0</v>
      </c>
      <c r="I857" s="8">
        <f>'Pivot - &lt;Just to refresh&gt;'!I860</f>
        <v>0</v>
      </c>
      <c r="J857" s="8">
        <f>'Pivot - &lt;Just to refresh&gt;'!J860</f>
        <v>0</v>
      </c>
      <c r="K857" s="8">
        <f t="shared" si="65"/>
        <v>0</v>
      </c>
      <c r="L857" s="8">
        <f t="shared" si="66"/>
        <v>0</v>
      </c>
      <c r="M857" s="8">
        <f t="shared" si="67"/>
        <v>0</v>
      </c>
      <c r="N857" s="8" t="str">
        <f t="shared" si="68"/>
        <v>000</v>
      </c>
      <c r="O857" s="37" t="str">
        <f>IF(SUM(E857:J857)=0,"",IF('Pivot - &lt;Just to refresh&gt;'!A860="Match","Match - Full GSTN",IF('Pivot - &lt;Just to refresh&gt;'!A860="Match -Rounding off","Match - GSTN - Round",IF(M857=0,"Match - Invoice",IF(G857=0,"Not in Books",IF(J857=0,"Not in 2A",IF(ROUND(M857,0)=0,"Match - Invoice Round","In Both but Not Match")))))))</f>
        <v/>
      </c>
      <c r="P857" s="7" t="str">
        <f t="shared" si="69"/>
        <v/>
      </c>
    </row>
    <row r="858" spans="1:16" x14ac:dyDescent="0.3">
      <c r="A858" s="7">
        <f>'Pivot - &lt;Just to refresh&gt;'!B861</f>
        <v>0</v>
      </c>
      <c r="B858" s="7">
        <f>'Pivot - &lt;Just to refresh&gt;'!N861</f>
        <v>0</v>
      </c>
      <c r="C858" s="7">
        <f>'Pivot - &lt;Just to refresh&gt;'!C861</f>
        <v>0</v>
      </c>
      <c r="D858" s="36">
        <f>'Pivot - &lt;Just to refresh&gt;'!D861</f>
        <v>0</v>
      </c>
      <c r="E858" s="8">
        <f>'Pivot - &lt;Just to refresh&gt;'!E861</f>
        <v>0</v>
      </c>
      <c r="F858" s="8">
        <f>'Pivot - &lt;Just to refresh&gt;'!F861</f>
        <v>0</v>
      </c>
      <c r="G858" s="8">
        <f>'Pivot - &lt;Just to refresh&gt;'!G861</f>
        <v>0</v>
      </c>
      <c r="H858" s="8">
        <f>'Pivot - &lt;Just to refresh&gt;'!H861</f>
        <v>0</v>
      </c>
      <c r="I858" s="8">
        <f>'Pivot - &lt;Just to refresh&gt;'!I861</f>
        <v>0</v>
      </c>
      <c r="J858" s="8">
        <f>'Pivot - &lt;Just to refresh&gt;'!J861</f>
        <v>0</v>
      </c>
      <c r="K858" s="8">
        <f t="shared" si="65"/>
        <v>0</v>
      </c>
      <c r="L858" s="8">
        <f t="shared" si="66"/>
        <v>0</v>
      </c>
      <c r="M858" s="8">
        <f t="shared" si="67"/>
        <v>0</v>
      </c>
      <c r="N858" s="8" t="str">
        <f t="shared" si="68"/>
        <v>000</v>
      </c>
      <c r="O858" s="37" t="str">
        <f>IF(SUM(E858:J858)=0,"",IF('Pivot - &lt;Just to refresh&gt;'!A861="Match","Match - Full GSTN",IF('Pivot - &lt;Just to refresh&gt;'!A861="Match -Rounding off","Match - GSTN - Round",IF(M858=0,"Match - Invoice",IF(G858=0,"Not in Books",IF(J858=0,"Not in 2A",IF(ROUND(M858,0)=0,"Match - Invoice Round","In Both but Not Match")))))))</f>
        <v/>
      </c>
      <c r="P858" s="7" t="str">
        <f t="shared" si="69"/>
        <v/>
      </c>
    </row>
    <row r="859" spans="1:16" x14ac:dyDescent="0.3">
      <c r="A859" s="7">
        <f>'Pivot - &lt;Just to refresh&gt;'!B862</f>
        <v>0</v>
      </c>
      <c r="B859" s="7">
        <f>'Pivot - &lt;Just to refresh&gt;'!N862</f>
        <v>0</v>
      </c>
      <c r="C859" s="7">
        <f>'Pivot - &lt;Just to refresh&gt;'!C862</f>
        <v>0</v>
      </c>
      <c r="D859" s="36">
        <f>'Pivot - &lt;Just to refresh&gt;'!D862</f>
        <v>0</v>
      </c>
      <c r="E859" s="8">
        <f>'Pivot - &lt;Just to refresh&gt;'!E862</f>
        <v>0</v>
      </c>
      <c r="F859" s="8">
        <f>'Pivot - &lt;Just to refresh&gt;'!F862</f>
        <v>0</v>
      </c>
      <c r="G859" s="8">
        <f>'Pivot - &lt;Just to refresh&gt;'!G862</f>
        <v>0</v>
      </c>
      <c r="H859" s="8">
        <f>'Pivot - &lt;Just to refresh&gt;'!H862</f>
        <v>0</v>
      </c>
      <c r="I859" s="8">
        <f>'Pivot - &lt;Just to refresh&gt;'!I862</f>
        <v>0</v>
      </c>
      <c r="J859" s="8">
        <f>'Pivot - &lt;Just to refresh&gt;'!J862</f>
        <v>0</v>
      </c>
      <c r="K859" s="8">
        <f t="shared" si="65"/>
        <v>0</v>
      </c>
      <c r="L859" s="8">
        <f t="shared" si="66"/>
        <v>0</v>
      </c>
      <c r="M859" s="8">
        <f t="shared" si="67"/>
        <v>0</v>
      </c>
      <c r="N859" s="8" t="str">
        <f t="shared" si="68"/>
        <v>000</v>
      </c>
      <c r="O859" s="37" t="str">
        <f>IF(SUM(E859:J859)=0,"",IF('Pivot - &lt;Just to refresh&gt;'!A862="Match","Match - Full GSTN",IF('Pivot - &lt;Just to refresh&gt;'!A862="Match -Rounding off","Match - GSTN - Round",IF(M859=0,"Match - Invoice",IF(G859=0,"Not in Books",IF(J859=0,"Not in 2A",IF(ROUND(M859,0)=0,"Match - Invoice Round","In Both but Not Match")))))))</f>
        <v/>
      </c>
      <c r="P859" s="7" t="str">
        <f t="shared" si="69"/>
        <v/>
      </c>
    </row>
    <row r="860" spans="1:16" x14ac:dyDescent="0.3">
      <c r="A860" s="7">
        <f>'Pivot - &lt;Just to refresh&gt;'!B863</f>
        <v>0</v>
      </c>
      <c r="B860" s="7">
        <f>'Pivot - &lt;Just to refresh&gt;'!N863</f>
        <v>0</v>
      </c>
      <c r="C860" s="7">
        <f>'Pivot - &lt;Just to refresh&gt;'!C863</f>
        <v>0</v>
      </c>
      <c r="D860" s="36">
        <f>'Pivot - &lt;Just to refresh&gt;'!D863</f>
        <v>0</v>
      </c>
      <c r="E860" s="8">
        <f>'Pivot - &lt;Just to refresh&gt;'!E863</f>
        <v>0</v>
      </c>
      <c r="F860" s="8">
        <f>'Pivot - &lt;Just to refresh&gt;'!F863</f>
        <v>0</v>
      </c>
      <c r="G860" s="8">
        <f>'Pivot - &lt;Just to refresh&gt;'!G863</f>
        <v>0</v>
      </c>
      <c r="H860" s="8">
        <f>'Pivot - &lt;Just to refresh&gt;'!H863</f>
        <v>0</v>
      </c>
      <c r="I860" s="8">
        <f>'Pivot - &lt;Just to refresh&gt;'!I863</f>
        <v>0</v>
      </c>
      <c r="J860" s="8">
        <f>'Pivot - &lt;Just to refresh&gt;'!J863</f>
        <v>0</v>
      </c>
      <c r="K860" s="8">
        <f t="shared" si="65"/>
        <v>0</v>
      </c>
      <c r="L860" s="8">
        <f t="shared" si="66"/>
        <v>0</v>
      </c>
      <c r="M860" s="8">
        <f t="shared" si="67"/>
        <v>0</v>
      </c>
      <c r="N860" s="8" t="str">
        <f t="shared" si="68"/>
        <v>000</v>
      </c>
      <c r="O860" s="37" t="str">
        <f>IF(SUM(E860:J860)=0,"",IF('Pivot - &lt;Just to refresh&gt;'!A863="Match","Match - Full GSTN",IF('Pivot - &lt;Just to refresh&gt;'!A863="Match -Rounding off","Match - GSTN - Round",IF(M860=0,"Match - Invoice",IF(G860=0,"Not in Books",IF(J860=0,"Not in 2A",IF(ROUND(M860,0)=0,"Match - Invoice Round","In Both but Not Match")))))))</f>
        <v/>
      </c>
      <c r="P860" s="7" t="str">
        <f t="shared" si="69"/>
        <v/>
      </c>
    </row>
    <row r="861" spans="1:16" x14ac:dyDescent="0.3">
      <c r="A861" s="7">
        <f>'Pivot - &lt;Just to refresh&gt;'!B864</f>
        <v>0</v>
      </c>
      <c r="B861" s="7">
        <f>'Pivot - &lt;Just to refresh&gt;'!N864</f>
        <v>0</v>
      </c>
      <c r="C861" s="7">
        <f>'Pivot - &lt;Just to refresh&gt;'!C864</f>
        <v>0</v>
      </c>
      <c r="D861" s="36">
        <f>'Pivot - &lt;Just to refresh&gt;'!D864</f>
        <v>0</v>
      </c>
      <c r="E861" s="8">
        <f>'Pivot - &lt;Just to refresh&gt;'!E864</f>
        <v>0</v>
      </c>
      <c r="F861" s="8">
        <f>'Pivot - &lt;Just to refresh&gt;'!F864</f>
        <v>0</v>
      </c>
      <c r="G861" s="8">
        <f>'Pivot - &lt;Just to refresh&gt;'!G864</f>
        <v>0</v>
      </c>
      <c r="H861" s="8">
        <f>'Pivot - &lt;Just to refresh&gt;'!H864</f>
        <v>0</v>
      </c>
      <c r="I861" s="8">
        <f>'Pivot - &lt;Just to refresh&gt;'!I864</f>
        <v>0</v>
      </c>
      <c r="J861" s="8">
        <f>'Pivot - &lt;Just to refresh&gt;'!J864</f>
        <v>0</v>
      </c>
      <c r="K861" s="8">
        <f t="shared" si="65"/>
        <v>0</v>
      </c>
      <c r="L861" s="8">
        <f t="shared" si="66"/>
        <v>0</v>
      </c>
      <c r="M861" s="8">
        <f t="shared" si="67"/>
        <v>0</v>
      </c>
      <c r="N861" s="8" t="str">
        <f t="shared" si="68"/>
        <v>000</v>
      </c>
      <c r="O861" s="37" t="str">
        <f>IF(SUM(E861:J861)=0,"",IF('Pivot - &lt;Just to refresh&gt;'!A864="Match","Match - Full GSTN",IF('Pivot - &lt;Just to refresh&gt;'!A864="Match -Rounding off","Match - GSTN - Round",IF(M861=0,"Match - Invoice",IF(G861=0,"Not in Books",IF(J861=0,"Not in 2A",IF(ROUND(M861,0)=0,"Match - Invoice Round","In Both but Not Match")))))))</f>
        <v/>
      </c>
      <c r="P861" s="7" t="str">
        <f t="shared" si="69"/>
        <v/>
      </c>
    </row>
    <row r="862" spans="1:16" x14ac:dyDescent="0.3">
      <c r="A862" s="7">
        <f>'Pivot - &lt;Just to refresh&gt;'!B865</f>
        <v>0</v>
      </c>
      <c r="B862" s="7">
        <f>'Pivot - &lt;Just to refresh&gt;'!N865</f>
        <v>0</v>
      </c>
      <c r="C862" s="7">
        <f>'Pivot - &lt;Just to refresh&gt;'!C865</f>
        <v>0</v>
      </c>
      <c r="D862" s="36">
        <f>'Pivot - &lt;Just to refresh&gt;'!D865</f>
        <v>0</v>
      </c>
      <c r="E862" s="8">
        <f>'Pivot - &lt;Just to refresh&gt;'!E865</f>
        <v>0</v>
      </c>
      <c r="F862" s="8">
        <f>'Pivot - &lt;Just to refresh&gt;'!F865</f>
        <v>0</v>
      </c>
      <c r="G862" s="8">
        <f>'Pivot - &lt;Just to refresh&gt;'!G865</f>
        <v>0</v>
      </c>
      <c r="H862" s="8">
        <f>'Pivot - &lt;Just to refresh&gt;'!H865</f>
        <v>0</v>
      </c>
      <c r="I862" s="8">
        <f>'Pivot - &lt;Just to refresh&gt;'!I865</f>
        <v>0</v>
      </c>
      <c r="J862" s="8">
        <f>'Pivot - &lt;Just to refresh&gt;'!J865</f>
        <v>0</v>
      </c>
      <c r="K862" s="8">
        <f t="shared" si="65"/>
        <v>0</v>
      </c>
      <c r="L862" s="8">
        <f t="shared" si="66"/>
        <v>0</v>
      </c>
      <c r="M862" s="8">
        <f t="shared" si="67"/>
        <v>0</v>
      </c>
      <c r="N862" s="8" t="str">
        <f t="shared" si="68"/>
        <v>000</v>
      </c>
      <c r="O862" s="37" t="str">
        <f>IF(SUM(E862:J862)=0,"",IF('Pivot - &lt;Just to refresh&gt;'!A865="Match","Match - Full GSTN",IF('Pivot - &lt;Just to refresh&gt;'!A865="Match -Rounding off","Match - GSTN - Round",IF(M862=0,"Match - Invoice",IF(G862=0,"Not in Books",IF(J862=0,"Not in 2A",IF(ROUND(M862,0)=0,"Match - Invoice Round","In Both but Not Match")))))))</f>
        <v/>
      </c>
      <c r="P862" s="7" t="str">
        <f t="shared" si="69"/>
        <v/>
      </c>
    </row>
    <row r="863" spans="1:16" x14ac:dyDescent="0.3">
      <c r="A863" s="7">
        <f>'Pivot - &lt;Just to refresh&gt;'!B866</f>
        <v>0</v>
      </c>
      <c r="B863" s="7">
        <f>'Pivot - &lt;Just to refresh&gt;'!N866</f>
        <v>0</v>
      </c>
      <c r="C863" s="7">
        <f>'Pivot - &lt;Just to refresh&gt;'!C866</f>
        <v>0</v>
      </c>
      <c r="D863" s="36">
        <f>'Pivot - &lt;Just to refresh&gt;'!D866</f>
        <v>0</v>
      </c>
      <c r="E863" s="8">
        <f>'Pivot - &lt;Just to refresh&gt;'!E866</f>
        <v>0</v>
      </c>
      <c r="F863" s="8">
        <f>'Pivot - &lt;Just to refresh&gt;'!F866</f>
        <v>0</v>
      </c>
      <c r="G863" s="8">
        <f>'Pivot - &lt;Just to refresh&gt;'!G866</f>
        <v>0</v>
      </c>
      <c r="H863" s="8">
        <f>'Pivot - &lt;Just to refresh&gt;'!H866</f>
        <v>0</v>
      </c>
      <c r="I863" s="8">
        <f>'Pivot - &lt;Just to refresh&gt;'!I866</f>
        <v>0</v>
      </c>
      <c r="J863" s="8">
        <f>'Pivot - &lt;Just to refresh&gt;'!J866</f>
        <v>0</v>
      </c>
      <c r="K863" s="8">
        <f t="shared" si="65"/>
        <v>0</v>
      </c>
      <c r="L863" s="8">
        <f t="shared" si="66"/>
        <v>0</v>
      </c>
      <c r="M863" s="8">
        <f t="shared" si="67"/>
        <v>0</v>
      </c>
      <c r="N863" s="8" t="str">
        <f t="shared" si="68"/>
        <v>000</v>
      </c>
      <c r="O863" s="37" t="str">
        <f>IF(SUM(E863:J863)=0,"",IF('Pivot - &lt;Just to refresh&gt;'!A866="Match","Match - Full GSTN",IF('Pivot - &lt;Just to refresh&gt;'!A866="Match -Rounding off","Match - GSTN - Round",IF(M863=0,"Match - Invoice",IF(G863=0,"Not in Books",IF(J863=0,"Not in 2A",IF(ROUND(M863,0)=0,"Match - Invoice Round","In Both but Not Match")))))))</f>
        <v/>
      </c>
      <c r="P863" s="7" t="str">
        <f t="shared" si="69"/>
        <v/>
      </c>
    </row>
    <row r="864" spans="1:16" x14ac:dyDescent="0.3">
      <c r="A864" s="7">
        <f>'Pivot - &lt;Just to refresh&gt;'!B867</f>
        <v>0</v>
      </c>
      <c r="B864" s="7">
        <f>'Pivot - &lt;Just to refresh&gt;'!N867</f>
        <v>0</v>
      </c>
      <c r="C864" s="7">
        <f>'Pivot - &lt;Just to refresh&gt;'!C867</f>
        <v>0</v>
      </c>
      <c r="D864" s="36">
        <f>'Pivot - &lt;Just to refresh&gt;'!D867</f>
        <v>0</v>
      </c>
      <c r="E864" s="8">
        <f>'Pivot - &lt;Just to refresh&gt;'!E867</f>
        <v>0</v>
      </c>
      <c r="F864" s="8">
        <f>'Pivot - &lt;Just to refresh&gt;'!F867</f>
        <v>0</v>
      </c>
      <c r="G864" s="8">
        <f>'Pivot - &lt;Just to refresh&gt;'!G867</f>
        <v>0</v>
      </c>
      <c r="H864" s="8">
        <f>'Pivot - &lt;Just to refresh&gt;'!H867</f>
        <v>0</v>
      </c>
      <c r="I864" s="8">
        <f>'Pivot - &lt;Just to refresh&gt;'!I867</f>
        <v>0</v>
      </c>
      <c r="J864" s="8">
        <f>'Pivot - &lt;Just to refresh&gt;'!J867</f>
        <v>0</v>
      </c>
      <c r="K864" s="8">
        <f t="shared" si="65"/>
        <v>0</v>
      </c>
      <c r="L864" s="8">
        <f t="shared" si="66"/>
        <v>0</v>
      </c>
      <c r="M864" s="8">
        <f t="shared" si="67"/>
        <v>0</v>
      </c>
      <c r="N864" s="8" t="str">
        <f t="shared" si="68"/>
        <v>000</v>
      </c>
      <c r="O864" s="37" t="str">
        <f>IF(SUM(E864:J864)=0,"",IF('Pivot - &lt;Just to refresh&gt;'!A867="Match","Match - Full GSTN",IF('Pivot - &lt;Just to refresh&gt;'!A867="Match -Rounding off","Match - GSTN - Round",IF(M864=0,"Match - Invoice",IF(G864=0,"Not in Books",IF(J864=0,"Not in 2A",IF(ROUND(M864,0)=0,"Match - Invoice Round","In Both but Not Match")))))))</f>
        <v/>
      </c>
      <c r="P864" s="7" t="str">
        <f t="shared" si="69"/>
        <v/>
      </c>
    </row>
    <row r="865" spans="1:16" x14ac:dyDescent="0.3">
      <c r="A865" s="7">
        <f>'Pivot - &lt;Just to refresh&gt;'!B868</f>
        <v>0</v>
      </c>
      <c r="B865" s="7">
        <f>'Pivot - &lt;Just to refresh&gt;'!N868</f>
        <v>0</v>
      </c>
      <c r="C865" s="7">
        <f>'Pivot - &lt;Just to refresh&gt;'!C868</f>
        <v>0</v>
      </c>
      <c r="D865" s="36">
        <f>'Pivot - &lt;Just to refresh&gt;'!D868</f>
        <v>0</v>
      </c>
      <c r="E865" s="8">
        <f>'Pivot - &lt;Just to refresh&gt;'!E868</f>
        <v>0</v>
      </c>
      <c r="F865" s="8">
        <f>'Pivot - &lt;Just to refresh&gt;'!F868</f>
        <v>0</v>
      </c>
      <c r="G865" s="8">
        <f>'Pivot - &lt;Just to refresh&gt;'!G868</f>
        <v>0</v>
      </c>
      <c r="H865" s="8">
        <f>'Pivot - &lt;Just to refresh&gt;'!H868</f>
        <v>0</v>
      </c>
      <c r="I865" s="8">
        <f>'Pivot - &lt;Just to refresh&gt;'!I868</f>
        <v>0</v>
      </c>
      <c r="J865" s="8">
        <f>'Pivot - &lt;Just to refresh&gt;'!J868</f>
        <v>0</v>
      </c>
      <c r="K865" s="8">
        <f t="shared" si="65"/>
        <v>0</v>
      </c>
      <c r="L865" s="8">
        <f t="shared" si="66"/>
        <v>0</v>
      </c>
      <c r="M865" s="8">
        <f t="shared" si="67"/>
        <v>0</v>
      </c>
      <c r="N865" s="8" t="str">
        <f t="shared" si="68"/>
        <v>000</v>
      </c>
      <c r="O865" s="37" t="str">
        <f>IF(SUM(E865:J865)=0,"",IF('Pivot - &lt;Just to refresh&gt;'!A868="Match","Match - Full GSTN",IF('Pivot - &lt;Just to refresh&gt;'!A868="Match -Rounding off","Match - GSTN - Round",IF(M865=0,"Match - Invoice",IF(G865=0,"Not in Books",IF(J865=0,"Not in 2A",IF(ROUND(M865,0)=0,"Match - Invoice Round","In Both but Not Match")))))))</f>
        <v/>
      </c>
      <c r="P865" s="7" t="str">
        <f t="shared" si="69"/>
        <v/>
      </c>
    </row>
    <row r="866" spans="1:16" x14ac:dyDescent="0.3">
      <c r="A866" s="7">
        <f>'Pivot - &lt;Just to refresh&gt;'!B869</f>
        <v>0</v>
      </c>
      <c r="B866" s="7">
        <f>'Pivot - &lt;Just to refresh&gt;'!N869</f>
        <v>0</v>
      </c>
      <c r="C866" s="7">
        <f>'Pivot - &lt;Just to refresh&gt;'!C869</f>
        <v>0</v>
      </c>
      <c r="D866" s="36">
        <f>'Pivot - &lt;Just to refresh&gt;'!D869</f>
        <v>0</v>
      </c>
      <c r="E866" s="8">
        <f>'Pivot - &lt;Just to refresh&gt;'!E869</f>
        <v>0</v>
      </c>
      <c r="F866" s="8">
        <f>'Pivot - &lt;Just to refresh&gt;'!F869</f>
        <v>0</v>
      </c>
      <c r="G866" s="8">
        <f>'Pivot - &lt;Just to refresh&gt;'!G869</f>
        <v>0</v>
      </c>
      <c r="H866" s="8">
        <f>'Pivot - &lt;Just to refresh&gt;'!H869</f>
        <v>0</v>
      </c>
      <c r="I866" s="8">
        <f>'Pivot - &lt;Just to refresh&gt;'!I869</f>
        <v>0</v>
      </c>
      <c r="J866" s="8">
        <f>'Pivot - &lt;Just to refresh&gt;'!J869</f>
        <v>0</v>
      </c>
      <c r="K866" s="8">
        <f t="shared" si="65"/>
        <v>0</v>
      </c>
      <c r="L866" s="8">
        <f t="shared" si="66"/>
        <v>0</v>
      </c>
      <c r="M866" s="8">
        <f t="shared" si="67"/>
        <v>0</v>
      </c>
      <c r="N866" s="8" t="str">
        <f t="shared" si="68"/>
        <v>000</v>
      </c>
      <c r="O866" s="37" t="str">
        <f>IF(SUM(E866:J866)=0,"",IF('Pivot - &lt;Just to refresh&gt;'!A869="Match","Match - Full GSTN",IF('Pivot - &lt;Just to refresh&gt;'!A869="Match -Rounding off","Match - GSTN - Round",IF(M866=0,"Match - Invoice",IF(G866=0,"Not in Books",IF(J866=0,"Not in 2A",IF(ROUND(M866,0)=0,"Match - Invoice Round","In Both but Not Match")))))))</f>
        <v/>
      </c>
      <c r="P866" s="7" t="str">
        <f t="shared" si="69"/>
        <v/>
      </c>
    </row>
    <row r="867" spans="1:16" x14ac:dyDescent="0.3">
      <c r="A867" s="7">
        <f>'Pivot - &lt;Just to refresh&gt;'!B870</f>
        <v>0</v>
      </c>
      <c r="B867" s="7">
        <f>'Pivot - &lt;Just to refresh&gt;'!N870</f>
        <v>0</v>
      </c>
      <c r="C867" s="7">
        <f>'Pivot - &lt;Just to refresh&gt;'!C870</f>
        <v>0</v>
      </c>
      <c r="D867" s="36">
        <f>'Pivot - &lt;Just to refresh&gt;'!D870</f>
        <v>0</v>
      </c>
      <c r="E867" s="8">
        <f>'Pivot - &lt;Just to refresh&gt;'!E870</f>
        <v>0</v>
      </c>
      <c r="F867" s="8">
        <f>'Pivot - &lt;Just to refresh&gt;'!F870</f>
        <v>0</v>
      </c>
      <c r="G867" s="8">
        <f>'Pivot - &lt;Just to refresh&gt;'!G870</f>
        <v>0</v>
      </c>
      <c r="H867" s="8">
        <f>'Pivot - &lt;Just to refresh&gt;'!H870</f>
        <v>0</v>
      </c>
      <c r="I867" s="8">
        <f>'Pivot - &lt;Just to refresh&gt;'!I870</f>
        <v>0</v>
      </c>
      <c r="J867" s="8">
        <f>'Pivot - &lt;Just to refresh&gt;'!J870</f>
        <v>0</v>
      </c>
      <c r="K867" s="8">
        <f t="shared" si="65"/>
        <v>0</v>
      </c>
      <c r="L867" s="8">
        <f t="shared" si="66"/>
        <v>0</v>
      </c>
      <c r="M867" s="8">
        <f t="shared" si="67"/>
        <v>0</v>
      </c>
      <c r="N867" s="8" t="str">
        <f t="shared" si="68"/>
        <v>000</v>
      </c>
      <c r="O867" s="37" t="str">
        <f>IF(SUM(E867:J867)=0,"",IF('Pivot - &lt;Just to refresh&gt;'!A870="Match","Match - Full GSTN",IF('Pivot - &lt;Just to refresh&gt;'!A870="Match -Rounding off","Match - GSTN - Round",IF(M867=0,"Match - Invoice",IF(G867=0,"Not in Books",IF(J867=0,"Not in 2A",IF(ROUND(M867,0)=0,"Match - Invoice Round","In Both but Not Match")))))))</f>
        <v/>
      </c>
      <c r="P867" s="7" t="str">
        <f t="shared" si="69"/>
        <v/>
      </c>
    </row>
    <row r="868" spans="1:16" x14ac:dyDescent="0.3">
      <c r="A868" s="7">
        <f>'Pivot - &lt;Just to refresh&gt;'!B871</f>
        <v>0</v>
      </c>
      <c r="B868" s="7">
        <f>'Pivot - &lt;Just to refresh&gt;'!N871</f>
        <v>0</v>
      </c>
      <c r="C868" s="7">
        <f>'Pivot - &lt;Just to refresh&gt;'!C871</f>
        <v>0</v>
      </c>
      <c r="D868" s="36">
        <f>'Pivot - &lt;Just to refresh&gt;'!D871</f>
        <v>0</v>
      </c>
      <c r="E868" s="8">
        <f>'Pivot - &lt;Just to refresh&gt;'!E871</f>
        <v>0</v>
      </c>
      <c r="F868" s="8">
        <f>'Pivot - &lt;Just to refresh&gt;'!F871</f>
        <v>0</v>
      </c>
      <c r="G868" s="8">
        <f>'Pivot - &lt;Just to refresh&gt;'!G871</f>
        <v>0</v>
      </c>
      <c r="H868" s="8">
        <f>'Pivot - &lt;Just to refresh&gt;'!H871</f>
        <v>0</v>
      </c>
      <c r="I868" s="8">
        <f>'Pivot - &lt;Just to refresh&gt;'!I871</f>
        <v>0</v>
      </c>
      <c r="J868" s="8">
        <f>'Pivot - &lt;Just to refresh&gt;'!J871</f>
        <v>0</v>
      </c>
      <c r="K868" s="8">
        <f t="shared" si="65"/>
        <v>0</v>
      </c>
      <c r="L868" s="8">
        <f t="shared" si="66"/>
        <v>0</v>
      </c>
      <c r="M868" s="8">
        <f t="shared" si="67"/>
        <v>0</v>
      </c>
      <c r="N868" s="8" t="str">
        <f t="shared" si="68"/>
        <v>000</v>
      </c>
      <c r="O868" s="37" t="str">
        <f>IF(SUM(E868:J868)=0,"",IF('Pivot - &lt;Just to refresh&gt;'!A871="Match","Match - Full GSTN",IF('Pivot - &lt;Just to refresh&gt;'!A871="Match -Rounding off","Match - GSTN - Round",IF(M868=0,"Match - Invoice",IF(G868=0,"Not in Books",IF(J868=0,"Not in 2A",IF(ROUND(M868,0)=0,"Match - Invoice Round","In Both but Not Match")))))))</f>
        <v/>
      </c>
      <c r="P868" s="7" t="str">
        <f t="shared" si="69"/>
        <v/>
      </c>
    </row>
    <row r="869" spans="1:16" x14ac:dyDescent="0.3">
      <c r="A869" s="7">
        <f>'Pivot - &lt;Just to refresh&gt;'!B872</f>
        <v>0</v>
      </c>
      <c r="B869" s="7">
        <f>'Pivot - &lt;Just to refresh&gt;'!N872</f>
        <v>0</v>
      </c>
      <c r="C869" s="7">
        <f>'Pivot - &lt;Just to refresh&gt;'!C872</f>
        <v>0</v>
      </c>
      <c r="D869" s="36">
        <f>'Pivot - &lt;Just to refresh&gt;'!D872</f>
        <v>0</v>
      </c>
      <c r="E869" s="8">
        <f>'Pivot - &lt;Just to refresh&gt;'!E872</f>
        <v>0</v>
      </c>
      <c r="F869" s="8">
        <f>'Pivot - &lt;Just to refresh&gt;'!F872</f>
        <v>0</v>
      </c>
      <c r="G869" s="8">
        <f>'Pivot - &lt;Just to refresh&gt;'!G872</f>
        <v>0</v>
      </c>
      <c r="H869" s="8">
        <f>'Pivot - &lt;Just to refresh&gt;'!H872</f>
        <v>0</v>
      </c>
      <c r="I869" s="8">
        <f>'Pivot - &lt;Just to refresh&gt;'!I872</f>
        <v>0</v>
      </c>
      <c r="J869" s="8">
        <f>'Pivot - &lt;Just to refresh&gt;'!J872</f>
        <v>0</v>
      </c>
      <c r="K869" s="8">
        <f t="shared" si="65"/>
        <v>0</v>
      </c>
      <c r="L869" s="8">
        <f t="shared" si="66"/>
        <v>0</v>
      </c>
      <c r="M869" s="8">
        <f t="shared" si="67"/>
        <v>0</v>
      </c>
      <c r="N869" s="8" t="str">
        <f t="shared" si="68"/>
        <v>000</v>
      </c>
      <c r="O869" s="37" t="str">
        <f>IF(SUM(E869:J869)=0,"",IF('Pivot - &lt;Just to refresh&gt;'!A872="Match","Match - Full GSTN",IF('Pivot - &lt;Just to refresh&gt;'!A872="Match -Rounding off","Match - GSTN - Round",IF(M869=0,"Match - Invoice",IF(G869=0,"Not in Books",IF(J869=0,"Not in 2A",IF(ROUND(M869,0)=0,"Match - Invoice Round","In Both but Not Match")))))))</f>
        <v/>
      </c>
      <c r="P869" s="7" t="str">
        <f t="shared" si="69"/>
        <v/>
      </c>
    </row>
    <row r="870" spans="1:16" x14ac:dyDescent="0.3">
      <c r="A870" s="7">
        <f>'Pivot - &lt;Just to refresh&gt;'!B873</f>
        <v>0</v>
      </c>
      <c r="B870" s="7">
        <f>'Pivot - &lt;Just to refresh&gt;'!N873</f>
        <v>0</v>
      </c>
      <c r="C870" s="7">
        <f>'Pivot - &lt;Just to refresh&gt;'!C873</f>
        <v>0</v>
      </c>
      <c r="D870" s="36">
        <f>'Pivot - &lt;Just to refresh&gt;'!D873</f>
        <v>0</v>
      </c>
      <c r="E870" s="8">
        <f>'Pivot - &lt;Just to refresh&gt;'!E873</f>
        <v>0</v>
      </c>
      <c r="F870" s="8">
        <f>'Pivot - &lt;Just to refresh&gt;'!F873</f>
        <v>0</v>
      </c>
      <c r="G870" s="8">
        <f>'Pivot - &lt;Just to refresh&gt;'!G873</f>
        <v>0</v>
      </c>
      <c r="H870" s="8">
        <f>'Pivot - &lt;Just to refresh&gt;'!H873</f>
        <v>0</v>
      </c>
      <c r="I870" s="8">
        <f>'Pivot - &lt;Just to refresh&gt;'!I873</f>
        <v>0</v>
      </c>
      <c r="J870" s="8">
        <f>'Pivot - &lt;Just to refresh&gt;'!J873</f>
        <v>0</v>
      </c>
      <c r="K870" s="8">
        <f t="shared" si="65"/>
        <v>0</v>
      </c>
      <c r="L870" s="8">
        <f t="shared" si="66"/>
        <v>0</v>
      </c>
      <c r="M870" s="8">
        <f t="shared" si="67"/>
        <v>0</v>
      </c>
      <c r="N870" s="8" t="str">
        <f t="shared" si="68"/>
        <v>000</v>
      </c>
      <c r="O870" s="37" t="str">
        <f>IF(SUM(E870:J870)=0,"",IF('Pivot - &lt;Just to refresh&gt;'!A873="Match","Match - Full GSTN",IF('Pivot - &lt;Just to refresh&gt;'!A873="Match -Rounding off","Match - GSTN - Round",IF(M870=0,"Match - Invoice",IF(G870=0,"Not in Books",IF(J870=0,"Not in 2A",IF(ROUND(M870,0)=0,"Match - Invoice Round","In Both but Not Match")))))))</f>
        <v/>
      </c>
      <c r="P870" s="7" t="str">
        <f t="shared" si="69"/>
        <v/>
      </c>
    </row>
    <row r="871" spans="1:16" x14ac:dyDescent="0.3">
      <c r="A871" s="7">
        <f>'Pivot - &lt;Just to refresh&gt;'!B874</f>
        <v>0</v>
      </c>
      <c r="B871" s="7">
        <f>'Pivot - &lt;Just to refresh&gt;'!N874</f>
        <v>0</v>
      </c>
      <c r="C871" s="7">
        <f>'Pivot - &lt;Just to refresh&gt;'!C874</f>
        <v>0</v>
      </c>
      <c r="D871" s="36">
        <f>'Pivot - &lt;Just to refresh&gt;'!D874</f>
        <v>0</v>
      </c>
      <c r="E871" s="8">
        <f>'Pivot - &lt;Just to refresh&gt;'!E874</f>
        <v>0</v>
      </c>
      <c r="F871" s="8">
        <f>'Pivot - &lt;Just to refresh&gt;'!F874</f>
        <v>0</v>
      </c>
      <c r="G871" s="8">
        <f>'Pivot - &lt;Just to refresh&gt;'!G874</f>
        <v>0</v>
      </c>
      <c r="H871" s="8">
        <f>'Pivot - &lt;Just to refresh&gt;'!H874</f>
        <v>0</v>
      </c>
      <c r="I871" s="8">
        <f>'Pivot - &lt;Just to refresh&gt;'!I874</f>
        <v>0</v>
      </c>
      <c r="J871" s="8">
        <f>'Pivot - &lt;Just to refresh&gt;'!J874</f>
        <v>0</v>
      </c>
      <c r="K871" s="8">
        <f t="shared" si="65"/>
        <v>0</v>
      </c>
      <c r="L871" s="8">
        <f t="shared" si="66"/>
        <v>0</v>
      </c>
      <c r="M871" s="8">
        <f t="shared" si="67"/>
        <v>0</v>
      </c>
      <c r="N871" s="8" t="str">
        <f t="shared" si="68"/>
        <v>000</v>
      </c>
      <c r="O871" s="37" t="str">
        <f>IF(SUM(E871:J871)=0,"",IF('Pivot - &lt;Just to refresh&gt;'!A874="Match","Match - Full GSTN",IF('Pivot - &lt;Just to refresh&gt;'!A874="Match -Rounding off","Match - GSTN - Round",IF(M871=0,"Match - Invoice",IF(G871=0,"Not in Books",IF(J871=0,"Not in 2A",IF(ROUND(M871,0)=0,"Match - Invoice Round","In Both but Not Match")))))))</f>
        <v/>
      </c>
      <c r="P871" s="7" t="str">
        <f t="shared" si="69"/>
        <v/>
      </c>
    </row>
    <row r="872" spans="1:16" x14ac:dyDescent="0.3">
      <c r="A872" s="7">
        <f>'Pivot - &lt;Just to refresh&gt;'!B875</f>
        <v>0</v>
      </c>
      <c r="B872" s="7">
        <f>'Pivot - &lt;Just to refresh&gt;'!N875</f>
        <v>0</v>
      </c>
      <c r="C872" s="7">
        <f>'Pivot - &lt;Just to refresh&gt;'!C875</f>
        <v>0</v>
      </c>
      <c r="D872" s="36">
        <f>'Pivot - &lt;Just to refresh&gt;'!D875</f>
        <v>0</v>
      </c>
      <c r="E872" s="8">
        <f>'Pivot - &lt;Just to refresh&gt;'!E875</f>
        <v>0</v>
      </c>
      <c r="F872" s="8">
        <f>'Pivot - &lt;Just to refresh&gt;'!F875</f>
        <v>0</v>
      </c>
      <c r="G872" s="8">
        <f>'Pivot - &lt;Just to refresh&gt;'!G875</f>
        <v>0</v>
      </c>
      <c r="H872" s="8">
        <f>'Pivot - &lt;Just to refresh&gt;'!H875</f>
        <v>0</v>
      </c>
      <c r="I872" s="8">
        <f>'Pivot - &lt;Just to refresh&gt;'!I875</f>
        <v>0</v>
      </c>
      <c r="J872" s="8">
        <f>'Pivot - &lt;Just to refresh&gt;'!J875</f>
        <v>0</v>
      </c>
      <c r="K872" s="8">
        <f t="shared" si="65"/>
        <v>0</v>
      </c>
      <c r="L872" s="8">
        <f t="shared" si="66"/>
        <v>0</v>
      </c>
      <c r="M872" s="8">
        <f t="shared" si="67"/>
        <v>0</v>
      </c>
      <c r="N872" s="8" t="str">
        <f t="shared" si="68"/>
        <v>000</v>
      </c>
      <c r="O872" s="37" t="str">
        <f>IF(SUM(E872:J872)=0,"",IF('Pivot - &lt;Just to refresh&gt;'!A875="Match","Match - Full GSTN",IF('Pivot - &lt;Just to refresh&gt;'!A875="Match -Rounding off","Match - GSTN - Round",IF(M872=0,"Match - Invoice",IF(G872=0,"Not in Books",IF(J872=0,"Not in 2A",IF(ROUND(M872,0)=0,"Match - Invoice Round","In Both but Not Match")))))))</f>
        <v/>
      </c>
      <c r="P872" s="7" t="str">
        <f t="shared" si="69"/>
        <v/>
      </c>
    </row>
    <row r="873" spans="1:16" x14ac:dyDescent="0.3">
      <c r="A873" s="7">
        <f>'Pivot - &lt;Just to refresh&gt;'!B876</f>
        <v>0</v>
      </c>
      <c r="B873" s="7">
        <f>'Pivot - &lt;Just to refresh&gt;'!N876</f>
        <v>0</v>
      </c>
      <c r="C873" s="7">
        <f>'Pivot - &lt;Just to refresh&gt;'!C876</f>
        <v>0</v>
      </c>
      <c r="D873" s="36">
        <f>'Pivot - &lt;Just to refresh&gt;'!D876</f>
        <v>0</v>
      </c>
      <c r="E873" s="8">
        <f>'Pivot - &lt;Just to refresh&gt;'!E876</f>
        <v>0</v>
      </c>
      <c r="F873" s="8">
        <f>'Pivot - &lt;Just to refresh&gt;'!F876</f>
        <v>0</v>
      </c>
      <c r="G873" s="8">
        <f>'Pivot - &lt;Just to refresh&gt;'!G876</f>
        <v>0</v>
      </c>
      <c r="H873" s="8">
        <f>'Pivot - &lt;Just to refresh&gt;'!H876</f>
        <v>0</v>
      </c>
      <c r="I873" s="8">
        <f>'Pivot - &lt;Just to refresh&gt;'!I876</f>
        <v>0</v>
      </c>
      <c r="J873" s="8">
        <f>'Pivot - &lt;Just to refresh&gt;'!J876</f>
        <v>0</v>
      </c>
      <c r="K873" s="8">
        <f t="shared" si="65"/>
        <v>0</v>
      </c>
      <c r="L873" s="8">
        <f t="shared" si="66"/>
        <v>0</v>
      </c>
      <c r="M873" s="8">
        <f t="shared" si="67"/>
        <v>0</v>
      </c>
      <c r="N873" s="8" t="str">
        <f t="shared" si="68"/>
        <v>000</v>
      </c>
      <c r="O873" s="37" t="str">
        <f>IF(SUM(E873:J873)=0,"",IF('Pivot - &lt;Just to refresh&gt;'!A876="Match","Match - Full GSTN",IF('Pivot - &lt;Just to refresh&gt;'!A876="Match -Rounding off","Match - GSTN - Round",IF(M873=0,"Match - Invoice",IF(G873=0,"Not in Books",IF(J873=0,"Not in 2A",IF(ROUND(M873,0)=0,"Match - Invoice Round","In Both but Not Match")))))))</f>
        <v/>
      </c>
      <c r="P873" s="7" t="str">
        <f t="shared" si="69"/>
        <v/>
      </c>
    </row>
    <row r="874" spans="1:16" x14ac:dyDescent="0.3">
      <c r="A874" s="7">
        <f>'Pivot - &lt;Just to refresh&gt;'!B877</f>
        <v>0</v>
      </c>
      <c r="B874" s="7">
        <f>'Pivot - &lt;Just to refresh&gt;'!N877</f>
        <v>0</v>
      </c>
      <c r="C874" s="7">
        <f>'Pivot - &lt;Just to refresh&gt;'!C877</f>
        <v>0</v>
      </c>
      <c r="D874" s="36">
        <f>'Pivot - &lt;Just to refresh&gt;'!D877</f>
        <v>0</v>
      </c>
      <c r="E874" s="8">
        <f>'Pivot - &lt;Just to refresh&gt;'!E877</f>
        <v>0</v>
      </c>
      <c r="F874" s="8">
        <f>'Pivot - &lt;Just to refresh&gt;'!F877</f>
        <v>0</v>
      </c>
      <c r="G874" s="8">
        <f>'Pivot - &lt;Just to refresh&gt;'!G877</f>
        <v>0</v>
      </c>
      <c r="H874" s="8">
        <f>'Pivot - &lt;Just to refresh&gt;'!H877</f>
        <v>0</v>
      </c>
      <c r="I874" s="8">
        <f>'Pivot - &lt;Just to refresh&gt;'!I877</f>
        <v>0</v>
      </c>
      <c r="J874" s="8">
        <f>'Pivot - &lt;Just to refresh&gt;'!J877</f>
        <v>0</v>
      </c>
      <c r="K874" s="8">
        <f t="shared" si="65"/>
        <v>0</v>
      </c>
      <c r="L874" s="8">
        <f t="shared" si="66"/>
        <v>0</v>
      </c>
      <c r="M874" s="8">
        <f t="shared" si="67"/>
        <v>0</v>
      </c>
      <c r="N874" s="8" t="str">
        <f t="shared" si="68"/>
        <v>000</v>
      </c>
      <c r="O874" s="37" t="str">
        <f>IF(SUM(E874:J874)=0,"",IF('Pivot - &lt;Just to refresh&gt;'!A877="Match","Match - Full GSTN",IF('Pivot - &lt;Just to refresh&gt;'!A877="Match -Rounding off","Match - GSTN - Round",IF(M874=0,"Match - Invoice",IF(G874=0,"Not in Books",IF(J874=0,"Not in 2A",IF(ROUND(M874,0)=0,"Match - Invoice Round","In Both but Not Match")))))))</f>
        <v/>
      </c>
      <c r="P874" s="7" t="str">
        <f t="shared" si="69"/>
        <v/>
      </c>
    </row>
    <row r="875" spans="1:16" x14ac:dyDescent="0.3">
      <c r="A875" s="7">
        <f>'Pivot - &lt;Just to refresh&gt;'!B878</f>
        <v>0</v>
      </c>
      <c r="B875" s="7">
        <f>'Pivot - &lt;Just to refresh&gt;'!N878</f>
        <v>0</v>
      </c>
      <c r="C875" s="7">
        <f>'Pivot - &lt;Just to refresh&gt;'!C878</f>
        <v>0</v>
      </c>
      <c r="D875" s="36">
        <f>'Pivot - &lt;Just to refresh&gt;'!D878</f>
        <v>0</v>
      </c>
      <c r="E875" s="8">
        <f>'Pivot - &lt;Just to refresh&gt;'!E878</f>
        <v>0</v>
      </c>
      <c r="F875" s="8">
        <f>'Pivot - &lt;Just to refresh&gt;'!F878</f>
        <v>0</v>
      </c>
      <c r="G875" s="8">
        <f>'Pivot - &lt;Just to refresh&gt;'!G878</f>
        <v>0</v>
      </c>
      <c r="H875" s="8">
        <f>'Pivot - &lt;Just to refresh&gt;'!H878</f>
        <v>0</v>
      </c>
      <c r="I875" s="8">
        <f>'Pivot - &lt;Just to refresh&gt;'!I878</f>
        <v>0</v>
      </c>
      <c r="J875" s="8">
        <f>'Pivot - &lt;Just to refresh&gt;'!J878</f>
        <v>0</v>
      </c>
      <c r="K875" s="8">
        <f t="shared" si="65"/>
        <v>0</v>
      </c>
      <c r="L875" s="8">
        <f t="shared" si="66"/>
        <v>0</v>
      </c>
      <c r="M875" s="8">
        <f t="shared" si="67"/>
        <v>0</v>
      </c>
      <c r="N875" s="8" t="str">
        <f t="shared" si="68"/>
        <v>000</v>
      </c>
      <c r="O875" s="37" t="str">
        <f>IF(SUM(E875:J875)=0,"",IF('Pivot - &lt;Just to refresh&gt;'!A878="Match","Match - Full GSTN",IF('Pivot - &lt;Just to refresh&gt;'!A878="Match -Rounding off","Match - GSTN - Round",IF(M875=0,"Match - Invoice",IF(G875=0,"Not in Books",IF(J875=0,"Not in 2A",IF(ROUND(M875,0)=0,"Match - Invoice Round","In Both but Not Match")))))))</f>
        <v/>
      </c>
      <c r="P875" s="7" t="str">
        <f t="shared" si="69"/>
        <v/>
      </c>
    </row>
    <row r="876" spans="1:16" x14ac:dyDescent="0.3">
      <c r="A876" s="7">
        <f>'Pivot - &lt;Just to refresh&gt;'!B879</f>
        <v>0</v>
      </c>
      <c r="B876" s="7">
        <f>'Pivot - &lt;Just to refresh&gt;'!N879</f>
        <v>0</v>
      </c>
      <c r="C876" s="7">
        <f>'Pivot - &lt;Just to refresh&gt;'!C879</f>
        <v>0</v>
      </c>
      <c r="D876" s="36">
        <f>'Pivot - &lt;Just to refresh&gt;'!D879</f>
        <v>0</v>
      </c>
      <c r="E876" s="8">
        <f>'Pivot - &lt;Just to refresh&gt;'!E879</f>
        <v>0</v>
      </c>
      <c r="F876" s="8">
        <f>'Pivot - &lt;Just to refresh&gt;'!F879</f>
        <v>0</v>
      </c>
      <c r="G876" s="8">
        <f>'Pivot - &lt;Just to refresh&gt;'!G879</f>
        <v>0</v>
      </c>
      <c r="H876" s="8">
        <f>'Pivot - &lt;Just to refresh&gt;'!H879</f>
        <v>0</v>
      </c>
      <c r="I876" s="8">
        <f>'Pivot - &lt;Just to refresh&gt;'!I879</f>
        <v>0</v>
      </c>
      <c r="J876" s="8">
        <f>'Pivot - &lt;Just to refresh&gt;'!J879</f>
        <v>0</v>
      </c>
      <c r="K876" s="8">
        <f t="shared" si="65"/>
        <v>0</v>
      </c>
      <c r="L876" s="8">
        <f t="shared" si="66"/>
        <v>0</v>
      </c>
      <c r="M876" s="8">
        <f t="shared" si="67"/>
        <v>0</v>
      </c>
      <c r="N876" s="8" t="str">
        <f t="shared" si="68"/>
        <v>000</v>
      </c>
      <c r="O876" s="37" t="str">
        <f>IF(SUM(E876:J876)=0,"",IF('Pivot - &lt;Just to refresh&gt;'!A879="Match","Match - Full GSTN",IF('Pivot - &lt;Just to refresh&gt;'!A879="Match -Rounding off","Match - GSTN - Round",IF(M876=0,"Match - Invoice",IF(G876=0,"Not in Books",IF(J876=0,"Not in 2A",IF(ROUND(M876,0)=0,"Match - Invoice Round","In Both but Not Match")))))))</f>
        <v/>
      </c>
      <c r="P876" s="7" t="str">
        <f t="shared" si="69"/>
        <v/>
      </c>
    </row>
    <row r="877" spans="1:16" x14ac:dyDescent="0.3">
      <c r="A877" s="7">
        <f>'Pivot - &lt;Just to refresh&gt;'!B880</f>
        <v>0</v>
      </c>
      <c r="B877" s="7">
        <f>'Pivot - &lt;Just to refresh&gt;'!N880</f>
        <v>0</v>
      </c>
      <c r="C877" s="7">
        <f>'Pivot - &lt;Just to refresh&gt;'!C880</f>
        <v>0</v>
      </c>
      <c r="D877" s="36">
        <f>'Pivot - &lt;Just to refresh&gt;'!D880</f>
        <v>0</v>
      </c>
      <c r="E877" s="8">
        <f>'Pivot - &lt;Just to refresh&gt;'!E880</f>
        <v>0</v>
      </c>
      <c r="F877" s="8">
        <f>'Pivot - &lt;Just to refresh&gt;'!F880</f>
        <v>0</v>
      </c>
      <c r="G877" s="8">
        <f>'Pivot - &lt;Just to refresh&gt;'!G880</f>
        <v>0</v>
      </c>
      <c r="H877" s="8">
        <f>'Pivot - &lt;Just to refresh&gt;'!H880</f>
        <v>0</v>
      </c>
      <c r="I877" s="8">
        <f>'Pivot - &lt;Just to refresh&gt;'!I880</f>
        <v>0</v>
      </c>
      <c r="J877" s="8">
        <f>'Pivot - &lt;Just to refresh&gt;'!J880</f>
        <v>0</v>
      </c>
      <c r="K877" s="8">
        <f t="shared" si="65"/>
        <v>0</v>
      </c>
      <c r="L877" s="8">
        <f t="shared" si="66"/>
        <v>0</v>
      </c>
      <c r="M877" s="8">
        <f t="shared" si="67"/>
        <v>0</v>
      </c>
      <c r="N877" s="8" t="str">
        <f t="shared" si="68"/>
        <v>000</v>
      </c>
      <c r="O877" s="37" t="str">
        <f>IF(SUM(E877:J877)=0,"",IF('Pivot - &lt;Just to refresh&gt;'!A880="Match","Match - Full GSTN",IF('Pivot - &lt;Just to refresh&gt;'!A880="Match -Rounding off","Match - GSTN - Round",IF(M877=0,"Match - Invoice",IF(G877=0,"Not in Books",IF(J877=0,"Not in 2A",IF(ROUND(M877,0)=0,"Match - Invoice Round","In Both but Not Match")))))))</f>
        <v/>
      </c>
      <c r="P877" s="7" t="str">
        <f t="shared" si="69"/>
        <v/>
      </c>
    </row>
    <row r="878" spans="1:16" x14ac:dyDescent="0.3">
      <c r="A878" s="7">
        <f>'Pivot - &lt;Just to refresh&gt;'!B881</f>
        <v>0</v>
      </c>
      <c r="B878" s="7">
        <f>'Pivot - &lt;Just to refresh&gt;'!N881</f>
        <v>0</v>
      </c>
      <c r="C878" s="7">
        <f>'Pivot - &lt;Just to refresh&gt;'!C881</f>
        <v>0</v>
      </c>
      <c r="D878" s="36">
        <f>'Pivot - &lt;Just to refresh&gt;'!D881</f>
        <v>0</v>
      </c>
      <c r="E878" s="8">
        <f>'Pivot - &lt;Just to refresh&gt;'!E881</f>
        <v>0</v>
      </c>
      <c r="F878" s="8">
        <f>'Pivot - &lt;Just to refresh&gt;'!F881</f>
        <v>0</v>
      </c>
      <c r="G878" s="8">
        <f>'Pivot - &lt;Just to refresh&gt;'!G881</f>
        <v>0</v>
      </c>
      <c r="H878" s="8">
        <f>'Pivot - &lt;Just to refresh&gt;'!H881</f>
        <v>0</v>
      </c>
      <c r="I878" s="8">
        <f>'Pivot - &lt;Just to refresh&gt;'!I881</f>
        <v>0</v>
      </c>
      <c r="J878" s="8">
        <f>'Pivot - &lt;Just to refresh&gt;'!J881</f>
        <v>0</v>
      </c>
      <c r="K878" s="8">
        <f t="shared" si="65"/>
        <v>0</v>
      </c>
      <c r="L878" s="8">
        <f t="shared" si="66"/>
        <v>0</v>
      </c>
      <c r="M878" s="8">
        <f t="shared" si="67"/>
        <v>0</v>
      </c>
      <c r="N878" s="8" t="str">
        <f t="shared" si="68"/>
        <v>000</v>
      </c>
      <c r="O878" s="37" t="str">
        <f>IF(SUM(E878:J878)=0,"",IF('Pivot - &lt;Just to refresh&gt;'!A881="Match","Match - Full GSTN",IF('Pivot - &lt;Just to refresh&gt;'!A881="Match -Rounding off","Match - GSTN - Round",IF(M878=0,"Match - Invoice",IF(G878=0,"Not in Books",IF(J878=0,"Not in 2A",IF(ROUND(M878,0)=0,"Match - Invoice Round","In Both but Not Match")))))))</f>
        <v/>
      </c>
      <c r="P878" s="7" t="str">
        <f t="shared" si="69"/>
        <v/>
      </c>
    </row>
    <row r="879" spans="1:16" x14ac:dyDescent="0.3">
      <c r="A879" s="7">
        <f>'Pivot - &lt;Just to refresh&gt;'!B882</f>
        <v>0</v>
      </c>
      <c r="B879" s="7">
        <f>'Pivot - &lt;Just to refresh&gt;'!N882</f>
        <v>0</v>
      </c>
      <c r="C879" s="7">
        <f>'Pivot - &lt;Just to refresh&gt;'!C882</f>
        <v>0</v>
      </c>
      <c r="D879" s="36">
        <f>'Pivot - &lt;Just to refresh&gt;'!D882</f>
        <v>0</v>
      </c>
      <c r="E879" s="8">
        <f>'Pivot - &lt;Just to refresh&gt;'!E882</f>
        <v>0</v>
      </c>
      <c r="F879" s="8">
        <f>'Pivot - &lt;Just to refresh&gt;'!F882</f>
        <v>0</v>
      </c>
      <c r="G879" s="8">
        <f>'Pivot - &lt;Just to refresh&gt;'!G882</f>
        <v>0</v>
      </c>
      <c r="H879" s="8">
        <f>'Pivot - &lt;Just to refresh&gt;'!H882</f>
        <v>0</v>
      </c>
      <c r="I879" s="8">
        <f>'Pivot - &lt;Just to refresh&gt;'!I882</f>
        <v>0</v>
      </c>
      <c r="J879" s="8">
        <f>'Pivot - &lt;Just to refresh&gt;'!J882</f>
        <v>0</v>
      </c>
      <c r="K879" s="8">
        <f t="shared" si="65"/>
        <v>0</v>
      </c>
      <c r="L879" s="8">
        <f t="shared" si="66"/>
        <v>0</v>
      </c>
      <c r="M879" s="8">
        <f t="shared" si="67"/>
        <v>0</v>
      </c>
      <c r="N879" s="8" t="str">
        <f t="shared" si="68"/>
        <v>000</v>
      </c>
      <c r="O879" s="37" t="str">
        <f>IF(SUM(E879:J879)=0,"",IF('Pivot - &lt;Just to refresh&gt;'!A882="Match","Match - Full GSTN",IF('Pivot - &lt;Just to refresh&gt;'!A882="Match -Rounding off","Match - GSTN - Round",IF(M879=0,"Match - Invoice",IF(G879=0,"Not in Books",IF(J879=0,"Not in 2A",IF(ROUND(M879,0)=0,"Match - Invoice Round","In Both but Not Match")))))))</f>
        <v/>
      </c>
      <c r="P879" s="7" t="str">
        <f t="shared" si="69"/>
        <v/>
      </c>
    </row>
    <row r="880" spans="1:16" x14ac:dyDescent="0.3">
      <c r="A880" s="7">
        <f>'Pivot - &lt;Just to refresh&gt;'!B883</f>
        <v>0</v>
      </c>
      <c r="B880" s="7">
        <f>'Pivot - &lt;Just to refresh&gt;'!N883</f>
        <v>0</v>
      </c>
      <c r="C880" s="7">
        <f>'Pivot - &lt;Just to refresh&gt;'!C883</f>
        <v>0</v>
      </c>
      <c r="D880" s="36">
        <f>'Pivot - &lt;Just to refresh&gt;'!D883</f>
        <v>0</v>
      </c>
      <c r="E880" s="8">
        <f>'Pivot - &lt;Just to refresh&gt;'!E883</f>
        <v>0</v>
      </c>
      <c r="F880" s="8">
        <f>'Pivot - &lt;Just to refresh&gt;'!F883</f>
        <v>0</v>
      </c>
      <c r="G880" s="8">
        <f>'Pivot - &lt;Just to refresh&gt;'!G883</f>
        <v>0</v>
      </c>
      <c r="H880" s="8">
        <f>'Pivot - &lt;Just to refresh&gt;'!H883</f>
        <v>0</v>
      </c>
      <c r="I880" s="8">
        <f>'Pivot - &lt;Just to refresh&gt;'!I883</f>
        <v>0</v>
      </c>
      <c r="J880" s="8">
        <f>'Pivot - &lt;Just to refresh&gt;'!J883</f>
        <v>0</v>
      </c>
      <c r="K880" s="8">
        <f t="shared" si="65"/>
        <v>0</v>
      </c>
      <c r="L880" s="8">
        <f t="shared" si="66"/>
        <v>0</v>
      </c>
      <c r="M880" s="8">
        <f t="shared" si="67"/>
        <v>0</v>
      </c>
      <c r="N880" s="8" t="str">
        <f t="shared" si="68"/>
        <v>000</v>
      </c>
      <c r="O880" s="37" t="str">
        <f>IF(SUM(E880:J880)=0,"",IF('Pivot - &lt;Just to refresh&gt;'!A883="Match","Match - Full GSTN",IF('Pivot - &lt;Just to refresh&gt;'!A883="Match -Rounding off","Match - GSTN - Round",IF(M880=0,"Match - Invoice",IF(G880=0,"Not in Books",IF(J880=0,"Not in 2A",IF(ROUND(M880,0)=0,"Match - Invoice Round","In Both but Not Match")))))))</f>
        <v/>
      </c>
      <c r="P880" s="7" t="str">
        <f t="shared" si="69"/>
        <v/>
      </c>
    </row>
    <row r="881" spans="1:16" x14ac:dyDescent="0.3">
      <c r="A881" s="7">
        <f>'Pivot - &lt;Just to refresh&gt;'!B884</f>
        <v>0</v>
      </c>
      <c r="B881" s="7">
        <f>'Pivot - &lt;Just to refresh&gt;'!N884</f>
        <v>0</v>
      </c>
      <c r="C881" s="7">
        <f>'Pivot - &lt;Just to refresh&gt;'!C884</f>
        <v>0</v>
      </c>
      <c r="D881" s="36">
        <f>'Pivot - &lt;Just to refresh&gt;'!D884</f>
        <v>0</v>
      </c>
      <c r="E881" s="8">
        <f>'Pivot - &lt;Just to refresh&gt;'!E884</f>
        <v>0</v>
      </c>
      <c r="F881" s="8">
        <f>'Pivot - &lt;Just to refresh&gt;'!F884</f>
        <v>0</v>
      </c>
      <c r="G881" s="8">
        <f>'Pivot - &lt;Just to refresh&gt;'!G884</f>
        <v>0</v>
      </c>
      <c r="H881" s="8">
        <f>'Pivot - &lt;Just to refresh&gt;'!H884</f>
        <v>0</v>
      </c>
      <c r="I881" s="8">
        <f>'Pivot - &lt;Just to refresh&gt;'!I884</f>
        <v>0</v>
      </c>
      <c r="J881" s="8">
        <f>'Pivot - &lt;Just to refresh&gt;'!J884</f>
        <v>0</v>
      </c>
      <c r="K881" s="8">
        <f t="shared" si="65"/>
        <v>0</v>
      </c>
      <c r="L881" s="8">
        <f t="shared" si="66"/>
        <v>0</v>
      </c>
      <c r="M881" s="8">
        <f t="shared" si="67"/>
        <v>0</v>
      </c>
      <c r="N881" s="8" t="str">
        <f t="shared" si="68"/>
        <v>000</v>
      </c>
      <c r="O881" s="37" t="str">
        <f>IF(SUM(E881:J881)=0,"",IF('Pivot - &lt;Just to refresh&gt;'!A884="Match","Match - Full GSTN",IF('Pivot - &lt;Just to refresh&gt;'!A884="Match -Rounding off","Match - GSTN - Round",IF(M881=0,"Match - Invoice",IF(G881=0,"Not in Books",IF(J881=0,"Not in 2A",IF(ROUND(M881,0)=0,"Match - Invoice Round","In Both but Not Match")))))))</f>
        <v/>
      </c>
      <c r="P881" s="7" t="str">
        <f t="shared" si="69"/>
        <v/>
      </c>
    </row>
    <row r="882" spans="1:16" x14ac:dyDescent="0.3">
      <c r="A882" s="7">
        <f>'Pivot - &lt;Just to refresh&gt;'!B885</f>
        <v>0</v>
      </c>
      <c r="B882" s="7">
        <f>'Pivot - &lt;Just to refresh&gt;'!N885</f>
        <v>0</v>
      </c>
      <c r="C882" s="7">
        <f>'Pivot - &lt;Just to refresh&gt;'!C885</f>
        <v>0</v>
      </c>
      <c r="D882" s="36">
        <f>'Pivot - &lt;Just to refresh&gt;'!D885</f>
        <v>0</v>
      </c>
      <c r="E882" s="8">
        <f>'Pivot - &lt;Just to refresh&gt;'!E885</f>
        <v>0</v>
      </c>
      <c r="F882" s="8">
        <f>'Pivot - &lt;Just to refresh&gt;'!F885</f>
        <v>0</v>
      </c>
      <c r="G882" s="8">
        <f>'Pivot - &lt;Just to refresh&gt;'!G885</f>
        <v>0</v>
      </c>
      <c r="H882" s="8">
        <f>'Pivot - &lt;Just to refresh&gt;'!H885</f>
        <v>0</v>
      </c>
      <c r="I882" s="8">
        <f>'Pivot - &lt;Just to refresh&gt;'!I885</f>
        <v>0</v>
      </c>
      <c r="J882" s="8">
        <f>'Pivot - &lt;Just to refresh&gt;'!J885</f>
        <v>0</v>
      </c>
      <c r="K882" s="8">
        <f t="shared" si="65"/>
        <v>0</v>
      </c>
      <c r="L882" s="8">
        <f t="shared" si="66"/>
        <v>0</v>
      </c>
      <c r="M882" s="8">
        <f t="shared" si="67"/>
        <v>0</v>
      </c>
      <c r="N882" s="8" t="str">
        <f t="shared" si="68"/>
        <v>000</v>
      </c>
      <c r="O882" s="37" t="str">
        <f>IF(SUM(E882:J882)=0,"",IF('Pivot - &lt;Just to refresh&gt;'!A885="Match","Match - Full GSTN",IF('Pivot - &lt;Just to refresh&gt;'!A885="Match -Rounding off","Match - GSTN - Round",IF(M882=0,"Match - Invoice",IF(G882=0,"Not in Books",IF(J882=0,"Not in 2A",IF(ROUND(M882,0)=0,"Match - Invoice Round","In Both but Not Match")))))))</f>
        <v/>
      </c>
      <c r="P882" s="7" t="str">
        <f t="shared" si="69"/>
        <v/>
      </c>
    </row>
    <row r="883" spans="1:16" x14ac:dyDescent="0.3">
      <c r="A883" s="7">
        <f>'Pivot - &lt;Just to refresh&gt;'!B886</f>
        <v>0</v>
      </c>
      <c r="B883" s="7">
        <f>'Pivot - &lt;Just to refresh&gt;'!N886</f>
        <v>0</v>
      </c>
      <c r="C883" s="7">
        <f>'Pivot - &lt;Just to refresh&gt;'!C886</f>
        <v>0</v>
      </c>
      <c r="D883" s="36">
        <f>'Pivot - &lt;Just to refresh&gt;'!D886</f>
        <v>0</v>
      </c>
      <c r="E883" s="8">
        <f>'Pivot - &lt;Just to refresh&gt;'!E886</f>
        <v>0</v>
      </c>
      <c r="F883" s="8">
        <f>'Pivot - &lt;Just to refresh&gt;'!F886</f>
        <v>0</v>
      </c>
      <c r="G883" s="8">
        <f>'Pivot - &lt;Just to refresh&gt;'!G886</f>
        <v>0</v>
      </c>
      <c r="H883" s="8">
        <f>'Pivot - &lt;Just to refresh&gt;'!H886</f>
        <v>0</v>
      </c>
      <c r="I883" s="8">
        <f>'Pivot - &lt;Just to refresh&gt;'!I886</f>
        <v>0</v>
      </c>
      <c r="J883" s="8">
        <f>'Pivot - &lt;Just to refresh&gt;'!J886</f>
        <v>0</v>
      </c>
      <c r="K883" s="8">
        <f t="shared" si="65"/>
        <v>0</v>
      </c>
      <c r="L883" s="8">
        <f t="shared" si="66"/>
        <v>0</v>
      </c>
      <c r="M883" s="8">
        <f t="shared" si="67"/>
        <v>0</v>
      </c>
      <c r="N883" s="8" t="str">
        <f t="shared" si="68"/>
        <v>000</v>
      </c>
      <c r="O883" s="37" t="str">
        <f>IF(SUM(E883:J883)=0,"",IF('Pivot - &lt;Just to refresh&gt;'!A886="Match","Match - Full GSTN",IF('Pivot - &lt;Just to refresh&gt;'!A886="Match -Rounding off","Match - GSTN - Round",IF(M883=0,"Match - Invoice",IF(G883=0,"Not in Books",IF(J883=0,"Not in 2A",IF(ROUND(M883,0)=0,"Match - Invoice Round","In Both but Not Match")))))))</f>
        <v/>
      </c>
      <c r="P883" s="7" t="str">
        <f t="shared" si="69"/>
        <v/>
      </c>
    </row>
    <row r="884" spans="1:16" x14ac:dyDescent="0.3">
      <c r="A884" s="7">
        <f>'Pivot - &lt;Just to refresh&gt;'!B887</f>
        <v>0</v>
      </c>
      <c r="B884" s="7">
        <f>'Pivot - &lt;Just to refresh&gt;'!N887</f>
        <v>0</v>
      </c>
      <c r="C884" s="7">
        <f>'Pivot - &lt;Just to refresh&gt;'!C887</f>
        <v>0</v>
      </c>
      <c r="D884" s="36">
        <f>'Pivot - &lt;Just to refresh&gt;'!D887</f>
        <v>0</v>
      </c>
      <c r="E884" s="8">
        <f>'Pivot - &lt;Just to refresh&gt;'!E887</f>
        <v>0</v>
      </c>
      <c r="F884" s="8">
        <f>'Pivot - &lt;Just to refresh&gt;'!F887</f>
        <v>0</v>
      </c>
      <c r="G884" s="8">
        <f>'Pivot - &lt;Just to refresh&gt;'!G887</f>
        <v>0</v>
      </c>
      <c r="H884" s="8">
        <f>'Pivot - &lt;Just to refresh&gt;'!H887</f>
        <v>0</v>
      </c>
      <c r="I884" s="8">
        <f>'Pivot - &lt;Just to refresh&gt;'!I887</f>
        <v>0</v>
      </c>
      <c r="J884" s="8">
        <f>'Pivot - &lt;Just to refresh&gt;'!J887</f>
        <v>0</v>
      </c>
      <c r="K884" s="8">
        <f t="shared" si="65"/>
        <v>0</v>
      </c>
      <c r="L884" s="8">
        <f t="shared" si="66"/>
        <v>0</v>
      </c>
      <c r="M884" s="8">
        <f t="shared" si="67"/>
        <v>0</v>
      </c>
      <c r="N884" s="8" t="str">
        <f t="shared" si="68"/>
        <v>000</v>
      </c>
      <c r="O884" s="37" t="str">
        <f>IF(SUM(E884:J884)=0,"",IF('Pivot - &lt;Just to refresh&gt;'!A887="Match","Match - Full GSTN",IF('Pivot - &lt;Just to refresh&gt;'!A887="Match -Rounding off","Match - GSTN - Round",IF(M884=0,"Match - Invoice",IF(G884=0,"Not in Books",IF(J884=0,"Not in 2A",IF(ROUND(M884,0)=0,"Match - Invoice Round","In Both but Not Match")))))))</f>
        <v/>
      </c>
      <c r="P884" s="7" t="str">
        <f t="shared" si="69"/>
        <v/>
      </c>
    </row>
    <row r="885" spans="1:16" x14ac:dyDescent="0.3">
      <c r="A885" s="7">
        <f>'Pivot - &lt;Just to refresh&gt;'!B888</f>
        <v>0</v>
      </c>
      <c r="B885" s="7">
        <f>'Pivot - &lt;Just to refresh&gt;'!N888</f>
        <v>0</v>
      </c>
      <c r="C885" s="7">
        <f>'Pivot - &lt;Just to refresh&gt;'!C888</f>
        <v>0</v>
      </c>
      <c r="D885" s="36">
        <f>'Pivot - &lt;Just to refresh&gt;'!D888</f>
        <v>0</v>
      </c>
      <c r="E885" s="8">
        <f>'Pivot - &lt;Just to refresh&gt;'!E888</f>
        <v>0</v>
      </c>
      <c r="F885" s="8">
        <f>'Pivot - &lt;Just to refresh&gt;'!F888</f>
        <v>0</v>
      </c>
      <c r="G885" s="8">
        <f>'Pivot - &lt;Just to refresh&gt;'!G888</f>
        <v>0</v>
      </c>
      <c r="H885" s="8">
        <f>'Pivot - &lt;Just to refresh&gt;'!H888</f>
        <v>0</v>
      </c>
      <c r="I885" s="8">
        <f>'Pivot - &lt;Just to refresh&gt;'!I888</f>
        <v>0</v>
      </c>
      <c r="J885" s="8">
        <f>'Pivot - &lt;Just to refresh&gt;'!J888</f>
        <v>0</v>
      </c>
      <c r="K885" s="8">
        <f t="shared" si="65"/>
        <v>0</v>
      </c>
      <c r="L885" s="8">
        <f t="shared" si="66"/>
        <v>0</v>
      </c>
      <c r="M885" s="8">
        <f t="shared" si="67"/>
        <v>0</v>
      </c>
      <c r="N885" s="8" t="str">
        <f t="shared" si="68"/>
        <v>000</v>
      </c>
      <c r="O885" s="37" t="str">
        <f>IF(SUM(E885:J885)=0,"",IF('Pivot - &lt;Just to refresh&gt;'!A888="Match","Match - Full GSTN",IF('Pivot - &lt;Just to refresh&gt;'!A888="Match -Rounding off","Match - GSTN - Round",IF(M885=0,"Match - Invoice",IF(G885=0,"Not in Books",IF(J885=0,"Not in 2A",IF(ROUND(M885,0)=0,"Match - Invoice Round","In Both but Not Match")))))))</f>
        <v/>
      </c>
      <c r="P885" s="7" t="str">
        <f t="shared" si="69"/>
        <v/>
      </c>
    </row>
    <row r="886" spans="1:16" x14ac:dyDescent="0.3">
      <c r="A886" s="7">
        <f>'Pivot - &lt;Just to refresh&gt;'!B889</f>
        <v>0</v>
      </c>
      <c r="B886" s="7">
        <f>'Pivot - &lt;Just to refresh&gt;'!N889</f>
        <v>0</v>
      </c>
      <c r="C886" s="7">
        <f>'Pivot - &lt;Just to refresh&gt;'!C889</f>
        <v>0</v>
      </c>
      <c r="D886" s="36">
        <f>'Pivot - &lt;Just to refresh&gt;'!D889</f>
        <v>0</v>
      </c>
      <c r="E886" s="8">
        <f>'Pivot - &lt;Just to refresh&gt;'!E889</f>
        <v>0</v>
      </c>
      <c r="F886" s="8">
        <f>'Pivot - &lt;Just to refresh&gt;'!F889</f>
        <v>0</v>
      </c>
      <c r="G886" s="8">
        <f>'Pivot - &lt;Just to refresh&gt;'!G889</f>
        <v>0</v>
      </c>
      <c r="H886" s="8">
        <f>'Pivot - &lt;Just to refresh&gt;'!H889</f>
        <v>0</v>
      </c>
      <c r="I886" s="8">
        <f>'Pivot - &lt;Just to refresh&gt;'!I889</f>
        <v>0</v>
      </c>
      <c r="J886" s="8">
        <f>'Pivot - &lt;Just to refresh&gt;'!J889</f>
        <v>0</v>
      </c>
      <c r="K886" s="8">
        <f t="shared" si="65"/>
        <v>0</v>
      </c>
      <c r="L886" s="8">
        <f t="shared" si="66"/>
        <v>0</v>
      </c>
      <c r="M886" s="8">
        <f t="shared" si="67"/>
        <v>0</v>
      </c>
      <c r="N886" s="8" t="str">
        <f t="shared" si="68"/>
        <v>000</v>
      </c>
      <c r="O886" s="37" t="str">
        <f>IF(SUM(E886:J886)=0,"",IF('Pivot - &lt;Just to refresh&gt;'!A889="Match","Match - Full GSTN",IF('Pivot - &lt;Just to refresh&gt;'!A889="Match -Rounding off","Match - GSTN - Round",IF(M886=0,"Match - Invoice",IF(G886=0,"Not in Books",IF(J886=0,"Not in 2A",IF(ROUND(M886,0)=0,"Match - Invoice Round","In Both but Not Match")))))))</f>
        <v/>
      </c>
      <c r="P886" s="7" t="str">
        <f t="shared" si="69"/>
        <v/>
      </c>
    </row>
    <row r="887" spans="1:16" x14ac:dyDescent="0.3">
      <c r="A887" s="7">
        <f>'Pivot - &lt;Just to refresh&gt;'!B890</f>
        <v>0</v>
      </c>
      <c r="B887" s="7">
        <f>'Pivot - &lt;Just to refresh&gt;'!N890</f>
        <v>0</v>
      </c>
      <c r="C887" s="7">
        <f>'Pivot - &lt;Just to refresh&gt;'!C890</f>
        <v>0</v>
      </c>
      <c r="D887" s="36">
        <f>'Pivot - &lt;Just to refresh&gt;'!D890</f>
        <v>0</v>
      </c>
      <c r="E887" s="8">
        <f>'Pivot - &lt;Just to refresh&gt;'!E890</f>
        <v>0</v>
      </c>
      <c r="F887" s="8">
        <f>'Pivot - &lt;Just to refresh&gt;'!F890</f>
        <v>0</v>
      </c>
      <c r="G887" s="8">
        <f>'Pivot - &lt;Just to refresh&gt;'!G890</f>
        <v>0</v>
      </c>
      <c r="H887" s="8">
        <f>'Pivot - &lt;Just to refresh&gt;'!H890</f>
        <v>0</v>
      </c>
      <c r="I887" s="8">
        <f>'Pivot - &lt;Just to refresh&gt;'!I890</f>
        <v>0</v>
      </c>
      <c r="J887" s="8">
        <f>'Pivot - &lt;Just to refresh&gt;'!J890</f>
        <v>0</v>
      </c>
      <c r="K887" s="8">
        <f t="shared" si="65"/>
        <v>0</v>
      </c>
      <c r="L887" s="8">
        <f t="shared" si="66"/>
        <v>0</v>
      </c>
      <c r="M887" s="8">
        <f t="shared" si="67"/>
        <v>0</v>
      </c>
      <c r="N887" s="8" t="str">
        <f t="shared" si="68"/>
        <v>000</v>
      </c>
      <c r="O887" s="37" t="str">
        <f>IF(SUM(E887:J887)=0,"",IF('Pivot - &lt;Just to refresh&gt;'!A890="Match","Match - Full GSTN",IF('Pivot - &lt;Just to refresh&gt;'!A890="Match -Rounding off","Match - GSTN - Round",IF(M887=0,"Match - Invoice",IF(G887=0,"Not in Books",IF(J887=0,"Not in 2A",IF(ROUND(M887,0)=0,"Match - Invoice Round","In Both but Not Match")))))))</f>
        <v/>
      </c>
      <c r="P887" s="7" t="str">
        <f t="shared" si="69"/>
        <v/>
      </c>
    </row>
    <row r="888" spans="1:16" x14ac:dyDescent="0.3">
      <c r="A888" s="7">
        <f>'Pivot - &lt;Just to refresh&gt;'!B891</f>
        <v>0</v>
      </c>
      <c r="B888" s="7">
        <f>'Pivot - &lt;Just to refresh&gt;'!N891</f>
        <v>0</v>
      </c>
      <c r="C888" s="7">
        <f>'Pivot - &lt;Just to refresh&gt;'!C891</f>
        <v>0</v>
      </c>
      <c r="D888" s="36">
        <f>'Pivot - &lt;Just to refresh&gt;'!D891</f>
        <v>0</v>
      </c>
      <c r="E888" s="8">
        <f>'Pivot - &lt;Just to refresh&gt;'!E891</f>
        <v>0</v>
      </c>
      <c r="F888" s="8">
        <f>'Pivot - &lt;Just to refresh&gt;'!F891</f>
        <v>0</v>
      </c>
      <c r="G888" s="8">
        <f>'Pivot - &lt;Just to refresh&gt;'!G891</f>
        <v>0</v>
      </c>
      <c r="H888" s="8">
        <f>'Pivot - &lt;Just to refresh&gt;'!H891</f>
        <v>0</v>
      </c>
      <c r="I888" s="8">
        <f>'Pivot - &lt;Just to refresh&gt;'!I891</f>
        <v>0</v>
      </c>
      <c r="J888" s="8">
        <f>'Pivot - &lt;Just to refresh&gt;'!J891</f>
        <v>0</v>
      </c>
      <c r="K888" s="8">
        <f t="shared" si="65"/>
        <v>0</v>
      </c>
      <c r="L888" s="8">
        <f t="shared" si="66"/>
        <v>0</v>
      </c>
      <c r="M888" s="8">
        <f t="shared" si="67"/>
        <v>0</v>
      </c>
      <c r="N888" s="8" t="str">
        <f t="shared" si="68"/>
        <v>000</v>
      </c>
      <c r="O888" s="37" t="str">
        <f>IF(SUM(E888:J888)=0,"",IF('Pivot - &lt;Just to refresh&gt;'!A891="Match","Match - Full GSTN",IF('Pivot - &lt;Just to refresh&gt;'!A891="Match -Rounding off","Match - GSTN - Round",IF(M888=0,"Match - Invoice",IF(G888=0,"Not in Books",IF(J888=0,"Not in 2A",IF(ROUND(M888,0)=0,"Match - Invoice Round","In Both but Not Match")))))))</f>
        <v/>
      </c>
      <c r="P888" s="7" t="str">
        <f t="shared" si="69"/>
        <v/>
      </c>
    </row>
    <row r="889" spans="1:16" x14ac:dyDescent="0.3">
      <c r="A889" s="7">
        <f>'Pivot - &lt;Just to refresh&gt;'!B892</f>
        <v>0</v>
      </c>
      <c r="B889" s="7">
        <f>'Pivot - &lt;Just to refresh&gt;'!N892</f>
        <v>0</v>
      </c>
      <c r="C889" s="7">
        <f>'Pivot - &lt;Just to refresh&gt;'!C892</f>
        <v>0</v>
      </c>
      <c r="D889" s="36">
        <f>'Pivot - &lt;Just to refresh&gt;'!D892</f>
        <v>0</v>
      </c>
      <c r="E889" s="8">
        <f>'Pivot - &lt;Just to refresh&gt;'!E892</f>
        <v>0</v>
      </c>
      <c r="F889" s="8">
        <f>'Pivot - &lt;Just to refresh&gt;'!F892</f>
        <v>0</v>
      </c>
      <c r="G889" s="8">
        <f>'Pivot - &lt;Just to refresh&gt;'!G892</f>
        <v>0</v>
      </c>
      <c r="H889" s="8">
        <f>'Pivot - &lt;Just to refresh&gt;'!H892</f>
        <v>0</v>
      </c>
      <c r="I889" s="8">
        <f>'Pivot - &lt;Just to refresh&gt;'!I892</f>
        <v>0</v>
      </c>
      <c r="J889" s="8">
        <f>'Pivot - &lt;Just to refresh&gt;'!J892</f>
        <v>0</v>
      </c>
      <c r="K889" s="8">
        <f t="shared" si="65"/>
        <v>0</v>
      </c>
      <c r="L889" s="8">
        <f t="shared" si="66"/>
        <v>0</v>
      </c>
      <c r="M889" s="8">
        <f t="shared" si="67"/>
        <v>0</v>
      </c>
      <c r="N889" s="8" t="str">
        <f t="shared" si="68"/>
        <v>000</v>
      </c>
      <c r="O889" s="37" t="str">
        <f>IF(SUM(E889:J889)=0,"",IF('Pivot - &lt;Just to refresh&gt;'!A892="Match","Match - Full GSTN",IF('Pivot - &lt;Just to refresh&gt;'!A892="Match -Rounding off","Match - GSTN - Round",IF(M889=0,"Match - Invoice",IF(G889=0,"Not in Books",IF(J889=0,"Not in 2A",IF(ROUND(M889,0)=0,"Match - Invoice Round","In Both but Not Match")))))))</f>
        <v/>
      </c>
      <c r="P889" s="7" t="str">
        <f t="shared" si="69"/>
        <v/>
      </c>
    </row>
    <row r="890" spans="1:16" x14ac:dyDescent="0.3">
      <c r="A890" s="7">
        <f>'Pivot - &lt;Just to refresh&gt;'!B893</f>
        <v>0</v>
      </c>
      <c r="B890" s="7">
        <f>'Pivot - &lt;Just to refresh&gt;'!N893</f>
        <v>0</v>
      </c>
      <c r="C890" s="7">
        <f>'Pivot - &lt;Just to refresh&gt;'!C893</f>
        <v>0</v>
      </c>
      <c r="D890" s="36">
        <f>'Pivot - &lt;Just to refresh&gt;'!D893</f>
        <v>0</v>
      </c>
      <c r="E890" s="8">
        <f>'Pivot - &lt;Just to refresh&gt;'!E893</f>
        <v>0</v>
      </c>
      <c r="F890" s="8">
        <f>'Pivot - &lt;Just to refresh&gt;'!F893</f>
        <v>0</v>
      </c>
      <c r="G890" s="8">
        <f>'Pivot - &lt;Just to refresh&gt;'!G893</f>
        <v>0</v>
      </c>
      <c r="H890" s="8">
        <f>'Pivot - &lt;Just to refresh&gt;'!H893</f>
        <v>0</v>
      </c>
      <c r="I890" s="8">
        <f>'Pivot - &lt;Just to refresh&gt;'!I893</f>
        <v>0</v>
      </c>
      <c r="J890" s="8">
        <f>'Pivot - &lt;Just to refresh&gt;'!J893</f>
        <v>0</v>
      </c>
      <c r="K890" s="8">
        <f t="shared" si="65"/>
        <v>0</v>
      </c>
      <c r="L890" s="8">
        <f t="shared" si="66"/>
        <v>0</v>
      </c>
      <c r="M890" s="8">
        <f t="shared" si="67"/>
        <v>0</v>
      </c>
      <c r="N890" s="8" t="str">
        <f t="shared" si="68"/>
        <v>000</v>
      </c>
      <c r="O890" s="37" t="str">
        <f>IF(SUM(E890:J890)=0,"",IF('Pivot - &lt;Just to refresh&gt;'!A893="Match","Match - Full GSTN",IF('Pivot - &lt;Just to refresh&gt;'!A893="Match -Rounding off","Match - GSTN - Round",IF(M890=0,"Match - Invoice",IF(G890=0,"Not in Books",IF(J890=0,"Not in 2A",IF(ROUND(M890,0)=0,"Match - Invoice Round","In Both but Not Match")))))))</f>
        <v/>
      </c>
      <c r="P890" s="7" t="str">
        <f t="shared" si="69"/>
        <v/>
      </c>
    </row>
    <row r="891" spans="1:16" x14ac:dyDescent="0.3">
      <c r="A891" s="7">
        <f>'Pivot - &lt;Just to refresh&gt;'!B894</f>
        <v>0</v>
      </c>
      <c r="B891" s="7">
        <f>'Pivot - &lt;Just to refresh&gt;'!N894</f>
        <v>0</v>
      </c>
      <c r="C891" s="7">
        <f>'Pivot - &lt;Just to refresh&gt;'!C894</f>
        <v>0</v>
      </c>
      <c r="D891" s="36">
        <f>'Pivot - &lt;Just to refresh&gt;'!D894</f>
        <v>0</v>
      </c>
      <c r="E891" s="8">
        <f>'Pivot - &lt;Just to refresh&gt;'!E894</f>
        <v>0</v>
      </c>
      <c r="F891" s="8">
        <f>'Pivot - &lt;Just to refresh&gt;'!F894</f>
        <v>0</v>
      </c>
      <c r="G891" s="8">
        <f>'Pivot - &lt;Just to refresh&gt;'!G894</f>
        <v>0</v>
      </c>
      <c r="H891" s="8">
        <f>'Pivot - &lt;Just to refresh&gt;'!H894</f>
        <v>0</v>
      </c>
      <c r="I891" s="8">
        <f>'Pivot - &lt;Just to refresh&gt;'!I894</f>
        <v>0</v>
      </c>
      <c r="J891" s="8">
        <f>'Pivot - &lt;Just to refresh&gt;'!J894</f>
        <v>0</v>
      </c>
      <c r="K891" s="8">
        <f t="shared" si="65"/>
        <v>0</v>
      </c>
      <c r="L891" s="8">
        <f t="shared" si="66"/>
        <v>0</v>
      </c>
      <c r="M891" s="8">
        <f t="shared" si="67"/>
        <v>0</v>
      </c>
      <c r="N891" s="8" t="str">
        <f t="shared" si="68"/>
        <v>000</v>
      </c>
      <c r="O891" s="37" t="str">
        <f>IF(SUM(E891:J891)=0,"",IF('Pivot - &lt;Just to refresh&gt;'!A894="Match","Match - Full GSTN",IF('Pivot - &lt;Just to refresh&gt;'!A894="Match -Rounding off","Match - GSTN - Round",IF(M891=0,"Match - Invoice",IF(G891=0,"Not in Books",IF(J891=0,"Not in 2A",IF(ROUND(M891,0)=0,"Match - Invoice Round","In Both but Not Match")))))))</f>
        <v/>
      </c>
      <c r="P891" s="7" t="str">
        <f t="shared" si="69"/>
        <v/>
      </c>
    </row>
    <row r="892" spans="1:16" x14ac:dyDescent="0.3">
      <c r="A892" s="7">
        <f>'Pivot - &lt;Just to refresh&gt;'!B895</f>
        <v>0</v>
      </c>
      <c r="B892" s="7">
        <f>'Pivot - &lt;Just to refresh&gt;'!N895</f>
        <v>0</v>
      </c>
      <c r="C892" s="7">
        <f>'Pivot - &lt;Just to refresh&gt;'!C895</f>
        <v>0</v>
      </c>
      <c r="D892" s="36">
        <f>'Pivot - &lt;Just to refresh&gt;'!D895</f>
        <v>0</v>
      </c>
      <c r="E892" s="8">
        <f>'Pivot - &lt;Just to refresh&gt;'!E895</f>
        <v>0</v>
      </c>
      <c r="F892" s="8">
        <f>'Pivot - &lt;Just to refresh&gt;'!F895</f>
        <v>0</v>
      </c>
      <c r="G892" s="8">
        <f>'Pivot - &lt;Just to refresh&gt;'!G895</f>
        <v>0</v>
      </c>
      <c r="H892" s="8">
        <f>'Pivot - &lt;Just to refresh&gt;'!H895</f>
        <v>0</v>
      </c>
      <c r="I892" s="8">
        <f>'Pivot - &lt;Just to refresh&gt;'!I895</f>
        <v>0</v>
      </c>
      <c r="J892" s="8">
        <f>'Pivot - &lt;Just to refresh&gt;'!J895</f>
        <v>0</v>
      </c>
      <c r="K892" s="8">
        <f t="shared" si="65"/>
        <v>0</v>
      </c>
      <c r="L892" s="8">
        <f t="shared" si="66"/>
        <v>0</v>
      </c>
      <c r="M892" s="8">
        <f t="shared" si="67"/>
        <v>0</v>
      </c>
      <c r="N892" s="8" t="str">
        <f t="shared" si="68"/>
        <v>000</v>
      </c>
      <c r="O892" s="37" t="str">
        <f>IF(SUM(E892:J892)=0,"",IF('Pivot - &lt;Just to refresh&gt;'!A895="Match","Match - Full GSTN",IF('Pivot - &lt;Just to refresh&gt;'!A895="Match -Rounding off","Match - GSTN - Round",IF(M892=0,"Match - Invoice",IF(G892=0,"Not in Books",IF(J892=0,"Not in 2A",IF(ROUND(M892,0)=0,"Match - Invoice Round","In Both but Not Match")))))))</f>
        <v/>
      </c>
      <c r="P892" s="7" t="str">
        <f t="shared" si="69"/>
        <v/>
      </c>
    </row>
    <row r="893" spans="1:16" x14ac:dyDescent="0.3">
      <c r="A893" s="7">
        <f>'Pivot - &lt;Just to refresh&gt;'!B896</f>
        <v>0</v>
      </c>
      <c r="B893" s="7">
        <f>'Pivot - &lt;Just to refresh&gt;'!N896</f>
        <v>0</v>
      </c>
      <c r="C893" s="7">
        <f>'Pivot - &lt;Just to refresh&gt;'!C896</f>
        <v>0</v>
      </c>
      <c r="D893" s="36">
        <f>'Pivot - &lt;Just to refresh&gt;'!D896</f>
        <v>0</v>
      </c>
      <c r="E893" s="8">
        <f>'Pivot - &lt;Just to refresh&gt;'!E896</f>
        <v>0</v>
      </c>
      <c r="F893" s="8">
        <f>'Pivot - &lt;Just to refresh&gt;'!F896</f>
        <v>0</v>
      </c>
      <c r="G893" s="8">
        <f>'Pivot - &lt;Just to refresh&gt;'!G896</f>
        <v>0</v>
      </c>
      <c r="H893" s="8">
        <f>'Pivot - &lt;Just to refresh&gt;'!H896</f>
        <v>0</v>
      </c>
      <c r="I893" s="8">
        <f>'Pivot - &lt;Just to refresh&gt;'!I896</f>
        <v>0</v>
      </c>
      <c r="J893" s="8">
        <f>'Pivot - &lt;Just to refresh&gt;'!J896</f>
        <v>0</v>
      </c>
      <c r="K893" s="8">
        <f t="shared" si="65"/>
        <v>0</v>
      </c>
      <c r="L893" s="8">
        <f t="shared" si="66"/>
        <v>0</v>
      </c>
      <c r="M893" s="8">
        <f t="shared" si="67"/>
        <v>0</v>
      </c>
      <c r="N893" s="8" t="str">
        <f t="shared" si="68"/>
        <v>000</v>
      </c>
      <c r="O893" s="37" t="str">
        <f>IF(SUM(E893:J893)=0,"",IF('Pivot - &lt;Just to refresh&gt;'!A896="Match","Match - Full GSTN",IF('Pivot - &lt;Just to refresh&gt;'!A896="Match -Rounding off","Match - GSTN - Round",IF(M893=0,"Match - Invoice",IF(G893=0,"Not in Books",IF(J893=0,"Not in 2A",IF(ROUND(M893,0)=0,"Match - Invoice Round","In Both but Not Match")))))))</f>
        <v/>
      </c>
      <c r="P893" s="7" t="str">
        <f t="shared" si="69"/>
        <v/>
      </c>
    </row>
    <row r="894" spans="1:16" x14ac:dyDescent="0.3">
      <c r="A894" s="7">
        <f>'Pivot - &lt;Just to refresh&gt;'!B897</f>
        <v>0</v>
      </c>
      <c r="B894" s="7">
        <f>'Pivot - &lt;Just to refresh&gt;'!N897</f>
        <v>0</v>
      </c>
      <c r="C894" s="7">
        <f>'Pivot - &lt;Just to refresh&gt;'!C897</f>
        <v>0</v>
      </c>
      <c r="D894" s="36">
        <f>'Pivot - &lt;Just to refresh&gt;'!D897</f>
        <v>0</v>
      </c>
      <c r="E894" s="8">
        <f>'Pivot - &lt;Just to refresh&gt;'!E897</f>
        <v>0</v>
      </c>
      <c r="F894" s="8">
        <f>'Pivot - &lt;Just to refresh&gt;'!F897</f>
        <v>0</v>
      </c>
      <c r="G894" s="8">
        <f>'Pivot - &lt;Just to refresh&gt;'!G897</f>
        <v>0</v>
      </c>
      <c r="H894" s="8">
        <f>'Pivot - &lt;Just to refresh&gt;'!H897</f>
        <v>0</v>
      </c>
      <c r="I894" s="8">
        <f>'Pivot - &lt;Just to refresh&gt;'!I897</f>
        <v>0</v>
      </c>
      <c r="J894" s="8">
        <f>'Pivot - &lt;Just to refresh&gt;'!J897</f>
        <v>0</v>
      </c>
      <c r="K894" s="8">
        <f t="shared" ref="K894:K957" si="70">E894-H894</f>
        <v>0</v>
      </c>
      <c r="L894" s="8">
        <f t="shared" ref="L894:L957" si="71">F894-I894</f>
        <v>0</v>
      </c>
      <c r="M894" s="8">
        <f t="shared" ref="M894:M957" si="72">G894-J894</f>
        <v>0</v>
      </c>
      <c r="N894" s="8" t="str">
        <f t="shared" ref="N894:N957" si="73">A894&amp;C894&amp;D894</f>
        <v>000</v>
      </c>
      <c r="O894" s="37" t="str">
        <f>IF(SUM(E894:J894)=0,"",IF('Pivot - &lt;Just to refresh&gt;'!A897="Match","Match - Full GSTN",IF('Pivot - &lt;Just to refresh&gt;'!A897="Match -Rounding off","Match - GSTN - Round",IF(M894=0,"Match - Invoice",IF(G894=0,"Not in Books",IF(J894=0,"Not in 2A",IF(ROUND(M894,0)=0,"Match - Invoice Round","In Both but Not Match")))))))</f>
        <v/>
      </c>
      <c r="P894" s="7" t="str">
        <f t="shared" si="69"/>
        <v/>
      </c>
    </row>
    <row r="895" spans="1:16" x14ac:dyDescent="0.3">
      <c r="A895" s="7">
        <f>'Pivot - &lt;Just to refresh&gt;'!B898</f>
        <v>0</v>
      </c>
      <c r="B895" s="7">
        <f>'Pivot - &lt;Just to refresh&gt;'!N898</f>
        <v>0</v>
      </c>
      <c r="C895" s="7">
        <f>'Pivot - &lt;Just to refresh&gt;'!C898</f>
        <v>0</v>
      </c>
      <c r="D895" s="36">
        <f>'Pivot - &lt;Just to refresh&gt;'!D898</f>
        <v>0</v>
      </c>
      <c r="E895" s="8">
        <f>'Pivot - &lt;Just to refresh&gt;'!E898</f>
        <v>0</v>
      </c>
      <c r="F895" s="8">
        <f>'Pivot - &lt;Just to refresh&gt;'!F898</f>
        <v>0</v>
      </c>
      <c r="G895" s="8">
        <f>'Pivot - &lt;Just to refresh&gt;'!G898</f>
        <v>0</v>
      </c>
      <c r="H895" s="8">
        <f>'Pivot - &lt;Just to refresh&gt;'!H898</f>
        <v>0</v>
      </c>
      <c r="I895" s="8">
        <f>'Pivot - &lt;Just to refresh&gt;'!I898</f>
        <v>0</v>
      </c>
      <c r="J895" s="8">
        <f>'Pivot - &lt;Just to refresh&gt;'!J898</f>
        <v>0</v>
      </c>
      <c r="K895" s="8">
        <f t="shared" si="70"/>
        <v>0</v>
      </c>
      <c r="L895" s="8">
        <f t="shared" si="71"/>
        <v>0</v>
      </c>
      <c r="M895" s="8">
        <f t="shared" si="72"/>
        <v>0</v>
      </c>
      <c r="N895" s="8" t="str">
        <f t="shared" si="73"/>
        <v>000</v>
      </c>
      <c r="O895" s="37" t="str">
        <f>IF(SUM(E895:J895)=0,"",IF('Pivot - &lt;Just to refresh&gt;'!A898="Match","Match - Full GSTN",IF('Pivot - &lt;Just to refresh&gt;'!A898="Match -Rounding off","Match - GSTN - Round",IF(M895=0,"Match - Invoice",IF(G895=0,"Not in Books",IF(J895=0,"Not in 2A",IF(ROUND(M895,0)=0,"Match - Invoice Round","In Both but Not Match")))))))</f>
        <v/>
      </c>
      <c r="P895" s="7" t="str">
        <f t="shared" si="69"/>
        <v/>
      </c>
    </row>
    <row r="896" spans="1:16" x14ac:dyDescent="0.3">
      <c r="A896" s="7">
        <f>'Pivot - &lt;Just to refresh&gt;'!B899</f>
        <v>0</v>
      </c>
      <c r="B896" s="7">
        <f>'Pivot - &lt;Just to refresh&gt;'!N899</f>
        <v>0</v>
      </c>
      <c r="C896" s="7">
        <f>'Pivot - &lt;Just to refresh&gt;'!C899</f>
        <v>0</v>
      </c>
      <c r="D896" s="36">
        <f>'Pivot - &lt;Just to refresh&gt;'!D899</f>
        <v>0</v>
      </c>
      <c r="E896" s="8">
        <f>'Pivot - &lt;Just to refresh&gt;'!E899</f>
        <v>0</v>
      </c>
      <c r="F896" s="8">
        <f>'Pivot - &lt;Just to refresh&gt;'!F899</f>
        <v>0</v>
      </c>
      <c r="G896" s="8">
        <f>'Pivot - &lt;Just to refresh&gt;'!G899</f>
        <v>0</v>
      </c>
      <c r="H896" s="8">
        <f>'Pivot - &lt;Just to refresh&gt;'!H899</f>
        <v>0</v>
      </c>
      <c r="I896" s="8">
        <f>'Pivot - &lt;Just to refresh&gt;'!I899</f>
        <v>0</v>
      </c>
      <c r="J896" s="8">
        <f>'Pivot - &lt;Just to refresh&gt;'!J899</f>
        <v>0</v>
      </c>
      <c r="K896" s="8">
        <f t="shared" si="70"/>
        <v>0</v>
      </c>
      <c r="L896" s="8">
        <f t="shared" si="71"/>
        <v>0</v>
      </c>
      <c r="M896" s="8">
        <f t="shared" si="72"/>
        <v>0</v>
      </c>
      <c r="N896" s="8" t="str">
        <f t="shared" si="73"/>
        <v>000</v>
      </c>
      <c r="O896" s="37" t="str">
        <f>IF(SUM(E896:J896)=0,"",IF('Pivot - &lt;Just to refresh&gt;'!A899="Match","Match - Full GSTN",IF('Pivot - &lt;Just to refresh&gt;'!A899="Match -Rounding off","Match - GSTN - Round",IF(M896=0,"Match - Invoice",IF(G896=0,"Not in Books",IF(J896=0,"Not in 2A",IF(ROUND(M896,0)=0,"Match - Invoice Round","In Both but Not Match")))))))</f>
        <v/>
      </c>
      <c r="P896" s="7" t="str">
        <f t="shared" si="69"/>
        <v/>
      </c>
    </row>
    <row r="897" spans="1:16" x14ac:dyDescent="0.3">
      <c r="A897" s="7">
        <f>'Pivot - &lt;Just to refresh&gt;'!B900</f>
        <v>0</v>
      </c>
      <c r="B897" s="7">
        <f>'Pivot - &lt;Just to refresh&gt;'!N900</f>
        <v>0</v>
      </c>
      <c r="C897" s="7">
        <f>'Pivot - &lt;Just to refresh&gt;'!C900</f>
        <v>0</v>
      </c>
      <c r="D897" s="36">
        <f>'Pivot - &lt;Just to refresh&gt;'!D900</f>
        <v>0</v>
      </c>
      <c r="E897" s="8">
        <f>'Pivot - &lt;Just to refresh&gt;'!E900</f>
        <v>0</v>
      </c>
      <c r="F897" s="8">
        <f>'Pivot - &lt;Just to refresh&gt;'!F900</f>
        <v>0</v>
      </c>
      <c r="G897" s="8">
        <f>'Pivot - &lt;Just to refresh&gt;'!G900</f>
        <v>0</v>
      </c>
      <c r="H897" s="8">
        <f>'Pivot - &lt;Just to refresh&gt;'!H900</f>
        <v>0</v>
      </c>
      <c r="I897" s="8">
        <f>'Pivot - &lt;Just to refresh&gt;'!I900</f>
        <v>0</v>
      </c>
      <c r="J897" s="8">
        <f>'Pivot - &lt;Just to refresh&gt;'!J900</f>
        <v>0</v>
      </c>
      <c r="K897" s="8">
        <f t="shared" si="70"/>
        <v>0</v>
      </c>
      <c r="L897" s="8">
        <f t="shared" si="71"/>
        <v>0</v>
      </c>
      <c r="M897" s="8">
        <f t="shared" si="72"/>
        <v>0</v>
      </c>
      <c r="N897" s="8" t="str">
        <f t="shared" si="73"/>
        <v>000</v>
      </c>
      <c r="O897" s="37" t="str">
        <f>IF(SUM(E897:J897)=0,"",IF('Pivot - &lt;Just to refresh&gt;'!A900="Match","Match - Full GSTN",IF('Pivot - &lt;Just to refresh&gt;'!A900="Match -Rounding off","Match - GSTN - Round",IF(M897=0,"Match - Invoice",IF(G897=0,"Not in Books",IF(J897=0,"Not in 2A",IF(ROUND(M897,0)=0,"Match - Invoice Round","In Both but Not Match")))))))</f>
        <v/>
      </c>
      <c r="P897" s="7" t="str">
        <f t="shared" si="69"/>
        <v/>
      </c>
    </row>
    <row r="898" spans="1:16" x14ac:dyDescent="0.3">
      <c r="A898" s="7">
        <f>'Pivot - &lt;Just to refresh&gt;'!B901</f>
        <v>0</v>
      </c>
      <c r="B898" s="7">
        <f>'Pivot - &lt;Just to refresh&gt;'!N901</f>
        <v>0</v>
      </c>
      <c r="C898" s="7">
        <f>'Pivot - &lt;Just to refresh&gt;'!C901</f>
        <v>0</v>
      </c>
      <c r="D898" s="36">
        <f>'Pivot - &lt;Just to refresh&gt;'!D901</f>
        <v>0</v>
      </c>
      <c r="E898" s="8">
        <f>'Pivot - &lt;Just to refresh&gt;'!E901</f>
        <v>0</v>
      </c>
      <c r="F898" s="8">
        <f>'Pivot - &lt;Just to refresh&gt;'!F901</f>
        <v>0</v>
      </c>
      <c r="G898" s="8">
        <f>'Pivot - &lt;Just to refresh&gt;'!G901</f>
        <v>0</v>
      </c>
      <c r="H898" s="8">
        <f>'Pivot - &lt;Just to refresh&gt;'!H901</f>
        <v>0</v>
      </c>
      <c r="I898" s="8">
        <f>'Pivot - &lt;Just to refresh&gt;'!I901</f>
        <v>0</v>
      </c>
      <c r="J898" s="8">
        <f>'Pivot - &lt;Just to refresh&gt;'!J901</f>
        <v>0</v>
      </c>
      <c r="K898" s="8">
        <f t="shared" si="70"/>
        <v>0</v>
      </c>
      <c r="L898" s="8">
        <f t="shared" si="71"/>
        <v>0</v>
      </c>
      <c r="M898" s="8">
        <f t="shared" si="72"/>
        <v>0</v>
      </c>
      <c r="N898" s="8" t="str">
        <f t="shared" si="73"/>
        <v>000</v>
      </c>
      <c r="O898" s="37" t="str">
        <f>IF(SUM(E898:J898)=0,"",IF('Pivot - &lt;Just to refresh&gt;'!A901="Match","Match - Full GSTN",IF('Pivot - &lt;Just to refresh&gt;'!A901="Match -Rounding off","Match - GSTN - Round",IF(M898=0,"Match - Invoice",IF(G898=0,"Not in Books",IF(J898=0,"Not in 2A",IF(ROUND(M898,0)=0,"Match - Invoice Round","In Both but Not Match")))))))</f>
        <v/>
      </c>
      <c r="P898" s="7" t="str">
        <f t="shared" si="69"/>
        <v/>
      </c>
    </row>
    <row r="899" spans="1:16" x14ac:dyDescent="0.3">
      <c r="A899" s="7">
        <f>'Pivot - &lt;Just to refresh&gt;'!B902</f>
        <v>0</v>
      </c>
      <c r="B899" s="7">
        <f>'Pivot - &lt;Just to refresh&gt;'!N902</f>
        <v>0</v>
      </c>
      <c r="C899" s="7">
        <f>'Pivot - &lt;Just to refresh&gt;'!C902</f>
        <v>0</v>
      </c>
      <c r="D899" s="36">
        <f>'Pivot - &lt;Just to refresh&gt;'!D902</f>
        <v>0</v>
      </c>
      <c r="E899" s="8">
        <f>'Pivot - &lt;Just to refresh&gt;'!E902</f>
        <v>0</v>
      </c>
      <c r="F899" s="8">
        <f>'Pivot - &lt;Just to refresh&gt;'!F902</f>
        <v>0</v>
      </c>
      <c r="G899" s="8">
        <f>'Pivot - &lt;Just to refresh&gt;'!G902</f>
        <v>0</v>
      </c>
      <c r="H899" s="8">
        <f>'Pivot - &lt;Just to refresh&gt;'!H902</f>
        <v>0</v>
      </c>
      <c r="I899" s="8">
        <f>'Pivot - &lt;Just to refresh&gt;'!I902</f>
        <v>0</v>
      </c>
      <c r="J899" s="8">
        <f>'Pivot - &lt;Just to refresh&gt;'!J902</f>
        <v>0</v>
      </c>
      <c r="K899" s="8">
        <f t="shared" si="70"/>
        <v>0</v>
      </c>
      <c r="L899" s="8">
        <f t="shared" si="71"/>
        <v>0</v>
      </c>
      <c r="M899" s="8">
        <f t="shared" si="72"/>
        <v>0</v>
      </c>
      <c r="N899" s="8" t="str">
        <f t="shared" si="73"/>
        <v>000</v>
      </c>
      <c r="O899" s="37" t="str">
        <f>IF(SUM(E899:J899)=0,"",IF('Pivot - &lt;Just to refresh&gt;'!A902="Match","Match - Full GSTN",IF('Pivot - &lt;Just to refresh&gt;'!A902="Match -Rounding off","Match - GSTN - Round",IF(M899=0,"Match - Invoice",IF(G899=0,"Not in Books",IF(J899=0,"Not in 2A",IF(ROUND(M899,0)=0,"Match - Invoice Round","In Both but Not Match")))))))</f>
        <v/>
      </c>
      <c r="P899" s="7" t="str">
        <f t="shared" si="69"/>
        <v/>
      </c>
    </row>
    <row r="900" spans="1:16" x14ac:dyDescent="0.3">
      <c r="A900" s="7">
        <f>'Pivot - &lt;Just to refresh&gt;'!B903</f>
        <v>0</v>
      </c>
      <c r="B900" s="7">
        <f>'Pivot - &lt;Just to refresh&gt;'!N903</f>
        <v>0</v>
      </c>
      <c r="C900" s="7">
        <f>'Pivot - &lt;Just to refresh&gt;'!C903</f>
        <v>0</v>
      </c>
      <c r="D900" s="36">
        <f>'Pivot - &lt;Just to refresh&gt;'!D903</f>
        <v>0</v>
      </c>
      <c r="E900" s="8">
        <f>'Pivot - &lt;Just to refresh&gt;'!E903</f>
        <v>0</v>
      </c>
      <c r="F900" s="8">
        <f>'Pivot - &lt;Just to refresh&gt;'!F903</f>
        <v>0</v>
      </c>
      <c r="G900" s="8">
        <f>'Pivot - &lt;Just to refresh&gt;'!G903</f>
        <v>0</v>
      </c>
      <c r="H900" s="8">
        <f>'Pivot - &lt;Just to refresh&gt;'!H903</f>
        <v>0</v>
      </c>
      <c r="I900" s="8">
        <f>'Pivot - &lt;Just to refresh&gt;'!I903</f>
        <v>0</v>
      </c>
      <c r="J900" s="8">
        <f>'Pivot - &lt;Just to refresh&gt;'!J903</f>
        <v>0</v>
      </c>
      <c r="K900" s="8">
        <f t="shared" si="70"/>
        <v>0</v>
      </c>
      <c r="L900" s="8">
        <f t="shared" si="71"/>
        <v>0</v>
      </c>
      <c r="M900" s="8">
        <f t="shared" si="72"/>
        <v>0</v>
      </c>
      <c r="N900" s="8" t="str">
        <f t="shared" si="73"/>
        <v>000</v>
      </c>
      <c r="O900" s="37" t="str">
        <f>IF(SUM(E900:J900)=0,"",IF('Pivot - &lt;Just to refresh&gt;'!A903="Match","Match - Full GSTN",IF('Pivot - &lt;Just to refresh&gt;'!A903="Match -Rounding off","Match - GSTN - Round",IF(M900=0,"Match - Invoice",IF(G900=0,"Not in Books",IF(J900=0,"Not in 2A",IF(ROUND(M900,0)=0,"Match - Invoice Round","In Both but Not Match")))))))</f>
        <v/>
      </c>
      <c r="P900" s="7" t="str">
        <f t="shared" ref="P900:P963" si="74">IFERROR(VLOOKUP(O900,$BC$3:$BD$9,2,0),"")</f>
        <v/>
      </c>
    </row>
    <row r="901" spans="1:16" x14ac:dyDescent="0.3">
      <c r="A901" s="7">
        <f>'Pivot - &lt;Just to refresh&gt;'!B904</f>
        <v>0</v>
      </c>
      <c r="B901" s="7">
        <f>'Pivot - &lt;Just to refresh&gt;'!N904</f>
        <v>0</v>
      </c>
      <c r="C901" s="7">
        <f>'Pivot - &lt;Just to refresh&gt;'!C904</f>
        <v>0</v>
      </c>
      <c r="D901" s="36">
        <f>'Pivot - &lt;Just to refresh&gt;'!D904</f>
        <v>0</v>
      </c>
      <c r="E901" s="8">
        <f>'Pivot - &lt;Just to refresh&gt;'!E904</f>
        <v>0</v>
      </c>
      <c r="F901" s="8">
        <f>'Pivot - &lt;Just to refresh&gt;'!F904</f>
        <v>0</v>
      </c>
      <c r="G901" s="8">
        <f>'Pivot - &lt;Just to refresh&gt;'!G904</f>
        <v>0</v>
      </c>
      <c r="H901" s="8">
        <f>'Pivot - &lt;Just to refresh&gt;'!H904</f>
        <v>0</v>
      </c>
      <c r="I901" s="8">
        <f>'Pivot - &lt;Just to refresh&gt;'!I904</f>
        <v>0</v>
      </c>
      <c r="J901" s="8">
        <f>'Pivot - &lt;Just to refresh&gt;'!J904</f>
        <v>0</v>
      </c>
      <c r="K901" s="8">
        <f t="shared" si="70"/>
        <v>0</v>
      </c>
      <c r="L901" s="8">
        <f t="shared" si="71"/>
        <v>0</v>
      </c>
      <c r="M901" s="8">
        <f t="shared" si="72"/>
        <v>0</v>
      </c>
      <c r="N901" s="8" t="str">
        <f t="shared" si="73"/>
        <v>000</v>
      </c>
      <c r="O901" s="37" t="str">
        <f>IF(SUM(E901:J901)=0,"",IF('Pivot - &lt;Just to refresh&gt;'!A904="Match","Match - Full GSTN",IF('Pivot - &lt;Just to refresh&gt;'!A904="Match -Rounding off","Match - GSTN - Round",IF(M901=0,"Match - Invoice",IF(G901=0,"Not in Books",IF(J901=0,"Not in 2A",IF(ROUND(M901,0)=0,"Match - Invoice Round","In Both but Not Match")))))))</f>
        <v/>
      </c>
      <c r="P901" s="7" t="str">
        <f t="shared" si="74"/>
        <v/>
      </c>
    </row>
    <row r="902" spans="1:16" x14ac:dyDescent="0.3">
      <c r="A902" s="7">
        <f>'Pivot - &lt;Just to refresh&gt;'!B905</f>
        <v>0</v>
      </c>
      <c r="B902" s="7">
        <f>'Pivot - &lt;Just to refresh&gt;'!N905</f>
        <v>0</v>
      </c>
      <c r="C902" s="7">
        <f>'Pivot - &lt;Just to refresh&gt;'!C905</f>
        <v>0</v>
      </c>
      <c r="D902" s="36">
        <f>'Pivot - &lt;Just to refresh&gt;'!D905</f>
        <v>0</v>
      </c>
      <c r="E902" s="8">
        <f>'Pivot - &lt;Just to refresh&gt;'!E905</f>
        <v>0</v>
      </c>
      <c r="F902" s="8">
        <f>'Pivot - &lt;Just to refresh&gt;'!F905</f>
        <v>0</v>
      </c>
      <c r="G902" s="8">
        <f>'Pivot - &lt;Just to refresh&gt;'!G905</f>
        <v>0</v>
      </c>
      <c r="H902" s="8">
        <f>'Pivot - &lt;Just to refresh&gt;'!H905</f>
        <v>0</v>
      </c>
      <c r="I902" s="8">
        <f>'Pivot - &lt;Just to refresh&gt;'!I905</f>
        <v>0</v>
      </c>
      <c r="J902" s="8">
        <f>'Pivot - &lt;Just to refresh&gt;'!J905</f>
        <v>0</v>
      </c>
      <c r="K902" s="8">
        <f t="shared" si="70"/>
        <v>0</v>
      </c>
      <c r="L902" s="8">
        <f t="shared" si="71"/>
        <v>0</v>
      </c>
      <c r="M902" s="8">
        <f t="shared" si="72"/>
        <v>0</v>
      </c>
      <c r="N902" s="8" t="str">
        <f t="shared" si="73"/>
        <v>000</v>
      </c>
      <c r="O902" s="37" t="str">
        <f>IF(SUM(E902:J902)=0,"",IF('Pivot - &lt;Just to refresh&gt;'!A905="Match","Match - Full GSTN",IF('Pivot - &lt;Just to refresh&gt;'!A905="Match -Rounding off","Match - GSTN - Round",IF(M902=0,"Match - Invoice",IF(G902=0,"Not in Books",IF(J902=0,"Not in 2A",IF(ROUND(M902,0)=0,"Match - Invoice Round","In Both but Not Match")))))))</f>
        <v/>
      </c>
      <c r="P902" s="7" t="str">
        <f t="shared" si="74"/>
        <v/>
      </c>
    </row>
    <row r="903" spans="1:16" x14ac:dyDescent="0.3">
      <c r="A903" s="7">
        <f>'Pivot - &lt;Just to refresh&gt;'!B906</f>
        <v>0</v>
      </c>
      <c r="B903" s="7">
        <f>'Pivot - &lt;Just to refresh&gt;'!N906</f>
        <v>0</v>
      </c>
      <c r="C903" s="7">
        <f>'Pivot - &lt;Just to refresh&gt;'!C906</f>
        <v>0</v>
      </c>
      <c r="D903" s="36">
        <f>'Pivot - &lt;Just to refresh&gt;'!D906</f>
        <v>0</v>
      </c>
      <c r="E903" s="8">
        <f>'Pivot - &lt;Just to refresh&gt;'!E906</f>
        <v>0</v>
      </c>
      <c r="F903" s="8">
        <f>'Pivot - &lt;Just to refresh&gt;'!F906</f>
        <v>0</v>
      </c>
      <c r="G903" s="8">
        <f>'Pivot - &lt;Just to refresh&gt;'!G906</f>
        <v>0</v>
      </c>
      <c r="H903" s="8">
        <f>'Pivot - &lt;Just to refresh&gt;'!H906</f>
        <v>0</v>
      </c>
      <c r="I903" s="8">
        <f>'Pivot - &lt;Just to refresh&gt;'!I906</f>
        <v>0</v>
      </c>
      <c r="J903" s="8">
        <f>'Pivot - &lt;Just to refresh&gt;'!J906</f>
        <v>0</v>
      </c>
      <c r="K903" s="8">
        <f t="shared" si="70"/>
        <v>0</v>
      </c>
      <c r="L903" s="8">
        <f t="shared" si="71"/>
        <v>0</v>
      </c>
      <c r="M903" s="8">
        <f t="shared" si="72"/>
        <v>0</v>
      </c>
      <c r="N903" s="8" t="str">
        <f t="shared" si="73"/>
        <v>000</v>
      </c>
      <c r="O903" s="37" t="str">
        <f>IF(SUM(E903:J903)=0,"",IF('Pivot - &lt;Just to refresh&gt;'!A906="Match","Match - Full GSTN",IF('Pivot - &lt;Just to refresh&gt;'!A906="Match -Rounding off","Match - GSTN - Round",IF(M903=0,"Match - Invoice",IF(G903=0,"Not in Books",IF(J903=0,"Not in 2A",IF(ROUND(M903,0)=0,"Match - Invoice Round","In Both but Not Match")))))))</f>
        <v/>
      </c>
      <c r="P903" s="7" t="str">
        <f t="shared" si="74"/>
        <v/>
      </c>
    </row>
    <row r="904" spans="1:16" x14ac:dyDescent="0.3">
      <c r="A904" s="7">
        <f>'Pivot - &lt;Just to refresh&gt;'!B907</f>
        <v>0</v>
      </c>
      <c r="B904" s="7">
        <f>'Pivot - &lt;Just to refresh&gt;'!N907</f>
        <v>0</v>
      </c>
      <c r="C904" s="7">
        <f>'Pivot - &lt;Just to refresh&gt;'!C907</f>
        <v>0</v>
      </c>
      <c r="D904" s="36">
        <f>'Pivot - &lt;Just to refresh&gt;'!D907</f>
        <v>0</v>
      </c>
      <c r="E904" s="8">
        <f>'Pivot - &lt;Just to refresh&gt;'!E907</f>
        <v>0</v>
      </c>
      <c r="F904" s="8">
        <f>'Pivot - &lt;Just to refresh&gt;'!F907</f>
        <v>0</v>
      </c>
      <c r="G904" s="8">
        <f>'Pivot - &lt;Just to refresh&gt;'!G907</f>
        <v>0</v>
      </c>
      <c r="H904" s="8">
        <f>'Pivot - &lt;Just to refresh&gt;'!H907</f>
        <v>0</v>
      </c>
      <c r="I904" s="8">
        <f>'Pivot - &lt;Just to refresh&gt;'!I907</f>
        <v>0</v>
      </c>
      <c r="J904" s="8">
        <f>'Pivot - &lt;Just to refresh&gt;'!J907</f>
        <v>0</v>
      </c>
      <c r="K904" s="8">
        <f t="shared" si="70"/>
        <v>0</v>
      </c>
      <c r="L904" s="8">
        <f t="shared" si="71"/>
        <v>0</v>
      </c>
      <c r="M904" s="8">
        <f t="shared" si="72"/>
        <v>0</v>
      </c>
      <c r="N904" s="8" t="str">
        <f t="shared" si="73"/>
        <v>000</v>
      </c>
      <c r="O904" s="37" t="str">
        <f>IF(SUM(E904:J904)=0,"",IF('Pivot - &lt;Just to refresh&gt;'!A907="Match","Match - Full GSTN",IF('Pivot - &lt;Just to refresh&gt;'!A907="Match -Rounding off","Match - GSTN - Round",IF(M904=0,"Match - Invoice",IF(G904=0,"Not in Books",IF(J904=0,"Not in 2A",IF(ROUND(M904,0)=0,"Match - Invoice Round","In Both but Not Match")))))))</f>
        <v/>
      </c>
      <c r="P904" s="7" t="str">
        <f t="shared" si="74"/>
        <v/>
      </c>
    </row>
    <row r="905" spans="1:16" x14ac:dyDescent="0.3">
      <c r="A905" s="7">
        <f>'Pivot - &lt;Just to refresh&gt;'!B908</f>
        <v>0</v>
      </c>
      <c r="B905" s="7">
        <f>'Pivot - &lt;Just to refresh&gt;'!N908</f>
        <v>0</v>
      </c>
      <c r="C905" s="7">
        <f>'Pivot - &lt;Just to refresh&gt;'!C908</f>
        <v>0</v>
      </c>
      <c r="D905" s="36">
        <f>'Pivot - &lt;Just to refresh&gt;'!D908</f>
        <v>0</v>
      </c>
      <c r="E905" s="8">
        <f>'Pivot - &lt;Just to refresh&gt;'!E908</f>
        <v>0</v>
      </c>
      <c r="F905" s="8">
        <f>'Pivot - &lt;Just to refresh&gt;'!F908</f>
        <v>0</v>
      </c>
      <c r="G905" s="8">
        <f>'Pivot - &lt;Just to refresh&gt;'!G908</f>
        <v>0</v>
      </c>
      <c r="H905" s="8">
        <f>'Pivot - &lt;Just to refresh&gt;'!H908</f>
        <v>0</v>
      </c>
      <c r="I905" s="8">
        <f>'Pivot - &lt;Just to refresh&gt;'!I908</f>
        <v>0</v>
      </c>
      <c r="J905" s="8">
        <f>'Pivot - &lt;Just to refresh&gt;'!J908</f>
        <v>0</v>
      </c>
      <c r="K905" s="8">
        <f t="shared" si="70"/>
        <v>0</v>
      </c>
      <c r="L905" s="8">
        <f t="shared" si="71"/>
        <v>0</v>
      </c>
      <c r="M905" s="8">
        <f t="shared" si="72"/>
        <v>0</v>
      </c>
      <c r="N905" s="8" t="str">
        <f t="shared" si="73"/>
        <v>000</v>
      </c>
      <c r="O905" s="37" t="str">
        <f>IF(SUM(E905:J905)=0,"",IF('Pivot - &lt;Just to refresh&gt;'!A908="Match","Match - Full GSTN",IF('Pivot - &lt;Just to refresh&gt;'!A908="Match -Rounding off","Match - GSTN - Round",IF(M905=0,"Match - Invoice",IF(G905=0,"Not in Books",IF(J905=0,"Not in 2A",IF(ROUND(M905,0)=0,"Match - Invoice Round","In Both but Not Match")))))))</f>
        <v/>
      </c>
      <c r="P905" s="7" t="str">
        <f t="shared" si="74"/>
        <v/>
      </c>
    </row>
    <row r="906" spans="1:16" x14ac:dyDescent="0.3">
      <c r="A906" s="7">
        <f>'Pivot - &lt;Just to refresh&gt;'!B909</f>
        <v>0</v>
      </c>
      <c r="B906" s="7">
        <f>'Pivot - &lt;Just to refresh&gt;'!N909</f>
        <v>0</v>
      </c>
      <c r="C906" s="7">
        <f>'Pivot - &lt;Just to refresh&gt;'!C909</f>
        <v>0</v>
      </c>
      <c r="D906" s="36">
        <f>'Pivot - &lt;Just to refresh&gt;'!D909</f>
        <v>0</v>
      </c>
      <c r="E906" s="8">
        <f>'Pivot - &lt;Just to refresh&gt;'!E909</f>
        <v>0</v>
      </c>
      <c r="F906" s="8">
        <f>'Pivot - &lt;Just to refresh&gt;'!F909</f>
        <v>0</v>
      </c>
      <c r="G906" s="8">
        <f>'Pivot - &lt;Just to refresh&gt;'!G909</f>
        <v>0</v>
      </c>
      <c r="H906" s="8">
        <f>'Pivot - &lt;Just to refresh&gt;'!H909</f>
        <v>0</v>
      </c>
      <c r="I906" s="8">
        <f>'Pivot - &lt;Just to refresh&gt;'!I909</f>
        <v>0</v>
      </c>
      <c r="J906" s="8">
        <f>'Pivot - &lt;Just to refresh&gt;'!J909</f>
        <v>0</v>
      </c>
      <c r="K906" s="8">
        <f t="shared" si="70"/>
        <v>0</v>
      </c>
      <c r="L906" s="8">
        <f t="shared" si="71"/>
        <v>0</v>
      </c>
      <c r="M906" s="8">
        <f t="shared" si="72"/>
        <v>0</v>
      </c>
      <c r="N906" s="8" t="str">
        <f t="shared" si="73"/>
        <v>000</v>
      </c>
      <c r="O906" s="37" t="str">
        <f>IF(SUM(E906:J906)=0,"",IF('Pivot - &lt;Just to refresh&gt;'!A909="Match","Match - Full GSTN",IF('Pivot - &lt;Just to refresh&gt;'!A909="Match -Rounding off","Match - GSTN - Round",IF(M906=0,"Match - Invoice",IF(G906=0,"Not in Books",IF(J906=0,"Not in 2A",IF(ROUND(M906,0)=0,"Match - Invoice Round","In Both but Not Match")))))))</f>
        <v/>
      </c>
      <c r="P906" s="7" t="str">
        <f t="shared" si="74"/>
        <v/>
      </c>
    </row>
    <row r="907" spans="1:16" x14ac:dyDescent="0.3">
      <c r="A907" s="7">
        <f>'Pivot - &lt;Just to refresh&gt;'!B910</f>
        <v>0</v>
      </c>
      <c r="B907" s="7">
        <f>'Pivot - &lt;Just to refresh&gt;'!N910</f>
        <v>0</v>
      </c>
      <c r="C907" s="7">
        <f>'Pivot - &lt;Just to refresh&gt;'!C910</f>
        <v>0</v>
      </c>
      <c r="D907" s="36">
        <f>'Pivot - &lt;Just to refresh&gt;'!D910</f>
        <v>0</v>
      </c>
      <c r="E907" s="8">
        <f>'Pivot - &lt;Just to refresh&gt;'!E910</f>
        <v>0</v>
      </c>
      <c r="F907" s="8">
        <f>'Pivot - &lt;Just to refresh&gt;'!F910</f>
        <v>0</v>
      </c>
      <c r="G907" s="8">
        <f>'Pivot - &lt;Just to refresh&gt;'!G910</f>
        <v>0</v>
      </c>
      <c r="H907" s="8">
        <f>'Pivot - &lt;Just to refresh&gt;'!H910</f>
        <v>0</v>
      </c>
      <c r="I907" s="8">
        <f>'Pivot - &lt;Just to refresh&gt;'!I910</f>
        <v>0</v>
      </c>
      <c r="J907" s="8">
        <f>'Pivot - &lt;Just to refresh&gt;'!J910</f>
        <v>0</v>
      </c>
      <c r="K907" s="8">
        <f t="shared" si="70"/>
        <v>0</v>
      </c>
      <c r="L907" s="8">
        <f t="shared" si="71"/>
        <v>0</v>
      </c>
      <c r="M907" s="8">
        <f t="shared" si="72"/>
        <v>0</v>
      </c>
      <c r="N907" s="8" t="str">
        <f t="shared" si="73"/>
        <v>000</v>
      </c>
      <c r="O907" s="37" t="str">
        <f>IF(SUM(E907:J907)=0,"",IF('Pivot - &lt;Just to refresh&gt;'!A910="Match","Match - Full GSTN",IF('Pivot - &lt;Just to refresh&gt;'!A910="Match -Rounding off","Match - GSTN - Round",IF(M907=0,"Match - Invoice",IF(G907=0,"Not in Books",IF(J907=0,"Not in 2A",IF(ROUND(M907,0)=0,"Match - Invoice Round","In Both but Not Match")))))))</f>
        <v/>
      </c>
      <c r="P907" s="7" t="str">
        <f t="shared" si="74"/>
        <v/>
      </c>
    </row>
    <row r="908" spans="1:16" x14ac:dyDescent="0.3">
      <c r="A908" s="7">
        <f>'Pivot - &lt;Just to refresh&gt;'!B911</f>
        <v>0</v>
      </c>
      <c r="B908" s="7">
        <f>'Pivot - &lt;Just to refresh&gt;'!N911</f>
        <v>0</v>
      </c>
      <c r="C908" s="7">
        <f>'Pivot - &lt;Just to refresh&gt;'!C911</f>
        <v>0</v>
      </c>
      <c r="D908" s="36">
        <f>'Pivot - &lt;Just to refresh&gt;'!D911</f>
        <v>0</v>
      </c>
      <c r="E908" s="8">
        <f>'Pivot - &lt;Just to refresh&gt;'!E911</f>
        <v>0</v>
      </c>
      <c r="F908" s="8">
        <f>'Pivot - &lt;Just to refresh&gt;'!F911</f>
        <v>0</v>
      </c>
      <c r="G908" s="8">
        <f>'Pivot - &lt;Just to refresh&gt;'!G911</f>
        <v>0</v>
      </c>
      <c r="H908" s="8">
        <f>'Pivot - &lt;Just to refresh&gt;'!H911</f>
        <v>0</v>
      </c>
      <c r="I908" s="8">
        <f>'Pivot - &lt;Just to refresh&gt;'!I911</f>
        <v>0</v>
      </c>
      <c r="J908" s="8">
        <f>'Pivot - &lt;Just to refresh&gt;'!J911</f>
        <v>0</v>
      </c>
      <c r="K908" s="8">
        <f t="shared" si="70"/>
        <v>0</v>
      </c>
      <c r="L908" s="8">
        <f t="shared" si="71"/>
        <v>0</v>
      </c>
      <c r="M908" s="8">
        <f t="shared" si="72"/>
        <v>0</v>
      </c>
      <c r="N908" s="8" t="str">
        <f t="shared" si="73"/>
        <v>000</v>
      </c>
      <c r="O908" s="37" t="str">
        <f>IF(SUM(E908:J908)=0,"",IF('Pivot - &lt;Just to refresh&gt;'!A911="Match","Match - Full GSTN",IF('Pivot - &lt;Just to refresh&gt;'!A911="Match -Rounding off","Match - GSTN - Round",IF(M908=0,"Match - Invoice",IF(G908=0,"Not in Books",IF(J908=0,"Not in 2A",IF(ROUND(M908,0)=0,"Match - Invoice Round","In Both but Not Match")))))))</f>
        <v/>
      </c>
      <c r="P908" s="7" t="str">
        <f t="shared" si="74"/>
        <v/>
      </c>
    </row>
    <row r="909" spans="1:16" x14ac:dyDescent="0.3">
      <c r="A909" s="7">
        <f>'Pivot - &lt;Just to refresh&gt;'!B912</f>
        <v>0</v>
      </c>
      <c r="B909" s="7">
        <f>'Pivot - &lt;Just to refresh&gt;'!N912</f>
        <v>0</v>
      </c>
      <c r="C909" s="7">
        <f>'Pivot - &lt;Just to refresh&gt;'!C912</f>
        <v>0</v>
      </c>
      <c r="D909" s="36">
        <f>'Pivot - &lt;Just to refresh&gt;'!D912</f>
        <v>0</v>
      </c>
      <c r="E909" s="8">
        <f>'Pivot - &lt;Just to refresh&gt;'!E912</f>
        <v>0</v>
      </c>
      <c r="F909" s="8">
        <f>'Pivot - &lt;Just to refresh&gt;'!F912</f>
        <v>0</v>
      </c>
      <c r="G909" s="8">
        <f>'Pivot - &lt;Just to refresh&gt;'!G912</f>
        <v>0</v>
      </c>
      <c r="H909" s="8">
        <f>'Pivot - &lt;Just to refresh&gt;'!H912</f>
        <v>0</v>
      </c>
      <c r="I909" s="8">
        <f>'Pivot - &lt;Just to refresh&gt;'!I912</f>
        <v>0</v>
      </c>
      <c r="J909" s="8">
        <f>'Pivot - &lt;Just to refresh&gt;'!J912</f>
        <v>0</v>
      </c>
      <c r="K909" s="8">
        <f t="shared" si="70"/>
        <v>0</v>
      </c>
      <c r="L909" s="8">
        <f t="shared" si="71"/>
        <v>0</v>
      </c>
      <c r="M909" s="8">
        <f t="shared" si="72"/>
        <v>0</v>
      </c>
      <c r="N909" s="8" t="str">
        <f t="shared" si="73"/>
        <v>000</v>
      </c>
      <c r="O909" s="37" t="str">
        <f>IF(SUM(E909:J909)=0,"",IF('Pivot - &lt;Just to refresh&gt;'!A912="Match","Match - Full GSTN",IF('Pivot - &lt;Just to refresh&gt;'!A912="Match -Rounding off","Match - GSTN - Round",IF(M909=0,"Match - Invoice",IF(G909=0,"Not in Books",IF(J909=0,"Not in 2A",IF(ROUND(M909,0)=0,"Match - Invoice Round","In Both but Not Match")))))))</f>
        <v/>
      </c>
      <c r="P909" s="7" t="str">
        <f t="shared" si="74"/>
        <v/>
      </c>
    </row>
    <row r="910" spans="1:16" x14ac:dyDescent="0.3">
      <c r="A910" s="7">
        <f>'Pivot - &lt;Just to refresh&gt;'!B913</f>
        <v>0</v>
      </c>
      <c r="B910" s="7">
        <f>'Pivot - &lt;Just to refresh&gt;'!N913</f>
        <v>0</v>
      </c>
      <c r="C910" s="7">
        <f>'Pivot - &lt;Just to refresh&gt;'!C913</f>
        <v>0</v>
      </c>
      <c r="D910" s="36">
        <f>'Pivot - &lt;Just to refresh&gt;'!D913</f>
        <v>0</v>
      </c>
      <c r="E910" s="8">
        <f>'Pivot - &lt;Just to refresh&gt;'!E913</f>
        <v>0</v>
      </c>
      <c r="F910" s="8">
        <f>'Pivot - &lt;Just to refresh&gt;'!F913</f>
        <v>0</v>
      </c>
      <c r="G910" s="8">
        <f>'Pivot - &lt;Just to refresh&gt;'!G913</f>
        <v>0</v>
      </c>
      <c r="H910" s="8">
        <f>'Pivot - &lt;Just to refresh&gt;'!H913</f>
        <v>0</v>
      </c>
      <c r="I910" s="8">
        <f>'Pivot - &lt;Just to refresh&gt;'!I913</f>
        <v>0</v>
      </c>
      <c r="J910" s="8">
        <f>'Pivot - &lt;Just to refresh&gt;'!J913</f>
        <v>0</v>
      </c>
      <c r="K910" s="8">
        <f t="shared" si="70"/>
        <v>0</v>
      </c>
      <c r="L910" s="8">
        <f t="shared" si="71"/>
        <v>0</v>
      </c>
      <c r="M910" s="8">
        <f t="shared" si="72"/>
        <v>0</v>
      </c>
      <c r="N910" s="8" t="str">
        <f t="shared" si="73"/>
        <v>000</v>
      </c>
      <c r="O910" s="37" t="str">
        <f>IF(SUM(E910:J910)=0,"",IF('Pivot - &lt;Just to refresh&gt;'!A913="Match","Match - Full GSTN",IF('Pivot - &lt;Just to refresh&gt;'!A913="Match -Rounding off","Match - GSTN - Round",IF(M910=0,"Match - Invoice",IF(G910=0,"Not in Books",IF(J910=0,"Not in 2A",IF(ROUND(M910,0)=0,"Match - Invoice Round","In Both but Not Match")))))))</f>
        <v/>
      </c>
      <c r="P910" s="7" t="str">
        <f t="shared" si="74"/>
        <v/>
      </c>
    </row>
    <row r="911" spans="1:16" x14ac:dyDescent="0.3">
      <c r="A911" s="7">
        <f>'Pivot - &lt;Just to refresh&gt;'!B914</f>
        <v>0</v>
      </c>
      <c r="B911" s="7">
        <f>'Pivot - &lt;Just to refresh&gt;'!N914</f>
        <v>0</v>
      </c>
      <c r="C911" s="7">
        <f>'Pivot - &lt;Just to refresh&gt;'!C914</f>
        <v>0</v>
      </c>
      <c r="D911" s="36">
        <f>'Pivot - &lt;Just to refresh&gt;'!D914</f>
        <v>0</v>
      </c>
      <c r="E911" s="8">
        <f>'Pivot - &lt;Just to refresh&gt;'!E914</f>
        <v>0</v>
      </c>
      <c r="F911" s="8">
        <f>'Pivot - &lt;Just to refresh&gt;'!F914</f>
        <v>0</v>
      </c>
      <c r="G911" s="8">
        <f>'Pivot - &lt;Just to refresh&gt;'!G914</f>
        <v>0</v>
      </c>
      <c r="H911" s="8">
        <f>'Pivot - &lt;Just to refresh&gt;'!H914</f>
        <v>0</v>
      </c>
      <c r="I911" s="8">
        <f>'Pivot - &lt;Just to refresh&gt;'!I914</f>
        <v>0</v>
      </c>
      <c r="J911" s="8">
        <f>'Pivot - &lt;Just to refresh&gt;'!J914</f>
        <v>0</v>
      </c>
      <c r="K911" s="8">
        <f t="shared" si="70"/>
        <v>0</v>
      </c>
      <c r="L911" s="8">
        <f t="shared" si="71"/>
        <v>0</v>
      </c>
      <c r="M911" s="8">
        <f t="shared" si="72"/>
        <v>0</v>
      </c>
      <c r="N911" s="8" t="str">
        <f t="shared" si="73"/>
        <v>000</v>
      </c>
      <c r="O911" s="37" t="str">
        <f>IF(SUM(E911:J911)=0,"",IF('Pivot - &lt;Just to refresh&gt;'!A914="Match","Match - Full GSTN",IF('Pivot - &lt;Just to refresh&gt;'!A914="Match -Rounding off","Match - GSTN - Round",IF(M911=0,"Match - Invoice",IF(G911=0,"Not in Books",IF(J911=0,"Not in 2A",IF(ROUND(M911,0)=0,"Match - Invoice Round","In Both but Not Match")))))))</f>
        <v/>
      </c>
      <c r="P911" s="7" t="str">
        <f t="shared" si="74"/>
        <v/>
      </c>
    </row>
    <row r="912" spans="1:16" x14ac:dyDescent="0.3">
      <c r="A912" s="7">
        <f>'Pivot - &lt;Just to refresh&gt;'!B915</f>
        <v>0</v>
      </c>
      <c r="B912" s="7">
        <f>'Pivot - &lt;Just to refresh&gt;'!N915</f>
        <v>0</v>
      </c>
      <c r="C912" s="7">
        <f>'Pivot - &lt;Just to refresh&gt;'!C915</f>
        <v>0</v>
      </c>
      <c r="D912" s="36">
        <f>'Pivot - &lt;Just to refresh&gt;'!D915</f>
        <v>0</v>
      </c>
      <c r="E912" s="8">
        <f>'Pivot - &lt;Just to refresh&gt;'!E915</f>
        <v>0</v>
      </c>
      <c r="F912" s="8">
        <f>'Pivot - &lt;Just to refresh&gt;'!F915</f>
        <v>0</v>
      </c>
      <c r="G912" s="8">
        <f>'Pivot - &lt;Just to refresh&gt;'!G915</f>
        <v>0</v>
      </c>
      <c r="H912" s="8">
        <f>'Pivot - &lt;Just to refresh&gt;'!H915</f>
        <v>0</v>
      </c>
      <c r="I912" s="8">
        <f>'Pivot - &lt;Just to refresh&gt;'!I915</f>
        <v>0</v>
      </c>
      <c r="J912" s="8">
        <f>'Pivot - &lt;Just to refresh&gt;'!J915</f>
        <v>0</v>
      </c>
      <c r="K912" s="8">
        <f t="shared" si="70"/>
        <v>0</v>
      </c>
      <c r="L912" s="8">
        <f t="shared" si="71"/>
        <v>0</v>
      </c>
      <c r="M912" s="8">
        <f t="shared" si="72"/>
        <v>0</v>
      </c>
      <c r="N912" s="8" t="str">
        <f t="shared" si="73"/>
        <v>000</v>
      </c>
      <c r="O912" s="37" t="str">
        <f>IF(SUM(E912:J912)=0,"",IF('Pivot - &lt;Just to refresh&gt;'!A915="Match","Match - Full GSTN",IF('Pivot - &lt;Just to refresh&gt;'!A915="Match -Rounding off","Match - GSTN - Round",IF(M912=0,"Match - Invoice",IF(G912=0,"Not in Books",IF(J912=0,"Not in 2A",IF(ROUND(M912,0)=0,"Match - Invoice Round","In Both but Not Match")))))))</f>
        <v/>
      </c>
      <c r="P912" s="7" t="str">
        <f t="shared" si="74"/>
        <v/>
      </c>
    </row>
    <row r="913" spans="1:16" x14ac:dyDescent="0.3">
      <c r="A913" s="7">
        <f>'Pivot - &lt;Just to refresh&gt;'!B916</f>
        <v>0</v>
      </c>
      <c r="B913" s="7">
        <f>'Pivot - &lt;Just to refresh&gt;'!N916</f>
        <v>0</v>
      </c>
      <c r="C913" s="7">
        <f>'Pivot - &lt;Just to refresh&gt;'!C916</f>
        <v>0</v>
      </c>
      <c r="D913" s="36">
        <f>'Pivot - &lt;Just to refresh&gt;'!D916</f>
        <v>0</v>
      </c>
      <c r="E913" s="8">
        <f>'Pivot - &lt;Just to refresh&gt;'!E916</f>
        <v>0</v>
      </c>
      <c r="F913" s="8">
        <f>'Pivot - &lt;Just to refresh&gt;'!F916</f>
        <v>0</v>
      </c>
      <c r="G913" s="8">
        <f>'Pivot - &lt;Just to refresh&gt;'!G916</f>
        <v>0</v>
      </c>
      <c r="H913" s="8">
        <f>'Pivot - &lt;Just to refresh&gt;'!H916</f>
        <v>0</v>
      </c>
      <c r="I913" s="8">
        <f>'Pivot - &lt;Just to refresh&gt;'!I916</f>
        <v>0</v>
      </c>
      <c r="J913" s="8">
        <f>'Pivot - &lt;Just to refresh&gt;'!J916</f>
        <v>0</v>
      </c>
      <c r="K913" s="8">
        <f t="shared" si="70"/>
        <v>0</v>
      </c>
      <c r="L913" s="8">
        <f t="shared" si="71"/>
        <v>0</v>
      </c>
      <c r="M913" s="8">
        <f t="shared" si="72"/>
        <v>0</v>
      </c>
      <c r="N913" s="8" t="str">
        <f t="shared" si="73"/>
        <v>000</v>
      </c>
      <c r="O913" s="37" t="str">
        <f>IF(SUM(E913:J913)=0,"",IF('Pivot - &lt;Just to refresh&gt;'!A916="Match","Match - Full GSTN",IF('Pivot - &lt;Just to refresh&gt;'!A916="Match -Rounding off","Match - GSTN - Round",IF(M913=0,"Match - Invoice",IF(G913=0,"Not in Books",IF(J913=0,"Not in 2A",IF(ROUND(M913,0)=0,"Match - Invoice Round","In Both but Not Match")))))))</f>
        <v/>
      </c>
      <c r="P913" s="7" t="str">
        <f t="shared" si="74"/>
        <v/>
      </c>
    </row>
    <row r="914" spans="1:16" x14ac:dyDescent="0.3">
      <c r="A914" s="7">
        <f>'Pivot - &lt;Just to refresh&gt;'!B917</f>
        <v>0</v>
      </c>
      <c r="B914" s="7">
        <f>'Pivot - &lt;Just to refresh&gt;'!N917</f>
        <v>0</v>
      </c>
      <c r="C914" s="7">
        <f>'Pivot - &lt;Just to refresh&gt;'!C917</f>
        <v>0</v>
      </c>
      <c r="D914" s="36">
        <f>'Pivot - &lt;Just to refresh&gt;'!D917</f>
        <v>0</v>
      </c>
      <c r="E914" s="8">
        <f>'Pivot - &lt;Just to refresh&gt;'!E917</f>
        <v>0</v>
      </c>
      <c r="F914" s="8">
        <f>'Pivot - &lt;Just to refresh&gt;'!F917</f>
        <v>0</v>
      </c>
      <c r="G914" s="8">
        <f>'Pivot - &lt;Just to refresh&gt;'!G917</f>
        <v>0</v>
      </c>
      <c r="H914" s="8">
        <f>'Pivot - &lt;Just to refresh&gt;'!H917</f>
        <v>0</v>
      </c>
      <c r="I914" s="8">
        <f>'Pivot - &lt;Just to refresh&gt;'!I917</f>
        <v>0</v>
      </c>
      <c r="J914" s="8">
        <f>'Pivot - &lt;Just to refresh&gt;'!J917</f>
        <v>0</v>
      </c>
      <c r="K914" s="8">
        <f t="shared" si="70"/>
        <v>0</v>
      </c>
      <c r="L914" s="8">
        <f t="shared" si="71"/>
        <v>0</v>
      </c>
      <c r="M914" s="8">
        <f t="shared" si="72"/>
        <v>0</v>
      </c>
      <c r="N914" s="8" t="str">
        <f t="shared" si="73"/>
        <v>000</v>
      </c>
      <c r="O914" s="37" t="str">
        <f>IF(SUM(E914:J914)=0,"",IF('Pivot - &lt;Just to refresh&gt;'!A917="Match","Match - Full GSTN",IF('Pivot - &lt;Just to refresh&gt;'!A917="Match -Rounding off","Match - GSTN - Round",IF(M914=0,"Match - Invoice",IF(G914=0,"Not in Books",IF(J914=0,"Not in 2A",IF(ROUND(M914,0)=0,"Match - Invoice Round","In Both but Not Match")))))))</f>
        <v/>
      </c>
      <c r="P914" s="7" t="str">
        <f t="shared" si="74"/>
        <v/>
      </c>
    </row>
    <row r="915" spans="1:16" x14ac:dyDescent="0.3">
      <c r="A915" s="7">
        <f>'Pivot - &lt;Just to refresh&gt;'!B918</f>
        <v>0</v>
      </c>
      <c r="B915" s="7">
        <f>'Pivot - &lt;Just to refresh&gt;'!N918</f>
        <v>0</v>
      </c>
      <c r="C915" s="7">
        <f>'Pivot - &lt;Just to refresh&gt;'!C918</f>
        <v>0</v>
      </c>
      <c r="D915" s="36">
        <f>'Pivot - &lt;Just to refresh&gt;'!D918</f>
        <v>0</v>
      </c>
      <c r="E915" s="8">
        <f>'Pivot - &lt;Just to refresh&gt;'!E918</f>
        <v>0</v>
      </c>
      <c r="F915" s="8">
        <f>'Pivot - &lt;Just to refresh&gt;'!F918</f>
        <v>0</v>
      </c>
      <c r="G915" s="8">
        <f>'Pivot - &lt;Just to refresh&gt;'!G918</f>
        <v>0</v>
      </c>
      <c r="H915" s="8">
        <f>'Pivot - &lt;Just to refresh&gt;'!H918</f>
        <v>0</v>
      </c>
      <c r="I915" s="8">
        <f>'Pivot - &lt;Just to refresh&gt;'!I918</f>
        <v>0</v>
      </c>
      <c r="J915" s="8">
        <f>'Pivot - &lt;Just to refresh&gt;'!J918</f>
        <v>0</v>
      </c>
      <c r="K915" s="8">
        <f t="shared" si="70"/>
        <v>0</v>
      </c>
      <c r="L915" s="8">
        <f t="shared" si="71"/>
        <v>0</v>
      </c>
      <c r="M915" s="8">
        <f t="shared" si="72"/>
        <v>0</v>
      </c>
      <c r="N915" s="8" t="str">
        <f t="shared" si="73"/>
        <v>000</v>
      </c>
      <c r="O915" s="37" t="str">
        <f>IF(SUM(E915:J915)=0,"",IF('Pivot - &lt;Just to refresh&gt;'!A918="Match","Match - Full GSTN",IF('Pivot - &lt;Just to refresh&gt;'!A918="Match -Rounding off","Match - GSTN - Round",IF(M915=0,"Match - Invoice",IF(G915=0,"Not in Books",IF(J915=0,"Not in 2A",IF(ROUND(M915,0)=0,"Match - Invoice Round","In Both but Not Match")))))))</f>
        <v/>
      </c>
      <c r="P915" s="7" t="str">
        <f t="shared" si="74"/>
        <v/>
      </c>
    </row>
    <row r="916" spans="1:16" x14ac:dyDescent="0.3">
      <c r="A916" s="7">
        <f>'Pivot - &lt;Just to refresh&gt;'!B919</f>
        <v>0</v>
      </c>
      <c r="B916" s="7">
        <f>'Pivot - &lt;Just to refresh&gt;'!N919</f>
        <v>0</v>
      </c>
      <c r="C916" s="7">
        <f>'Pivot - &lt;Just to refresh&gt;'!C919</f>
        <v>0</v>
      </c>
      <c r="D916" s="36">
        <f>'Pivot - &lt;Just to refresh&gt;'!D919</f>
        <v>0</v>
      </c>
      <c r="E916" s="8">
        <f>'Pivot - &lt;Just to refresh&gt;'!E919</f>
        <v>0</v>
      </c>
      <c r="F916" s="8">
        <f>'Pivot - &lt;Just to refresh&gt;'!F919</f>
        <v>0</v>
      </c>
      <c r="G916" s="8">
        <f>'Pivot - &lt;Just to refresh&gt;'!G919</f>
        <v>0</v>
      </c>
      <c r="H916" s="8">
        <f>'Pivot - &lt;Just to refresh&gt;'!H919</f>
        <v>0</v>
      </c>
      <c r="I916" s="8">
        <f>'Pivot - &lt;Just to refresh&gt;'!I919</f>
        <v>0</v>
      </c>
      <c r="J916" s="8">
        <f>'Pivot - &lt;Just to refresh&gt;'!J919</f>
        <v>0</v>
      </c>
      <c r="K916" s="8">
        <f t="shared" si="70"/>
        <v>0</v>
      </c>
      <c r="L916" s="8">
        <f t="shared" si="71"/>
        <v>0</v>
      </c>
      <c r="M916" s="8">
        <f t="shared" si="72"/>
        <v>0</v>
      </c>
      <c r="N916" s="8" t="str">
        <f t="shared" si="73"/>
        <v>000</v>
      </c>
      <c r="O916" s="37" t="str">
        <f>IF(SUM(E916:J916)=0,"",IF('Pivot - &lt;Just to refresh&gt;'!A919="Match","Match - Full GSTN",IF('Pivot - &lt;Just to refresh&gt;'!A919="Match -Rounding off","Match - GSTN - Round",IF(M916=0,"Match - Invoice",IF(G916=0,"Not in Books",IF(J916=0,"Not in 2A",IF(ROUND(M916,0)=0,"Match - Invoice Round","In Both but Not Match")))))))</f>
        <v/>
      </c>
      <c r="P916" s="7" t="str">
        <f t="shared" si="74"/>
        <v/>
      </c>
    </row>
    <row r="917" spans="1:16" x14ac:dyDescent="0.3">
      <c r="A917" s="7">
        <f>'Pivot - &lt;Just to refresh&gt;'!B920</f>
        <v>0</v>
      </c>
      <c r="B917" s="7">
        <f>'Pivot - &lt;Just to refresh&gt;'!N920</f>
        <v>0</v>
      </c>
      <c r="C917" s="7">
        <f>'Pivot - &lt;Just to refresh&gt;'!C920</f>
        <v>0</v>
      </c>
      <c r="D917" s="36">
        <f>'Pivot - &lt;Just to refresh&gt;'!D920</f>
        <v>0</v>
      </c>
      <c r="E917" s="8">
        <f>'Pivot - &lt;Just to refresh&gt;'!E920</f>
        <v>0</v>
      </c>
      <c r="F917" s="8">
        <f>'Pivot - &lt;Just to refresh&gt;'!F920</f>
        <v>0</v>
      </c>
      <c r="G917" s="8">
        <f>'Pivot - &lt;Just to refresh&gt;'!G920</f>
        <v>0</v>
      </c>
      <c r="H917" s="8">
        <f>'Pivot - &lt;Just to refresh&gt;'!H920</f>
        <v>0</v>
      </c>
      <c r="I917" s="8">
        <f>'Pivot - &lt;Just to refresh&gt;'!I920</f>
        <v>0</v>
      </c>
      <c r="J917" s="8">
        <f>'Pivot - &lt;Just to refresh&gt;'!J920</f>
        <v>0</v>
      </c>
      <c r="K917" s="8">
        <f t="shared" si="70"/>
        <v>0</v>
      </c>
      <c r="L917" s="8">
        <f t="shared" si="71"/>
        <v>0</v>
      </c>
      <c r="M917" s="8">
        <f t="shared" si="72"/>
        <v>0</v>
      </c>
      <c r="N917" s="8" t="str">
        <f t="shared" si="73"/>
        <v>000</v>
      </c>
      <c r="O917" s="37" t="str">
        <f>IF(SUM(E917:J917)=0,"",IF('Pivot - &lt;Just to refresh&gt;'!A920="Match","Match - Full GSTN",IF('Pivot - &lt;Just to refresh&gt;'!A920="Match -Rounding off","Match - GSTN - Round",IF(M917=0,"Match - Invoice",IF(G917=0,"Not in Books",IF(J917=0,"Not in 2A",IF(ROUND(M917,0)=0,"Match - Invoice Round","In Both but Not Match")))))))</f>
        <v/>
      </c>
      <c r="P917" s="7" t="str">
        <f t="shared" si="74"/>
        <v/>
      </c>
    </row>
    <row r="918" spans="1:16" x14ac:dyDescent="0.3">
      <c r="A918" s="7">
        <f>'Pivot - &lt;Just to refresh&gt;'!B921</f>
        <v>0</v>
      </c>
      <c r="B918" s="7">
        <f>'Pivot - &lt;Just to refresh&gt;'!N921</f>
        <v>0</v>
      </c>
      <c r="C918" s="7">
        <f>'Pivot - &lt;Just to refresh&gt;'!C921</f>
        <v>0</v>
      </c>
      <c r="D918" s="36">
        <f>'Pivot - &lt;Just to refresh&gt;'!D921</f>
        <v>0</v>
      </c>
      <c r="E918" s="8">
        <f>'Pivot - &lt;Just to refresh&gt;'!E921</f>
        <v>0</v>
      </c>
      <c r="F918" s="8">
        <f>'Pivot - &lt;Just to refresh&gt;'!F921</f>
        <v>0</v>
      </c>
      <c r="G918" s="8">
        <f>'Pivot - &lt;Just to refresh&gt;'!G921</f>
        <v>0</v>
      </c>
      <c r="H918" s="8">
        <f>'Pivot - &lt;Just to refresh&gt;'!H921</f>
        <v>0</v>
      </c>
      <c r="I918" s="8">
        <f>'Pivot - &lt;Just to refresh&gt;'!I921</f>
        <v>0</v>
      </c>
      <c r="J918" s="8">
        <f>'Pivot - &lt;Just to refresh&gt;'!J921</f>
        <v>0</v>
      </c>
      <c r="K918" s="8">
        <f t="shared" si="70"/>
        <v>0</v>
      </c>
      <c r="L918" s="8">
        <f t="shared" si="71"/>
        <v>0</v>
      </c>
      <c r="M918" s="8">
        <f t="shared" si="72"/>
        <v>0</v>
      </c>
      <c r="N918" s="8" t="str">
        <f t="shared" si="73"/>
        <v>000</v>
      </c>
      <c r="O918" s="37" t="str">
        <f>IF(SUM(E918:J918)=0,"",IF('Pivot - &lt;Just to refresh&gt;'!A921="Match","Match - Full GSTN",IF('Pivot - &lt;Just to refresh&gt;'!A921="Match -Rounding off","Match - GSTN - Round",IF(M918=0,"Match - Invoice",IF(G918=0,"Not in Books",IF(J918=0,"Not in 2A",IF(ROUND(M918,0)=0,"Match - Invoice Round","In Both but Not Match")))))))</f>
        <v/>
      </c>
      <c r="P918" s="7" t="str">
        <f t="shared" si="74"/>
        <v/>
      </c>
    </row>
    <row r="919" spans="1:16" x14ac:dyDescent="0.3">
      <c r="A919" s="7">
        <f>'Pivot - &lt;Just to refresh&gt;'!B922</f>
        <v>0</v>
      </c>
      <c r="B919" s="7">
        <f>'Pivot - &lt;Just to refresh&gt;'!N922</f>
        <v>0</v>
      </c>
      <c r="C919" s="7">
        <f>'Pivot - &lt;Just to refresh&gt;'!C922</f>
        <v>0</v>
      </c>
      <c r="D919" s="36">
        <f>'Pivot - &lt;Just to refresh&gt;'!D922</f>
        <v>0</v>
      </c>
      <c r="E919" s="8">
        <f>'Pivot - &lt;Just to refresh&gt;'!E922</f>
        <v>0</v>
      </c>
      <c r="F919" s="8">
        <f>'Pivot - &lt;Just to refresh&gt;'!F922</f>
        <v>0</v>
      </c>
      <c r="G919" s="8">
        <f>'Pivot - &lt;Just to refresh&gt;'!G922</f>
        <v>0</v>
      </c>
      <c r="H919" s="8">
        <f>'Pivot - &lt;Just to refresh&gt;'!H922</f>
        <v>0</v>
      </c>
      <c r="I919" s="8">
        <f>'Pivot - &lt;Just to refresh&gt;'!I922</f>
        <v>0</v>
      </c>
      <c r="J919" s="8">
        <f>'Pivot - &lt;Just to refresh&gt;'!J922</f>
        <v>0</v>
      </c>
      <c r="K919" s="8">
        <f t="shared" si="70"/>
        <v>0</v>
      </c>
      <c r="L919" s="8">
        <f t="shared" si="71"/>
        <v>0</v>
      </c>
      <c r="M919" s="8">
        <f t="shared" si="72"/>
        <v>0</v>
      </c>
      <c r="N919" s="8" t="str">
        <f t="shared" si="73"/>
        <v>000</v>
      </c>
      <c r="O919" s="37" t="str">
        <f>IF(SUM(E919:J919)=0,"",IF('Pivot - &lt;Just to refresh&gt;'!A922="Match","Match - Full GSTN",IF('Pivot - &lt;Just to refresh&gt;'!A922="Match -Rounding off","Match - GSTN - Round",IF(M919=0,"Match - Invoice",IF(G919=0,"Not in Books",IF(J919=0,"Not in 2A",IF(ROUND(M919,0)=0,"Match - Invoice Round","In Both but Not Match")))))))</f>
        <v/>
      </c>
      <c r="P919" s="7" t="str">
        <f t="shared" si="74"/>
        <v/>
      </c>
    </row>
    <row r="920" spans="1:16" x14ac:dyDescent="0.3">
      <c r="A920" s="7">
        <f>'Pivot - &lt;Just to refresh&gt;'!B923</f>
        <v>0</v>
      </c>
      <c r="B920" s="7">
        <f>'Pivot - &lt;Just to refresh&gt;'!N923</f>
        <v>0</v>
      </c>
      <c r="C920" s="7">
        <f>'Pivot - &lt;Just to refresh&gt;'!C923</f>
        <v>0</v>
      </c>
      <c r="D920" s="36">
        <f>'Pivot - &lt;Just to refresh&gt;'!D923</f>
        <v>0</v>
      </c>
      <c r="E920" s="8">
        <f>'Pivot - &lt;Just to refresh&gt;'!E923</f>
        <v>0</v>
      </c>
      <c r="F920" s="8">
        <f>'Pivot - &lt;Just to refresh&gt;'!F923</f>
        <v>0</v>
      </c>
      <c r="G920" s="8">
        <f>'Pivot - &lt;Just to refresh&gt;'!G923</f>
        <v>0</v>
      </c>
      <c r="H920" s="8">
        <f>'Pivot - &lt;Just to refresh&gt;'!H923</f>
        <v>0</v>
      </c>
      <c r="I920" s="8">
        <f>'Pivot - &lt;Just to refresh&gt;'!I923</f>
        <v>0</v>
      </c>
      <c r="J920" s="8">
        <f>'Pivot - &lt;Just to refresh&gt;'!J923</f>
        <v>0</v>
      </c>
      <c r="K920" s="8">
        <f t="shared" si="70"/>
        <v>0</v>
      </c>
      <c r="L920" s="8">
        <f t="shared" si="71"/>
        <v>0</v>
      </c>
      <c r="M920" s="8">
        <f t="shared" si="72"/>
        <v>0</v>
      </c>
      <c r="N920" s="8" t="str">
        <f t="shared" si="73"/>
        <v>000</v>
      </c>
      <c r="O920" s="37" t="str">
        <f>IF(SUM(E920:J920)=0,"",IF('Pivot - &lt;Just to refresh&gt;'!A923="Match","Match - Full GSTN",IF('Pivot - &lt;Just to refresh&gt;'!A923="Match -Rounding off","Match - GSTN - Round",IF(M920=0,"Match - Invoice",IF(G920=0,"Not in Books",IF(J920=0,"Not in 2A",IF(ROUND(M920,0)=0,"Match - Invoice Round","In Both but Not Match")))))))</f>
        <v/>
      </c>
      <c r="P920" s="7" t="str">
        <f t="shared" si="74"/>
        <v/>
      </c>
    </row>
    <row r="921" spans="1:16" x14ac:dyDescent="0.3">
      <c r="A921" s="7">
        <f>'Pivot - &lt;Just to refresh&gt;'!B924</f>
        <v>0</v>
      </c>
      <c r="B921" s="7">
        <f>'Pivot - &lt;Just to refresh&gt;'!N924</f>
        <v>0</v>
      </c>
      <c r="C921" s="7">
        <f>'Pivot - &lt;Just to refresh&gt;'!C924</f>
        <v>0</v>
      </c>
      <c r="D921" s="36">
        <f>'Pivot - &lt;Just to refresh&gt;'!D924</f>
        <v>0</v>
      </c>
      <c r="E921" s="8">
        <f>'Pivot - &lt;Just to refresh&gt;'!E924</f>
        <v>0</v>
      </c>
      <c r="F921" s="8">
        <f>'Pivot - &lt;Just to refresh&gt;'!F924</f>
        <v>0</v>
      </c>
      <c r="G921" s="8">
        <f>'Pivot - &lt;Just to refresh&gt;'!G924</f>
        <v>0</v>
      </c>
      <c r="H921" s="8">
        <f>'Pivot - &lt;Just to refresh&gt;'!H924</f>
        <v>0</v>
      </c>
      <c r="I921" s="8">
        <f>'Pivot - &lt;Just to refresh&gt;'!I924</f>
        <v>0</v>
      </c>
      <c r="J921" s="8">
        <f>'Pivot - &lt;Just to refresh&gt;'!J924</f>
        <v>0</v>
      </c>
      <c r="K921" s="8">
        <f t="shared" si="70"/>
        <v>0</v>
      </c>
      <c r="L921" s="8">
        <f t="shared" si="71"/>
        <v>0</v>
      </c>
      <c r="M921" s="8">
        <f t="shared" si="72"/>
        <v>0</v>
      </c>
      <c r="N921" s="8" t="str">
        <f t="shared" si="73"/>
        <v>000</v>
      </c>
      <c r="O921" s="37" t="str">
        <f>IF(SUM(E921:J921)=0,"",IF('Pivot - &lt;Just to refresh&gt;'!A924="Match","Match - Full GSTN",IF('Pivot - &lt;Just to refresh&gt;'!A924="Match -Rounding off","Match - GSTN - Round",IF(M921=0,"Match - Invoice",IF(G921=0,"Not in Books",IF(J921=0,"Not in 2A",IF(ROUND(M921,0)=0,"Match - Invoice Round","In Both but Not Match")))))))</f>
        <v/>
      </c>
      <c r="P921" s="7" t="str">
        <f t="shared" si="74"/>
        <v/>
      </c>
    </row>
    <row r="922" spans="1:16" x14ac:dyDescent="0.3">
      <c r="A922" s="7">
        <f>'Pivot - &lt;Just to refresh&gt;'!B925</f>
        <v>0</v>
      </c>
      <c r="B922" s="7">
        <f>'Pivot - &lt;Just to refresh&gt;'!N925</f>
        <v>0</v>
      </c>
      <c r="C922" s="7">
        <f>'Pivot - &lt;Just to refresh&gt;'!C925</f>
        <v>0</v>
      </c>
      <c r="D922" s="36">
        <f>'Pivot - &lt;Just to refresh&gt;'!D925</f>
        <v>0</v>
      </c>
      <c r="E922" s="8">
        <f>'Pivot - &lt;Just to refresh&gt;'!E925</f>
        <v>0</v>
      </c>
      <c r="F922" s="8">
        <f>'Pivot - &lt;Just to refresh&gt;'!F925</f>
        <v>0</v>
      </c>
      <c r="G922" s="8">
        <f>'Pivot - &lt;Just to refresh&gt;'!G925</f>
        <v>0</v>
      </c>
      <c r="H922" s="8">
        <f>'Pivot - &lt;Just to refresh&gt;'!H925</f>
        <v>0</v>
      </c>
      <c r="I922" s="8">
        <f>'Pivot - &lt;Just to refresh&gt;'!I925</f>
        <v>0</v>
      </c>
      <c r="J922" s="8">
        <f>'Pivot - &lt;Just to refresh&gt;'!J925</f>
        <v>0</v>
      </c>
      <c r="K922" s="8">
        <f t="shared" si="70"/>
        <v>0</v>
      </c>
      <c r="L922" s="8">
        <f t="shared" si="71"/>
        <v>0</v>
      </c>
      <c r="M922" s="8">
        <f t="shared" si="72"/>
        <v>0</v>
      </c>
      <c r="N922" s="8" t="str">
        <f t="shared" si="73"/>
        <v>000</v>
      </c>
      <c r="O922" s="37" t="str">
        <f>IF(SUM(E922:J922)=0,"",IF('Pivot - &lt;Just to refresh&gt;'!A925="Match","Match - Full GSTN",IF('Pivot - &lt;Just to refresh&gt;'!A925="Match -Rounding off","Match - GSTN - Round",IF(M922=0,"Match - Invoice",IF(G922=0,"Not in Books",IF(J922=0,"Not in 2A",IF(ROUND(M922,0)=0,"Match - Invoice Round","In Both but Not Match")))))))</f>
        <v/>
      </c>
      <c r="P922" s="7" t="str">
        <f t="shared" si="74"/>
        <v/>
      </c>
    </row>
    <row r="923" spans="1:16" x14ac:dyDescent="0.3">
      <c r="A923" s="7">
        <f>'Pivot - &lt;Just to refresh&gt;'!B926</f>
        <v>0</v>
      </c>
      <c r="B923" s="7">
        <f>'Pivot - &lt;Just to refresh&gt;'!N926</f>
        <v>0</v>
      </c>
      <c r="C923" s="7">
        <f>'Pivot - &lt;Just to refresh&gt;'!C926</f>
        <v>0</v>
      </c>
      <c r="D923" s="36">
        <f>'Pivot - &lt;Just to refresh&gt;'!D926</f>
        <v>0</v>
      </c>
      <c r="E923" s="8">
        <f>'Pivot - &lt;Just to refresh&gt;'!E926</f>
        <v>0</v>
      </c>
      <c r="F923" s="8">
        <f>'Pivot - &lt;Just to refresh&gt;'!F926</f>
        <v>0</v>
      </c>
      <c r="G923" s="8">
        <f>'Pivot - &lt;Just to refresh&gt;'!G926</f>
        <v>0</v>
      </c>
      <c r="H923" s="8">
        <f>'Pivot - &lt;Just to refresh&gt;'!H926</f>
        <v>0</v>
      </c>
      <c r="I923" s="8">
        <f>'Pivot - &lt;Just to refresh&gt;'!I926</f>
        <v>0</v>
      </c>
      <c r="J923" s="8">
        <f>'Pivot - &lt;Just to refresh&gt;'!J926</f>
        <v>0</v>
      </c>
      <c r="K923" s="8">
        <f t="shared" si="70"/>
        <v>0</v>
      </c>
      <c r="L923" s="8">
        <f t="shared" si="71"/>
        <v>0</v>
      </c>
      <c r="M923" s="8">
        <f t="shared" si="72"/>
        <v>0</v>
      </c>
      <c r="N923" s="8" t="str">
        <f t="shared" si="73"/>
        <v>000</v>
      </c>
      <c r="O923" s="37" t="str">
        <f>IF(SUM(E923:J923)=0,"",IF('Pivot - &lt;Just to refresh&gt;'!A926="Match","Match - Full GSTN",IF('Pivot - &lt;Just to refresh&gt;'!A926="Match -Rounding off","Match - GSTN - Round",IF(M923=0,"Match - Invoice",IF(G923=0,"Not in Books",IF(J923=0,"Not in 2A",IF(ROUND(M923,0)=0,"Match - Invoice Round","In Both but Not Match")))))))</f>
        <v/>
      </c>
      <c r="P923" s="7" t="str">
        <f t="shared" si="74"/>
        <v/>
      </c>
    </row>
    <row r="924" spans="1:16" x14ac:dyDescent="0.3">
      <c r="A924" s="7">
        <f>'Pivot - &lt;Just to refresh&gt;'!B927</f>
        <v>0</v>
      </c>
      <c r="B924" s="7">
        <f>'Pivot - &lt;Just to refresh&gt;'!N927</f>
        <v>0</v>
      </c>
      <c r="C924" s="7">
        <f>'Pivot - &lt;Just to refresh&gt;'!C927</f>
        <v>0</v>
      </c>
      <c r="D924" s="36">
        <f>'Pivot - &lt;Just to refresh&gt;'!D927</f>
        <v>0</v>
      </c>
      <c r="E924" s="8">
        <f>'Pivot - &lt;Just to refresh&gt;'!E927</f>
        <v>0</v>
      </c>
      <c r="F924" s="8">
        <f>'Pivot - &lt;Just to refresh&gt;'!F927</f>
        <v>0</v>
      </c>
      <c r="G924" s="8">
        <f>'Pivot - &lt;Just to refresh&gt;'!G927</f>
        <v>0</v>
      </c>
      <c r="H924" s="8">
        <f>'Pivot - &lt;Just to refresh&gt;'!H927</f>
        <v>0</v>
      </c>
      <c r="I924" s="8">
        <f>'Pivot - &lt;Just to refresh&gt;'!I927</f>
        <v>0</v>
      </c>
      <c r="J924" s="8">
        <f>'Pivot - &lt;Just to refresh&gt;'!J927</f>
        <v>0</v>
      </c>
      <c r="K924" s="8">
        <f t="shared" si="70"/>
        <v>0</v>
      </c>
      <c r="L924" s="8">
        <f t="shared" si="71"/>
        <v>0</v>
      </c>
      <c r="M924" s="8">
        <f t="shared" si="72"/>
        <v>0</v>
      </c>
      <c r="N924" s="8" t="str">
        <f t="shared" si="73"/>
        <v>000</v>
      </c>
      <c r="O924" s="37" t="str">
        <f>IF(SUM(E924:J924)=0,"",IF('Pivot - &lt;Just to refresh&gt;'!A927="Match","Match - Full GSTN",IF('Pivot - &lt;Just to refresh&gt;'!A927="Match -Rounding off","Match - GSTN - Round",IF(M924=0,"Match - Invoice",IF(G924=0,"Not in Books",IF(J924=0,"Not in 2A",IF(ROUND(M924,0)=0,"Match - Invoice Round","In Both but Not Match")))))))</f>
        <v/>
      </c>
      <c r="P924" s="7" t="str">
        <f t="shared" si="74"/>
        <v/>
      </c>
    </row>
    <row r="925" spans="1:16" x14ac:dyDescent="0.3">
      <c r="A925" s="7">
        <f>'Pivot - &lt;Just to refresh&gt;'!B928</f>
        <v>0</v>
      </c>
      <c r="B925" s="7">
        <f>'Pivot - &lt;Just to refresh&gt;'!N928</f>
        <v>0</v>
      </c>
      <c r="C925" s="7">
        <f>'Pivot - &lt;Just to refresh&gt;'!C928</f>
        <v>0</v>
      </c>
      <c r="D925" s="36">
        <f>'Pivot - &lt;Just to refresh&gt;'!D928</f>
        <v>0</v>
      </c>
      <c r="E925" s="8">
        <f>'Pivot - &lt;Just to refresh&gt;'!E928</f>
        <v>0</v>
      </c>
      <c r="F925" s="8">
        <f>'Pivot - &lt;Just to refresh&gt;'!F928</f>
        <v>0</v>
      </c>
      <c r="G925" s="8">
        <f>'Pivot - &lt;Just to refresh&gt;'!G928</f>
        <v>0</v>
      </c>
      <c r="H925" s="8">
        <f>'Pivot - &lt;Just to refresh&gt;'!H928</f>
        <v>0</v>
      </c>
      <c r="I925" s="8">
        <f>'Pivot - &lt;Just to refresh&gt;'!I928</f>
        <v>0</v>
      </c>
      <c r="J925" s="8">
        <f>'Pivot - &lt;Just to refresh&gt;'!J928</f>
        <v>0</v>
      </c>
      <c r="K925" s="8">
        <f t="shared" si="70"/>
        <v>0</v>
      </c>
      <c r="L925" s="8">
        <f t="shared" si="71"/>
        <v>0</v>
      </c>
      <c r="M925" s="8">
        <f t="shared" si="72"/>
        <v>0</v>
      </c>
      <c r="N925" s="8" t="str">
        <f t="shared" si="73"/>
        <v>000</v>
      </c>
      <c r="O925" s="37" t="str">
        <f>IF(SUM(E925:J925)=0,"",IF('Pivot - &lt;Just to refresh&gt;'!A928="Match","Match - Full GSTN",IF('Pivot - &lt;Just to refresh&gt;'!A928="Match -Rounding off","Match - GSTN - Round",IF(M925=0,"Match - Invoice",IF(G925=0,"Not in Books",IF(J925=0,"Not in 2A",IF(ROUND(M925,0)=0,"Match - Invoice Round","In Both but Not Match")))))))</f>
        <v/>
      </c>
      <c r="P925" s="7" t="str">
        <f t="shared" si="74"/>
        <v/>
      </c>
    </row>
    <row r="926" spans="1:16" x14ac:dyDescent="0.3">
      <c r="A926" s="7">
        <f>'Pivot - &lt;Just to refresh&gt;'!B929</f>
        <v>0</v>
      </c>
      <c r="B926" s="7">
        <f>'Pivot - &lt;Just to refresh&gt;'!N929</f>
        <v>0</v>
      </c>
      <c r="C926" s="7">
        <f>'Pivot - &lt;Just to refresh&gt;'!C929</f>
        <v>0</v>
      </c>
      <c r="D926" s="36">
        <f>'Pivot - &lt;Just to refresh&gt;'!D929</f>
        <v>0</v>
      </c>
      <c r="E926" s="8">
        <f>'Pivot - &lt;Just to refresh&gt;'!E929</f>
        <v>0</v>
      </c>
      <c r="F926" s="8">
        <f>'Pivot - &lt;Just to refresh&gt;'!F929</f>
        <v>0</v>
      </c>
      <c r="G926" s="8">
        <f>'Pivot - &lt;Just to refresh&gt;'!G929</f>
        <v>0</v>
      </c>
      <c r="H926" s="8">
        <f>'Pivot - &lt;Just to refresh&gt;'!H929</f>
        <v>0</v>
      </c>
      <c r="I926" s="8">
        <f>'Pivot - &lt;Just to refresh&gt;'!I929</f>
        <v>0</v>
      </c>
      <c r="J926" s="8">
        <f>'Pivot - &lt;Just to refresh&gt;'!J929</f>
        <v>0</v>
      </c>
      <c r="K926" s="8">
        <f t="shared" si="70"/>
        <v>0</v>
      </c>
      <c r="L926" s="8">
        <f t="shared" si="71"/>
        <v>0</v>
      </c>
      <c r="M926" s="8">
        <f t="shared" si="72"/>
        <v>0</v>
      </c>
      <c r="N926" s="8" t="str">
        <f t="shared" si="73"/>
        <v>000</v>
      </c>
      <c r="O926" s="37" t="str">
        <f>IF(SUM(E926:J926)=0,"",IF('Pivot - &lt;Just to refresh&gt;'!A929="Match","Match - Full GSTN",IF('Pivot - &lt;Just to refresh&gt;'!A929="Match -Rounding off","Match - GSTN - Round",IF(M926=0,"Match - Invoice",IF(G926=0,"Not in Books",IF(J926=0,"Not in 2A",IF(ROUND(M926,0)=0,"Match - Invoice Round","In Both but Not Match")))))))</f>
        <v/>
      </c>
      <c r="P926" s="7" t="str">
        <f t="shared" si="74"/>
        <v/>
      </c>
    </row>
    <row r="927" spans="1:16" x14ac:dyDescent="0.3">
      <c r="A927" s="7">
        <f>'Pivot - &lt;Just to refresh&gt;'!B930</f>
        <v>0</v>
      </c>
      <c r="B927" s="7">
        <f>'Pivot - &lt;Just to refresh&gt;'!N930</f>
        <v>0</v>
      </c>
      <c r="C927" s="7">
        <f>'Pivot - &lt;Just to refresh&gt;'!C930</f>
        <v>0</v>
      </c>
      <c r="D927" s="36">
        <f>'Pivot - &lt;Just to refresh&gt;'!D930</f>
        <v>0</v>
      </c>
      <c r="E927" s="8">
        <f>'Pivot - &lt;Just to refresh&gt;'!E930</f>
        <v>0</v>
      </c>
      <c r="F927" s="8">
        <f>'Pivot - &lt;Just to refresh&gt;'!F930</f>
        <v>0</v>
      </c>
      <c r="G927" s="8">
        <f>'Pivot - &lt;Just to refresh&gt;'!G930</f>
        <v>0</v>
      </c>
      <c r="H927" s="8">
        <f>'Pivot - &lt;Just to refresh&gt;'!H930</f>
        <v>0</v>
      </c>
      <c r="I927" s="8">
        <f>'Pivot - &lt;Just to refresh&gt;'!I930</f>
        <v>0</v>
      </c>
      <c r="J927" s="8">
        <f>'Pivot - &lt;Just to refresh&gt;'!J930</f>
        <v>0</v>
      </c>
      <c r="K927" s="8">
        <f t="shared" si="70"/>
        <v>0</v>
      </c>
      <c r="L927" s="8">
        <f t="shared" si="71"/>
        <v>0</v>
      </c>
      <c r="M927" s="8">
        <f t="shared" si="72"/>
        <v>0</v>
      </c>
      <c r="N927" s="8" t="str">
        <f t="shared" si="73"/>
        <v>000</v>
      </c>
      <c r="O927" s="37" t="str">
        <f>IF(SUM(E927:J927)=0,"",IF('Pivot - &lt;Just to refresh&gt;'!A930="Match","Match - Full GSTN",IF('Pivot - &lt;Just to refresh&gt;'!A930="Match -Rounding off","Match - GSTN - Round",IF(M927=0,"Match - Invoice",IF(G927=0,"Not in Books",IF(J927=0,"Not in 2A",IF(ROUND(M927,0)=0,"Match - Invoice Round","In Both but Not Match")))))))</f>
        <v/>
      </c>
      <c r="P927" s="7" t="str">
        <f t="shared" si="74"/>
        <v/>
      </c>
    </row>
    <row r="928" spans="1:16" x14ac:dyDescent="0.3">
      <c r="A928" s="7">
        <f>'Pivot - &lt;Just to refresh&gt;'!B931</f>
        <v>0</v>
      </c>
      <c r="B928" s="7">
        <f>'Pivot - &lt;Just to refresh&gt;'!N931</f>
        <v>0</v>
      </c>
      <c r="C928" s="7">
        <f>'Pivot - &lt;Just to refresh&gt;'!C931</f>
        <v>0</v>
      </c>
      <c r="D928" s="36">
        <f>'Pivot - &lt;Just to refresh&gt;'!D931</f>
        <v>0</v>
      </c>
      <c r="E928" s="8">
        <f>'Pivot - &lt;Just to refresh&gt;'!E931</f>
        <v>0</v>
      </c>
      <c r="F928" s="8">
        <f>'Pivot - &lt;Just to refresh&gt;'!F931</f>
        <v>0</v>
      </c>
      <c r="G928" s="8">
        <f>'Pivot - &lt;Just to refresh&gt;'!G931</f>
        <v>0</v>
      </c>
      <c r="H928" s="8">
        <f>'Pivot - &lt;Just to refresh&gt;'!H931</f>
        <v>0</v>
      </c>
      <c r="I928" s="8">
        <f>'Pivot - &lt;Just to refresh&gt;'!I931</f>
        <v>0</v>
      </c>
      <c r="J928" s="8">
        <f>'Pivot - &lt;Just to refresh&gt;'!J931</f>
        <v>0</v>
      </c>
      <c r="K928" s="8">
        <f t="shared" si="70"/>
        <v>0</v>
      </c>
      <c r="L928" s="8">
        <f t="shared" si="71"/>
        <v>0</v>
      </c>
      <c r="M928" s="8">
        <f t="shared" si="72"/>
        <v>0</v>
      </c>
      <c r="N928" s="8" t="str">
        <f t="shared" si="73"/>
        <v>000</v>
      </c>
      <c r="O928" s="37" t="str">
        <f>IF(SUM(E928:J928)=0,"",IF('Pivot - &lt;Just to refresh&gt;'!A931="Match","Match - Full GSTN",IF('Pivot - &lt;Just to refresh&gt;'!A931="Match -Rounding off","Match - GSTN - Round",IF(M928=0,"Match - Invoice",IF(G928=0,"Not in Books",IF(J928=0,"Not in 2A",IF(ROUND(M928,0)=0,"Match - Invoice Round","In Both but Not Match")))))))</f>
        <v/>
      </c>
      <c r="P928" s="7" t="str">
        <f t="shared" si="74"/>
        <v/>
      </c>
    </row>
    <row r="929" spans="1:16" x14ac:dyDescent="0.3">
      <c r="A929" s="7">
        <f>'Pivot - &lt;Just to refresh&gt;'!B932</f>
        <v>0</v>
      </c>
      <c r="B929" s="7">
        <f>'Pivot - &lt;Just to refresh&gt;'!N932</f>
        <v>0</v>
      </c>
      <c r="C929" s="7">
        <f>'Pivot - &lt;Just to refresh&gt;'!C932</f>
        <v>0</v>
      </c>
      <c r="D929" s="36">
        <f>'Pivot - &lt;Just to refresh&gt;'!D932</f>
        <v>0</v>
      </c>
      <c r="E929" s="8">
        <f>'Pivot - &lt;Just to refresh&gt;'!E932</f>
        <v>0</v>
      </c>
      <c r="F929" s="8">
        <f>'Pivot - &lt;Just to refresh&gt;'!F932</f>
        <v>0</v>
      </c>
      <c r="G929" s="8">
        <f>'Pivot - &lt;Just to refresh&gt;'!G932</f>
        <v>0</v>
      </c>
      <c r="H929" s="8">
        <f>'Pivot - &lt;Just to refresh&gt;'!H932</f>
        <v>0</v>
      </c>
      <c r="I929" s="8">
        <f>'Pivot - &lt;Just to refresh&gt;'!I932</f>
        <v>0</v>
      </c>
      <c r="J929" s="8">
        <f>'Pivot - &lt;Just to refresh&gt;'!J932</f>
        <v>0</v>
      </c>
      <c r="K929" s="8">
        <f t="shared" si="70"/>
        <v>0</v>
      </c>
      <c r="L929" s="8">
        <f t="shared" si="71"/>
        <v>0</v>
      </c>
      <c r="M929" s="8">
        <f t="shared" si="72"/>
        <v>0</v>
      </c>
      <c r="N929" s="8" t="str">
        <f t="shared" si="73"/>
        <v>000</v>
      </c>
      <c r="O929" s="37" t="str">
        <f>IF(SUM(E929:J929)=0,"",IF('Pivot - &lt;Just to refresh&gt;'!A932="Match","Match - Full GSTN",IF('Pivot - &lt;Just to refresh&gt;'!A932="Match -Rounding off","Match - GSTN - Round",IF(M929=0,"Match - Invoice",IF(G929=0,"Not in Books",IF(J929=0,"Not in 2A",IF(ROUND(M929,0)=0,"Match - Invoice Round","In Both but Not Match")))))))</f>
        <v/>
      </c>
      <c r="P929" s="7" t="str">
        <f t="shared" si="74"/>
        <v/>
      </c>
    </row>
    <row r="930" spans="1:16" x14ac:dyDescent="0.3">
      <c r="A930" s="7">
        <f>'Pivot - &lt;Just to refresh&gt;'!B933</f>
        <v>0</v>
      </c>
      <c r="B930" s="7">
        <f>'Pivot - &lt;Just to refresh&gt;'!N933</f>
        <v>0</v>
      </c>
      <c r="C930" s="7">
        <f>'Pivot - &lt;Just to refresh&gt;'!C933</f>
        <v>0</v>
      </c>
      <c r="D930" s="36">
        <f>'Pivot - &lt;Just to refresh&gt;'!D933</f>
        <v>0</v>
      </c>
      <c r="E930" s="8">
        <f>'Pivot - &lt;Just to refresh&gt;'!E933</f>
        <v>0</v>
      </c>
      <c r="F930" s="8">
        <f>'Pivot - &lt;Just to refresh&gt;'!F933</f>
        <v>0</v>
      </c>
      <c r="G930" s="8">
        <f>'Pivot - &lt;Just to refresh&gt;'!G933</f>
        <v>0</v>
      </c>
      <c r="H930" s="8">
        <f>'Pivot - &lt;Just to refresh&gt;'!H933</f>
        <v>0</v>
      </c>
      <c r="I930" s="8">
        <f>'Pivot - &lt;Just to refresh&gt;'!I933</f>
        <v>0</v>
      </c>
      <c r="J930" s="8">
        <f>'Pivot - &lt;Just to refresh&gt;'!J933</f>
        <v>0</v>
      </c>
      <c r="K930" s="8">
        <f t="shared" si="70"/>
        <v>0</v>
      </c>
      <c r="L930" s="8">
        <f t="shared" si="71"/>
        <v>0</v>
      </c>
      <c r="M930" s="8">
        <f t="shared" si="72"/>
        <v>0</v>
      </c>
      <c r="N930" s="8" t="str">
        <f t="shared" si="73"/>
        <v>000</v>
      </c>
      <c r="O930" s="37" t="str">
        <f>IF(SUM(E930:J930)=0,"",IF('Pivot - &lt;Just to refresh&gt;'!A933="Match","Match - Full GSTN",IF('Pivot - &lt;Just to refresh&gt;'!A933="Match -Rounding off","Match - GSTN - Round",IF(M930=0,"Match - Invoice",IF(G930=0,"Not in Books",IF(J930=0,"Not in 2A",IF(ROUND(M930,0)=0,"Match - Invoice Round","In Both but Not Match")))))))</f>
        <v/>
      </c>
      <c r="P930" s="7" t="str">
        <f t="shared" si="74"/>
        <v/>
      </c>
    </row>
    <row r="931" spans="1:16" x14ac:dyDescent="0.3">
      <c r="A931" s="7">
        <f>'Pivot - &lt;Just to refresh&gt;'!B934</f>
        <v>0</v>
      </c>
      <c r="B931" s="7">
        <f>'Pivot - &lt;Just to refresh&gt;'!N934</f>
        <v>0</v>
      </c>
      <c r="C931" s="7">
        <f>'Pivot - &lt;Just to refresh&gt;'!C934</f>
        <v>0</v>
      </c>
      <c r="D931" s="36">
        <f>'Pivot - &lt;Just to refresh&gt;'!D934</f>
        <v>0</v>
      </c>
      <c r="E931" s="8">
        <f>'Pivot - &lt;Just to refresh&gt;'!E934</f>
        <v>0</v>
      </c>
      <c r="F931" s="8">
        <f>'Pivot - &lt;Just to refresh&gt;'!F934</f>
        <v>0</v>
      </c>
      <c r="G931" s="8">
        <f>'Pivot - &lt;Just to refresh&gt;'!G934</f>
        <v>0</v>
      </c>
      <c r="H931" s="8">
        <f>'Pivot - &lt;Just to refresh&gt;'!H934</f>
        <v>0</v>
      </c>
      <c r="I931" s="8">
        <f>'Pivot - &lt;Just to refresh&gt;'!I934</f>
        <v>0</v>
      </c>
      <c r="J931" s="8">
        <f>'Pivot - &lt;Just to refresh&gt;'!J934</f>
        <v>0</v>
      </c>
      <c r="K931" s="8">
        <f t="shared" si="70"/>
        <v>0</v>
      </c>
      <c r="L931" s="8">
        <f t="shared" si="71"/>
        <v>0</v>
      </c>
      <c r="M931" s="8">
        <f t="shared" si="72"/>
        <v>0</v>
      </c>
      <c r="N931" s="8" t="str">
        <f t="shared" si="73"/>
        <v>000</v>
      </c>
      <c r="O931" s="37" t="str">
        <f>IF(SUM(E931:J931)=0,"",IF('Pivot - &lt;Just to refresh&gt;'!A934="Match","Match - Full GSTN",IF('Pivot - &lt;Just to refresh&gt;'!A934="Match -Rounding off","Match - GSTN - Round",IF(M931=0,"Match - Invoice",IF(G931=0,"Not in Books",IF(J931=0,"Not in 2A",IF(ROUND(M931,0)=0,"Match - Invoice Round","In Both but Not Match")))))))</f>
        <v/>
      </c>
      <c r="P931" s="7" t="str">
        <f t="shared" si="74"/>
        <v/>
      </c>
    </row>
    <row r="932" spans="1:16" x14ac:dyDescent="0.3">
      <c r="A932" s="7">
        <f>'Pivot - &lt;Just to refresh&gt;'!B935</f>
        <v>0</v>
      </c>
      <c r="B932" s="7">
        <f>'Pivot - &lt;Just to refresh&gt;'!N935</f>
        <v>0</v>
      </c>
      <c r="C932" s="7">
        <f>'Pivot - &lt;Just to refresh&gt;'!C935</f>
        <v>0</v>
      </c>
      <c r="D932" s="36">
        <f>'Pivot - &lt;Just to refresh&gt;'!D935</f>
        <v>0</v>
      </c>
      <c r="E932" s="8">
        <f>'Pivot - &lt;Just to refresh&gt;'!E935</f>
        <v>0</v>
      </c>
      <c r="F932" s="8">
        <f>'Pivot - &lt;Just to refresh&gt;'!F935</f>
        <v>0</v>
      </c>
      <c r="G932" s="8">
        <f>'Pivot - &lt;Just to refresh&gt;'!G935</f>
        <v>0</v>
      </c>
      <c r="H932" s="8">
        <f>'Pivot - &lt;Just to refresh&gt;'!H935</f>
        <v>0</v>
      </c>
      <c r="I932" s="8">
        <f>'Pivot - &lt;Just to refresh&gt;'!I935</f>
        <v>0</v>
      </c>
      <c r="J932" s="8">
        <f>'Pivot - &lt;Just to refresh&gt;'!J935</f>
        <v>0</v>
      </c>
      <c r="K932" s="8">
        <f t="shared" si="70"/>
        <v>0</v>
      </c>
      <c r="L932" s="8">
        <f t="shared" si="71"/>
        <v>0</v>
      </c>
      <c r="M932" s="8">
        <f t="shared" si="72"/>
        <v>0</v>
      </c>
      <c r="N932" s="8" t="str">
        <f t="shared" si="73"/>
        <v>000</v>
      </c>
      <c r="O932" s="37" t="str">
        <f>IF(SUM(E932:J932)=0,"",IF('Pivot - &lt;Just to refresh&gt;'!A935="Match","Match - Full GSTN",IF('Pivot - &lt;Just to refresh&gt;'!A935="Match -Rounding off","Match - GSTN - Round",IF(M932=0,"Match - Invoice",IF(G932=0,"Not in Books",IF(J932=0,"Not in 2A",IF(ROUND(M932,0)=0,"Match - Invoice Round","In Both but Not Match")))))))</f>
        <v/>
      </c>
      <c r="P932" s="7" t="str">
        <f t="shared" si="74"/>
        <v/>
      </c>
    </row>
    <row r="933" spans="1:16" x14ac:dyDescent="0.3">
      <c r="A933" s="7">
        <f>'Pivot - &lt;Just to refresh&gt;'!B936</f>
        <v>0</v>
      </c>
      <c r="B933" s="7">
        <f>'Pivot - &lt;Just to refresh&gt;'!N936</f>
        <v>0</v>
      </c>
      <c r="C933" s="7">
        <f>'Pivot - &lt;Just to refresh&gt;'!C936</f>
        <v>0</v>
      </c>
      <c r="D933" s="36">
        <f>'Pivot - &lt;Just to refresh&gt;'!D936</f>
        <v>0</v>
      </c>
      <c r="E933" s="8">
        <f>'Pivot - &lt;Just to refresh&gt;'!E936</f>
        <v>0</v>
      </c>
      <c r="F933" s="8">
        <f>'Pivot - &lt;Just to refresh&gt;'!F936</f>
        <v>0</v>
      </c>
      <c r="G933" s="8">
        <f>'Pivot - &lt;Just to refresh&gt;'!G936</f>
        <v>0</v>
      </c>
      <c r="H933" s="8">
        <f>'Pivot - &lt;Just to refresh&gt;'!H936</f>
        <v>0</v>
      </c>
      <c r="I933" s="8">
        <f>'Pivot - &lt;Just to refresh&gt;'!I936</f>
        <v>0</v>
      </c>
      <c r="J933" s="8">
        <f>'Pivot - &lt;Just to refresh&gt;'!J936</f>
        <v>0</v>
      </c>
      <c r="K933" s="8">
        <f t="shared" si="70"/>
        <v>0</v>
      </c>
      <c r="L933" s="8">
        <f t="shared" si="71"/>
        <v>0</v>
      </c>
      <c r="M933" s="8">
        <f t="shared" si="72"/>
        <v>0</v>
      </c>
      <c r="N933" s="8" t="str">
        <f t="shared" si="73"/>
        <v>000</v>
      </c>
      <c r="O933" s="37" t="str">
        <f>IF(SUM(E933:J933)=0,"",IF('Pivot - &lt;Just to refresh&gt;'!A936="Match","Match - Full GSTN",IF('Pivot - &lt;Just to refresh&gt;'!A936="Match -Rounding off","Match - GSTN - Round",IF(M933=0,"Match - Invoice",IF(G933=0,"Not in Books",IF(J933=0,"Not in 2A",IF(ROUND(M933,0)=0,"Match - Invoice Round","In Both but Not Match")))))))</f>
        <v/>
      </c>
      <c r="P933" s="7" t="str">
        <f t="shared" si="74"/>
        <v/>
      </c>
    </row>
    <row r="934" spans="1:16" x14ac:dyDescent="0.3">
      <c r="A934" s="7">
        <f>'Pivot - &lt;Just to refresh&gt;'!B937</f>
        <v>0</v>
      </c>
      <c r="B934" s="7">
        <f>'Pivot - &lt;Just to refresh&gt;'!N937</f>
        <v>0</v>
      </c>
      <c r="C934" s="7">
        <f>'Pivot - &lt;Just to refresh&gt;'!C937</f>
        <v>0</v>
      </c>
      <c r="D934" s="36">
        <f>'Pivot - &lt;Just to refresh&gt;'!D937</f>
        <v>0</v>
      </c>
      <c r="E934" s="8">
        <f>'Pivot - &lt;Just to refresh&gt;'!E937</f>
        <v>0</v>
      </c>
      <c r="F934" s="8">
        <f>'Pivot - &lt;Just to refresh&gt;'!F937</f>
        <v>0</v>
      </c>
      <c r="G934" s="8">
        <f>'Pivot - &lt;Just to refresh&gt;'!G937</f>
        <v>0</v>
      </c>
      <c r="H934" s="8">
        <f>'Pivot - &lt;Just to refresh&gt;'!H937</f>
        <v>0</v>
      </c>
      <c r="I934" s="8">
        <f>'Pivot - &lt;Just to refresh&gt;'!I937</f>
        <v>0</v>
      </c>
      <c r="J934" s="8">
        <f>'Pivot - &lt;Just to refresh&gt;'!J937</f>
        <v>0</v>
      </c>
      <c r="K934" s="8">
        <f t="shared" si="70"/>
        <v>0</v>
      </c>
      <c r="L934" s="8">
        <f t="shared" si="71"/>
        <v>0</v>
      </c>
      <c r="M934" s="8">
        <f t="shared" si="72"/>
        <v>0</v>
      </c>
      <c r="N934" s="8" t="str">
        <f t="shared" si="73"/>
        <v>000</v>
      </c>
      <c r="O934" s="37" t="str">
        <f>IF(SUM(E934:J934)=0,"",IF('Pivot - &lt;Just to refresh&gt;'!A937="Match","Match - Full GSTN",IF('Pivot - &lt;Just to refresh&gt;'!A937="Match -Rounding off","Match - GSTN - Round",IF(M934=0,"Match - Invoice",IF(G934=0,"Not in Books",IF(J934=0,"Not in 2A",IF(ROUND(M934,0)=0,"Match - Invoice Round","In Both but Not Match")))))))</f>
        <v/>
      </c>
      <c r="P934" s="7" t="str">
        <f t="shared" si="74"/>
        <v/>
      </c>
    </row>
    <row r="935" spans="1:16" x14ac:dyDescent="0.3">
      <c r="A935" s="7">
        <f>'Pivot - &lt;Just to refresh&gt;'!B938</f>
        <v>0</v>
      </c>
      <c r="B935" s="7">
        <f>'Pivot - &lt;Just to refresh&gt;'!N938</f>
        <v>0</v>
      </c>
      <c r="C935" s="7">
        <f>'Pivot - &lt;Just to refresh&gt;'!C938</f>
        <v>0</v>
      </c>
      <c r="D935" s="36">
        <f>'Pivot - &lt;Just to refresh&gt;'!D938</f>
        <v>0</v>
      </c>
      <c r="E935" s="8">
        <f>'Pivot - &lt;Just to refresh&gt;'!E938</f>
        <v>0</v>
      </c>
      <c r="F935" s="8">
        <f>'Pivot - &lt;Just to refresh&gt;'!F938</f>
        <v>0</v>
      </c>
      <c r="G935" s="8">
        <f>'Pivot - &lt;Just to refresh&gt;'!G938</f>
        <v>0</v>
      </c>
      <c r="H935" s="8">
        <f>'Pivot - &lt;Just to refresh&gt;'!H938</f>
        <v>0</v>
      </c>
      <c r="I935" s="8">
        <f>'Pivot - &lt;Just to refresh&gt;'!I938</f>
        <v>0</v>
      </c>
      <c r="J935" s="8">
        <f>'Pivot - &lt;Just to refresh&gt;'!J938</f>
        <v>0</v>
      </c>
      <c r="K935" s="8">
        <f t="shared" si="70"/>
        <v>0</v>
      </c>
      <c r="L935" s="8">
        <f t="shared" si="71"/>
        <v>0</v>
      </c>
      <c r="M935" s="8">
        <f t="shared" si="72"/>
        <v>0</v>
      </c>
      <c r="N935" s="8" t="str">
        <f t="shared" si="73"/>
        <v>000</v>
      </c>
      <c r="O935" s="37" t="str">
        <f>IF(SUM(E935:J935)=0,"",IF('Pivot - &lt;Just to refresh&gt;'!A938="Match","Match - Full GSTN",IF('Pivot - &lt;Just to refresh&gt;'!A938="Match -Rounding off","Match - GSTN - Round",IF(M935=0,"Match - Invoice",IF(G935=0,"Not in Books",IF(J935=0,"Not in 2A",IF(ROUND(M935,0)=0,"Match - Invoice Round","In Both but Not Match")))))))</f>
        <v/>
      </c>
      <c r="P935" s="7" t="str">
        <f t="shared" si="74"/>
        <v/>
      </c>
    </row>
    <row r="936" spans="1:16" x14ac:dyDescent="0.3">
      <c r="A936" s="7">
        <f>'Pivot - &lt;Just to refresh&gt;'!B939</f>
        <v>0</v>
      </c>
      <c r="B936" s="7">
        <f>'Pivot - &lt;Just to refresh&gt;'!N939</f>
        <v>0</v>
      </c>
      <c r="C936" s="7">
        <f>'Pivot - &lt;Just to refresh&gt;'!C939</f>
        <v>0</v>
      </c>
      <c r="D936" s="36">
        <f>'Pivot - &lt;Just to refresh&gt;'!D939</f>
        <v>0</v>
      </c>
      <c r="E936" s="8">
        <f>'Pivot - &lt;Just to refresh&gt;'!E939</f>
        <v>0</v>
      </c>
      <c r="F936" s="8">
        <f>'Pivot - &lt;Just to refresh&gt;'!F939</f>
        <v>0</v>
      </c>
      <c r="G936" s="8">
        <f>'Pivot - &lt;Just to refresh&gt;'!G939</f>
        <v>0</v>
      </c>
      <c r="H936" s="8">
        <f>'Pivot - &lt;Just to refresh&gt;'!H939</f>
        <v>0</v>
      </c>
      <c r="I936" s="8">
        <f>'Pivot - &lt;Just to refresh&gt;'!I939</f>
        <v>0</v>
      </c>
      <c r="J936" s="8">
        <f>'Pivot - &lt;Just to refresh&gt;'!J939</f>
        <v>0</v>
      </c>
      <c r="K936" s="8">
        <f t="shared" si="70"/>
        <v>0</v>
      </c>
      <c r="L936" s="8">
        <f t="shared" si="71"/>
        <v>0</v>
      </c>
      <c r="M936" s="8">
        <f t="shared" si="72"/>
        <v>0</v>
      </c>
      <c r="N936" s="8" t="str">
        <f t="shared" si="73"/>
        <v>000</v>
      </c>
      <c r="O936" s="37" t="str">
        <f>IF(SUM(E936:J936)=0,"",IF('Pivot - &lt;Just to refresh&gt;'!A939="Match","Match - Full GSTN",IF('Pivot - &lt;Just to refresh&gt;'!A939="Match -Rounding off","Match - GSTN - Round",IF(M936=0,"Match - Invoice",IF(G936=0,"Not in Books",IF(J936=0,"Not in 2A",IF(ROUND(M936,0)=0,"Match - Invoice Round","In Both but Not Match")))))))</f>
        <v/>
      </c>
      <c r="P936" s="7" t="str">
        <f t="shared" si="74"/>
        <v/>
      </c>
    </row>
    <row r="937" spans="1:16" x14ac:dyDescent="0.3">
      <c r="A937" s="7">
        <f>'Pivot - &lt;Just to refresh&gt;'!B940</f>
        <v>0</v>
      </c>
      <c r="B937" s="7">
        <f>'Pivot - &lt;Just to refresh&gt;'!N940</f>
        <v>0</v>
      </c>
      <c r="C937" s="7">
        <f>'Pivot - &lt;Just to refresh&gt;'!C940</f>
        <v>0</v>
      </c>
      <c r="D937" s="36">
        <f>'Pivot - &lt;Just to refresh&gt;'!D940</f>
        <v>0</v>
      </c>
      <c r="E937" s="8">
        <f>'Pivot - &lt;Just to refresh&gt;'!E940</f>
        <v>0</v>
      </c>
      <c r="F937" s="8">
        <f>'Pivot - &lt;Just to refresh&gt;'!F940</f>
        <v>0</v>
      </c>
      <c r="G937" s="8">
        <f>'Pivot - &lt;Just to refresh&gt;'!G940</f>
        <v>0</v>
      </c>
      <c r="H937" s="8">
        <f>'Pivot - &lt;Just to refresh&gt;'!H940</f>
        <v>0</v>
      </c>
      <c r="I937" s="8">
        <f>'Pivot - &lt;Just to refresh&gt;'!I940</f>
        <v>0</v>
      </c>
      <c r="J937" s="8">
        <f>'Pivot - &lt;Just to refresh&gt;'!J940</f>
        <v>0</v>
      </c>
      <c r="K937" s="8">
        <f t="shared" si="70"/>
        <v>0</v>
      </c>
      <c r="L937" s="8">
        <f t="shared" si="71"/>
        <v>0</v>
      </c>
      <c r="M937" s="8">
        <f t="shared" si="72"/>
        <v>0</v>
      </c>
      <c r="N937" s="8" t="str">
        <f t="shared" si="73"/>
        <v>000</v>
      </c>
      <c r="O937" s="37" t="str">
        <f>IF(SUM(E937:J937)=0,"",IF('Pivot - &lt;Just to refresh&gt;'!A940="Match","Match - Full GSTN",IF('Pivot - &lt;Just to refresh&gt;'!A940="Match -Rounding off","Match - GSTN - Round",IF(M937=0,"Match - Invoice",IF(G937=0,"Not in Books",IF(J937=0,"Not in 2A",IF(ROUND(M937,0)=0,"Match - Invoice Round","In Both but Not Match")))))))</f>
        <v/>
      </c>
      <c r="P937" s="7" t="str">
        <f t="shared" si="74"/>
        <v/>
      </c>
    </row>
    <row r="938" spans="1:16" x14ac:dyDescent="0.3">
      <c r="A938" s="7">
        <f>'Pivot - &lt;Just to refresh&gt;'!B941</f>
        <v>0</v>
      </c>
      <c r="B938" s="7">
        <f>'Pivot - &lt;Just to refresh&gt;'!N941</f>
        <v>0</v>
      </c>
      <c r="C938" s="7">
        <f>'Pivot - &lt;Just to refresh&gt;'!C941</f>
        <v>0</v>
      </c>
      <c r="D938" s="36">
        <f>'Pivot - &lt;Just to refresh&gt;'!D941</f>
        <v>0</v>
      </c>
      <c r="E938" s="8">
        <f>'Pivot - &lt;Just to refresh&gt;'!E941</f>
        <v>0</v>
      </c>
      <c r="F938" s="8">
        <f>'Pivot - &lt;Just to refresh&gt;'!F941</f>
        <v>0</v>
      </c>
      <c r="G938" s="8">
        <f>'Pivot - &lt;Just to refresh&gt;'!G941</f>
        <v>0</v>
      </c>
      <c r="H938" s="8">
        <f>'Pivot - &lt;Just to refresh&gt;'!H941</f>
        <v>0</v>
      </c>
      <c r="I938" s="8">
        <f>'Pivot - &lt;Just to refresh&gt;'!I941</f>
        <v>0</v>
      </c>
      <c r="J938" s="8">
        <f>'Pivot - &lt;Just to refresh&gt;'!J941</f>
        <v>0</v>
      </c>
      <c r="K938" s="8">
        <f t="shared" si="70"/>
        <v>0</v>
      </c>
      <c r="L938" s="8">
        <f t="shared" si="71"/>
        <v>0</v>
      </c>
      <c r="M938" s="8">
        <f t="shared" si="72"/>
        <v>0</v>
      </c>
      <c r="N938" s="8" t="str">
        <f t="shared" si="73"/>
        <v>000</v>
      </c>
      <c r="O938" s="37" t="str">
        <f>IF(SUM(E938:J938)=0,"",IF('Pivot - &lt;Just to refresh&gt;'!A941="Match","Match - Full GSTN",IF('Pivot - &lt;Just to refresh&gt;'!A941="Match -Rounding off","Match - GSTN - Round",IF(M938=0,"Match - Invoice",IF(G938=0,"Not in Books",IF(J938=0,"Not in 2A",IF(ROUND(M938,0)=0,"Match - Invoice Round","In Both but Not Match")))))))</f>
        <v/>
      </c>
      <c r="P938" s="7" t="str">
        <f t="shared" si="74"/>
        <v/>
      </c>
    </row>
    <row r="939" spans="1:16" x14ac:dyDescent="0.3">
      <c r="A939" s="7">
        <f>'Pivot - &lt;Just to refresh&gt;'!B942</f>
        <v>0</v>
      </c>
      <c r="B939" s="7">
        <f>'Pivot - &lt;Just to refresh&gt;'!N942</f>
        <v>0</v>
      </c>
      <c r="C939" s="7">
        <f>'Pivot - &lt;Just to refresh&gt;'!C942</f>
        <v>0</v>
      </c>
      <c r="D939" s="36">
        <f>'Pivot - &lt;Just to refresh&gt;'!D942</f>
        <v>0</v>
      </c>
      <c r="E939" s="8">
        <f>'Pivot - &lt;Just to refresh&gt;'!E942</f>
        <v>0</v>
      </c>
      <c r="F939" s="8">
        <f>'Pivot - &lt;Just to refresh&gt;'!F942</f>
        <v>0</v>
      </c>
      <c r="G939" s="8">
        <f>'Pivot - &lt;Just to refresh&gt;'!G942</f>
        <v>0</v>
      </c>
      <c r="H939" s="8">
        <f>'Pivot - &lt;Just to refresh&gt;'!H942</f>
        <v>0</v>
      </c>
      <c r="I939" s="8">
        <f>'Pivot - &lt;Just to refresh&gt;'!I942</f>
        <v>0</v>
      </c>
      <c r="J939" s="8">
        <f>'Pivot - &lt;Just to refresh&gt;'!J942</f>
        <v>0</v>
      </c>
      <c r="K939" s="8">
        <f t="shared" si="70"/>
        <v>0</v>
      </c>
      <c r="L939" s="8">
        <f t="shared" si="71"/>
        <v>0</v>
      </c>
      <c r="M939" s="8">
        <f t="shared" si="72"/>
        <v>0</v>
      </c>
      <c r="N939" s="8" t="str">
        <f t="shared" si="73"/>
        <v>000</v>
      </c>
      <c r="O939" s="37" t="str">
        <f>IF(SUM(E939:J939)=0,"",IF('Pivot - &lt;Just to refresh&gt;'!A942="Match","Match - Full GSTN",IF('Pivot - &lt;Just to refresh&gt;'!A942="Match -Rounding off","Match - GSTN - Round",IF(M939=0,"Match - Invoice",IF(G939=0,"Not in Books",IF(J939=0,"Not in 2A",IF(ROUND(M939,0)=0,"Match - Invoice Round","In Both but Not Match")))))))</f>
        <v/>
      </c>
      <c r="P939" s="7" t="str">
        <f t="shared" si="74"/>
        <v/>
      </c>
    </row>
    <row r="940" spans="1:16" x14ac:dyDescent="0.3">
      <c r="A940" s="7">
        <f>'Pivot - &lt;Just to refresh&gt;'!B943</f>
        <v>0</v>
      </c>
      <c r="B940" s="7">
        <f>'Pivot - &lt;Just to refresh&gt;'!N943</f>
        <v>0</v>
      </c>
      <c r="C940" s="7">
        <f>'Pivot - &lt;Just to refresh&gt;'!C943</f>
        <v>0</v>
      </c>
      <c r="D940" s="36">
        <f>'Pivot - &lt;Just to refresh&gt;'!D943</f>
        <v>0</v>
      </c>
      <c r="E940" s="8">
        <f>'Pivot - &lt;Just to refresh&gt;'!E943</f>
        <v>0</v>
      </c>
      <c r="F940" s="8">
        <f>'Pivot - &lt;Just to refresh&gt;'!F943</f>
        <v>0</v>
      </c>
      <c r="G940" s="8">
        <f>'Pivot - &lt;Just to refresh&gt;'!G943</f>
        <v>0</v>
      </c>
      <c r="H940" s="8">
        <f>'Pivot - &lt;Just to refresh&gt;'!H943</f>
        <v>0</v>
      </c>
      <c r="I940" s="8">
        <f>'Pivot - &lt;Just to refresh&gt;'!I943</f>
        <v>0</v>
      </c>
      <c r="J940" s="8">
        <f>'Pivot - &lt;Just to refresh&gt;'!J943</f>
        <v>0</v>
      </c>
      <c r="K940" s="8">
        <f t="shared" si="70"/>
        <v>0</v>
      </c>
      <c r="L940" s="8">
        <f t="shared" si="71"/>
        <v>0</v>
      </c>
      <c r="M940" s="8">
        <f t="shared" si="72"/>
        <v>0</v>
      </c>
      <c r="N940" s="8" t="str">
        <f t="shared" si="73"/>
        <v>000</v>
      </c>
      <c r="O940" s="37" t="str">
        <f>IF(SUM(E940:J940)=0,"",IF('Pivot - &lt;Just to refresh&gt;'!A943="Match","Match - Full GSTN",IF('Pivot - &lt;Just to refresh&gt;'!A943="Match -Rounding off","Match - GSTN - Round",IF(M940=0,"Match - Invoice",IF(G940=0,"Not in Books",IF(J940=0,"Not in 2A",IF(ROUND(M940,0)=0,"Match - Invoice Round","In Both but Not Match")))))))</f>
        <v/>
      </c>
      <c r="P940" s="7" t="str">
        <f t="shared" si="74"/>
        <v/>
      </c>
    </row>
    <row r="941" spans="1:16" x14ac:dyDescent="0.3">
      <c r="A941" s="7">
        <f>'Pivot - &lt;Just to refresh&gt;'!B944</f>
        <v>0</v>
      </c>
      <c r="B941" s="7">
        <f>'Pivot - &lt;Just to refresh&gt;'!N944</f>
        <v>0</v>
      </c>
      <c r="C941" s="7">
        <f>'Pivot - &lt;Just to refresh&gt;'!C944</f>
        <v>0</v>
      </c>
      <c r="D941" s="36">
        <f>'Pivot - &lt;Just to refresh&gt;'!D944</f>
        <v>0</v>
      </c>
      <c r="E941" s="8">
        <f>'Pivot - &lt;Just to refresh&gt;'!E944</f>
        <v>0</v>
      </c>
      <c r="F941" s="8">
        <f>'Pivot - &lt;Just to refresh&gt;'!F944</f>
        <v>0</v>
      </c>
      <c r="G941" s="8">
        <f>'Pivot - &lt;Just to refresh&gt;'!G944</f>
        <v>0</v>
      </c>
      <c r="H941" s="8">
        <f>'Pivot - &lt;Just to refresh&gt;'!H944</f>
        <v>0</v>
      </c>
      <c r="I941" s="8">
        <f>'Pivot - &lt;Just to refresh&gt;'!I944</f>
        <v>0</v>
      </c>
      <c r="J941" s="8">
        <f>'Pivot - &lt;Just to refresh&gt;'!J944</f>
        <v>0</v>
      </c>
      <c r="K941" s="8">
        <f t="shared" si="70"/>
        <v>0</v>
      </c>
      <c r="L941" s="8">
        <f t="shared" si="71"/>
        <v>0</v>
      </c>
      <c r="M941" s="8">
        <f t="shared" si="72"/>
        <v>0</v>
      </c>
      <c r="N941" s="8" t="str">
        <f t="shared" si="73"/>
        <v>000</v>
      </c>
      <c r="O941" s="37" t="str">
        <f>IF(SUM(E941:J941)=0,"",IF('Pivot - &lt;Just to refresh&gt;'!A944="Match","Match - Full GSTN",IF('Pivot - &lt;Just to refresh&gt;'!A944="Match -Rounding off","Match - GSTN - Round",IF(M941=0,"Match - Invoice",IF(G941=0,"Not in Books",IF(J941=0,"Not in 2A",IF(ROUND(M941,0)=0,"Match - Invoice Round","In Both but Not Match")))))))</f>
        <v/>
      </c>
      <c r="P941" s="7" t="str">
        <f t="shared" si="74"/>
        <v/>
      </c>
    </row>
    <row r="942" spans="1:16" x14ac:dyDescent="0.3">
      <c r="A942" s="7">
        <f>'Pivot - &lt;Just to refresh&gt;'!B945</f>
        <v>0</v>
      </c>
      <c r="B942" s="7">
        <f>'Pivot - &lt;Just to refresh&gt;'!N945</f>
        <v>0</v>
      </c>
      <c r="C942" s="7">
        <f>'Pivot - &lt;Just to refresh&gt;'!C945</f>
        <v>0</v>
      </c>
      <c r="D942" s="36">
        <f>'Pivot - &lt;Just to refresh&gt;'!D945</f>
        <v>0</v>
      </c>
      <c r="E942" s="8">
        <f>'Pivot - &lt;Just to refresh&gt;'!E945</f>
        <v>0</v>
      </c>
      <c r="F942" s="8">
        <f>'Pivot - &lt;Just to refresh&gt;'!F945</f>
        <v>0</v>
      </c>
      <c r="G942" s="8">
        <f>'Pivot - &lt;Just to refresh&gt;'!G945</f>
        <v>0</v>
      </c>
      <c r="H942" s="8">
        <f>'Pivot - &lt;Just to refresh&gt;'!H945</f>
        <v>0</v>
      </c>
      <c r="I942" s="8">
        <f>'Pivot - &lt;Just to refresh&gt;'!I945</f>
        <v>0</v>
      </c>
      <c r="J942" s="8">
        <f>'Pivot - &lt;Just to refresh&gt;'!J945</f>
        <v>0</v>
      </c>
      <c r="K942" s="8">
        <f t="shared" si="70"/>
        <v>0</v>
      </c>
      <c r="L942" s="8">
        <f t="shared" si="71"/>
        <v>0</v>
      </c>
      <c r="M942" s="8">
        <f t="shared" si="72"/>
        <v>0</v>
      </c>
      <c r="N942" s="8" t="str">
        <f t="shared" si="73"/>
        <v>000</v>
      </c>
      <c r="O942" s="37" t="str">
        <f>IF(SUM(E942:J942)=0,"",IF('Pivot - &lt;Just to refresh&gt;'!A945="Match","Match - Full GSTN",IF('Pivot - &lt;Just to refresh&gt;'!A945="Match -Rounding off","Match - GSTN - Round",IF(M942=0,"Match - Invoice",IF(G942=0,"Not in Books",IF(J942=0,"Not in 2A",IF(ROUND(M942,0)=0,"Match - Invoice Round","In Both but Not Match")))))))</f>
        <v/>
      </c>
      <c r="P942" s="7" t="str">
        <f t="shared" si="74"/>
        <v/>
      </c>
    </row>
    <row r="943" spans="1:16" x14ac:dyDescent="0.3">
      <c r="A943" s="7">
        <f>'Pivot - &lt;Just to refresh&gt;'!B946</f>
        <v>0</v>
      </c>
      <c r="B943" s="7">
        <f>'Pivot - &lt;Just to refresh&gt;'!N946</f>
        <v>0</v>
      </c>
      <c r="C943" s="7">
        <f>'Pivot - &lt;Just to refresh&gt;'!C946</f>
        <v>0</v>
      </c>
      <c r="D943" s="36">
        <f>'Pivot - &lt;Just to refresh&gt;'!D946</f>
        <v>0</v>
      </c>
      <c r="E943" s="8">
        <f>'Pivot - &lt;Just to refresh&gt;'!E946</f>
        <v>0</v>
      </c>
      <c r="F943" s="8">
        <f>'Pivot - &lt;Just to refresh&gt;'!F946</f>
        <v>0</v>
      </c>
      <c r="G943" s="8">
        <f>'Pivot - &lt;Just to refresh&gt;'!G946</f>
        <v>0</v>
      </c>
      <c r="H943" s="8">
        <f>'Pivot - &lt;Just to refresh&gt;'!H946</f>
        <v>0</v>
      </c>
      <c r="I943" s="8">
        <f>'Pivot - &lt;Just to refresh&gt;'!I946</f>
        <v>0</v>
      </c>
      <c r="J943" s="8">
        <f>'Pivot - &lt;Just to refresh&gt;'!J946</f>
        <v>0</v>
      </c>
      <c r="K943" s="8">
        <f t="shared" si="70"/>
        <v>0</v>
      </c>
      <c r="L943" s="8">
        <f t="shared" si="71"/>
        <v>0</v>
      </c>
      <c r="M943" s="8">
        <f t="shared" si="72"/>
        <v>0</v>
      </c>
      <c r="N943" s="8" t="str">
        <f t="shared" si="73"/>
        <v>000</v>
      </c>
      <c r="O943" s="37" t="str">
        <f>IF(SUM(E943:J943)=0,"",IF('Pivot - &lt;Just to refresh&gt;'!A946="Match","Match - Full GSTN",IF('Pivot - &lt;Just to refresh&gt;'!A946="Match -Rounding off","Match - GSTN - Round",IF(M943=0,"Match - Invoice",IF(G943=0,"Not in Books",IF(J943=0,"Not in 2A",IF(ROUND(M943,0)=0,"Match - Invoice Round","In Both but Not Match")))))))</f>
        <v/>
      </c>
      <c r="P943" s="7" t="str">
        <f t="shared" si="74"/>
        <v/>
      </c>
    </row>
    <row r="944" spans="1:16" x14ac:dyDescent="0.3">
      <c r="A944" s="7">
        <f>'Pivot - &lt;Just to refresh&gt;'!B947</f>
        <v>0</v>
      </c>
      <c r="B944" s="7">
        <f>'Pivot - &lt;Just to refresh&gt;'!N947</f>
        <v>0</v>
      </c>
      <c r="C944" s="7">
        <f>'Pivot - &lt;Just to refresh&gt;'!C947</f>
        <v>0</v>
      </c>
      <c r="D944" s="36">
        <f>'Pivot - &lt;Just to refresh&gt;'!D947</f>
        <v>0</v>
      </c>
      <c r="E944" s="8">
        <f>'Pivot - &lt;Just to refresh&gt;'!E947</f>
        <v>0</v>
      </c>
      <c r="F944" s="8">
        <f>'Pivot - &lt;Just to refresh&gt;'!F947</f>
        <v>0</v>
      </c>
      <c r="G944" s="8">
        <f>'Pivot - &lt;Just to refresh&gt;'!G947</f>
        <v>0</v>
      </c>
      <c r="H944" s="8">
        <f>'Pivot - &lt;Just to refresh&gt;'!H947</f>
        <v>0</v>
      </c>
      <c r="I944" s="8">
        <f>'Pivot - &lt;Just to refresh&gt;'!I947</f>
        <v>0</v>
      </c>
      <c r="J944" s="8">
        <f>'Pivot - &lt;Just to refresh&gt;'!J947</f>
        <v>0</v>
      </c>
      <c r="K944" s="8">
        <f t="shared" si="70"/>
        <v>0</v>
      </c>
      <c r="L944" s="8">
        <f t="shared" si="71"/>
        <v>0</v>
      </c>
      <c r="M944" s="8">
        <f t="shared" si="72"/>
        <v>0</v>
      </c>
      <c r="N944" s="8" t="str">
        <f t="shared" si="73"/>
        <v>000</v>
      </c>
      <c r="O944" s="37" t="str">
        <f>IF(SUM(E944:J944)=0,"",IF('Pivot - &lt;Just to refresh&gt;'!A947="Match","Match - Full GSTN",IF('Pivot - &lt;Just to refresh&gt;'!A947="Match -Rounding off","Match - GSTN - Round",IF(M944=0,"Match - Invoice",IF(G944=0,"Not in Books",IF(J944=0,"Not in 2A",IF(ROUND(M944,0)=0,"Match - Invoice Round","In Both but Not Match")))))))</f>
        <v/>
      </c>
      <c r="P944" s="7" t="str">
        <f t="shared" si="74"/>
        <v/>
      </c>
    </row>
    <row r="945" spans="1:16" x14ac:dyDescent="0.3">
      <c r="A945" s="7">
        <f>'Pivot - &lt;Just to refresh&gt;'!B948</f>
        <v>0</v>
      </c>
      <c r="B945" s="7">
        <f>'Pivot - &lt;Just to refresh&gt;'!N948</f>
        <v>0</v>
      </c>
      <c r="C945" s="7">
        <f>'Pivot - &lt;Just to refresh&gt;'!C948</f>
        <v>0</v>
      </c>
      <c r="D945" s="36">
        <f>'Pivot - &lt;Just to refresh&gt;'!D948</f>
        <v>0</v>
      </c>
      <c r="E945" s="8">
        <f>'Pivot - &lt;Just to refresh&gt;'!E948</f>
        <v>0</v>
      </c>
      <c r="F945" s="8">
        <f>'Pivot - &lt;Just to refresh&gt;'!F948</f>
        <v>0</v>
      </c>
      <c r="G945" s="8">
        <f>'Pivot - &lt;Just to refresh&gt;'!G948</f>
        <v>0</v>
      </c>
      <c r="H945" s="8">
        <f>'Pivot - &lt;Just to refresh&gt;'!H948</f>
        <v>0</v>
      </c>
      <c r="I945" s="8">
        <f>'Pivot - &lt;Just to refresh&gt;'!I948</f>
        <v>0</v>
      </c>
      <c r="J945" s="8">
        <f>'Pivot - &lt;Just to refresh&gt;'!J948</f>
        <v>0</v>
      </c>
      <c r="K945" s="8">
        <f t="shared" si="70"/>
        <v>0</v>
      </c>
      <c r="L945" s="8">
        <f t="shared" si="71"/>
        <v>0</v>
      </c>
      <c r="M945" s="8">
        <f t="shared" si="72"/>
        <v>0</v>
      </c>
      <c r="N945" s="8" t="str">
        <f t="shared" si="73"/>
        <v>000</v>
      </c>
      <c r="O945" s="37" t="str">
        <f>IF(SUM(E945:J945)=0,"",IF('Pivot - &lt;Just to refresh&gt;'!A948="Match","Match - Full GSTN",IF('Pivot - &lt;Just to refresh&gt;'!A948="Match -Rounding off","Match - GSTN - Round",IF(M945=0,"Match - Invoice",IF(G945=0,"Not in Books",IF(J945=0,"Not in 2A",IF(ROUND(M945,0)=0,"Match - Invoice Round","In Both but Not Match")))))))</f>
        <v/>
      </c>
      <c r="P945" s="7" t="str">
        <f t="shared" si="74"/>
        <v/>
      </c>
    </row>
    <row r="946" spans="1:16" x14ac:dyDescent="0.3">
      <c r="A946" s="7">
        <f>'Pivot - &lt;Just to refresh&gt;'!B949</f>
        <v>0</v>
      </c>
      <c r="B946" s="7">
        <f>'Pivot - &lt;Just to refresh&gt;'!N949</f>
        <v>0</v>
      </c>
      <c r="C946" s="7">
        <f>'Pivot - &lt;Just to refresh&gt;'!C949</f>
        <v>0</v>
      </c>
      <c r="D946" s="36">
        <f>'Pivot - &lt;Just to refresh&gt;'!D949</f>
        <v>0</v>
      </c>
      <c r="E946" s="8">
        <f>'Pivot - &lt;Just to refresh&gt;'!E949</f>
        <v>0</v>
      </c>
      <c r="F946" s="8">
        <f>'Pivot - &lt;Just to refresh&gt;'!F949</f>
        <v>0</v>
      </c>
      <c r="G946" s="8">
        <f>'Pivot - &lt;Just to refresh&gt;'!G949</f>
        <v>0</v>
      </c>
      <c r="H946" s="8">
        <f>'Pivot - &lt;Just to refresh&gt;'!H949</f>
        <v>0</v>
      </c>
      <c r="I946" s="8">
        <f>'Pivot - &lt;Just to refresh&gt;'!I949</f>
        <v>0</v>
      </c>
      <c r="J946" s="8">
        <f>'Pivot - &lt;Just to refresh&gt;'!J949</f>
        <v>0</v>
      </c>
      <c r="K946" s="8">
        <f t="shared" si="70"/>
        <v>0</v>
      </c>
      <c r="L946" s="8">
        <f t="shared" si="71"/>
        <v>0</v>
      </c>
      <c r="M946" s="8">
        <f t="shared" si="72"/>
        <v>0</v>
      </c>
      <c r="N946" s="8" t="str">
        <f t="shared" si="73"/>
        <v>000</v>
      </c>
      <c r="O946" s="37" t="str">
        <f>IF(SUM(E946:J946)=0,"",IF('Pivot - &lt;Just to refresh&gt;'!A949="Match","Match - Full GSTN",IF('Pivot - &lt;Just to refresh&gt;'!A949="Match -Rounding off","Match - GSTN - Round",IF(M946=0,"Match - Invoice",IF(G946=0,"Not in Books",IF(J946=0,"Not in 2A",IF(ROUND(M946,0)=0,"Match - Invoice Round","In Both but Not Match")))))))</f>
        <v/>
      </c>
      <c r="P946" s="7" t="str">
        <f t="shared" si="74"/>
        <v/>
      </c>
    </row>
    <row r="947" spans="1:16" x14ac:dyDescent="0.3">
      <c r="A947" s="7">
        <f>'Pivot - &lt;Just to refresh&gt;'!B950</f>
        <v>0</v>
      </c>
      <c r="B947" s="7">
        <f>'Pivot - &lt;Just to refresh&gt;'!N950</f>
        <v>0</v>
      </c>
      <c r="C947" s="7">
        <f>'Pivot - &lt;Just to refresh&gt;'!C950</f>
        <v>0</v>
      </c>
      <c r="D947" s="36">
        <f>'Pivot - &lt;Just to refresh&gt;'!D950</f>
        <v>0</v>
      </c>
      <c r="E947" s="8">
        <f>'Pivot - &lt;Just to refresh&gt;'!E950</f>
        <v>0</v>
      </c>
      <c r="F947" s="8">
        <f>'Pivot - &lt;Just to refresh&gt;'!F950</f>
        <v>0</v>
      </c>
      <c r="G947" s="8">
        <f>'Pivot - &lt;Just to refresh&gt;'!G950</f>
        <v>0</v>
      </c>
      <c r="H947" s="8">
        <f>'Pivot - &lt;Just to refresh&gt;'!H950</f>
        <v>0</v>
      </c>
      <c r="I947" s="8">
        <f>'Pivot - &lt;Just to refresh&gt;'!I950</f>
        <v>0</v>
      </c>
      <c r="J947" s="8">
        <f>'Pivot - &lt;Just to refresh&gt;'!J950</f>
        <v>0</v>
      </c>
      <c r="K947" s="8">
        <f t="shared" si="70"/>
        <v>0</v>
      </c>
      <c r="L947" s="8">
        <f t="shared" si="71"/>
        <v>0</v>
      </c>
      <c r="M947" s="8">
        <f t="shared" si="72"/>
        <v>0</v>
      </c>
      <c r="N947" s="8" t="str">
        <f t="shared" si="73"/>
        <v>000</v>
      </c>
      <c r="O947" s="37" t="str">
        <f>IF(SUM(E947:J947)=0,"",IF('Pivot - &lt;Just to refresh&gt;'!A950="Match","Match - Full GSTN",IF('Pivot - &lt;Just to refresh&gt;'!A950="Match -Rounding off","Match - GSTN - Round",IF(M947=0,"Match - Invoice",IF(G947=0,"Not in Books",IF(J947=0,"Not in 2A",IF(ROUND(M947,0)=0,"Match - Invoice Round","In Both but Not Match")))))))</f>
        <v/>
      </c>
      <c r="P947" s="7" t="str">
        <f t="shared" si="74"/>
        <v/>
      </c>
    </row>
    <row r="948" spans="1:16" x14ac:dyDescent="0.3">
      <c r="A948" s="7">
        <f>'Pivot - &lt;Just to refresh&gt;'!B951</f>
        <v>0</v>
      </c>
      <c r="B948" s="7">
        <f>'Pivot - &lt;Just to refresh&gt;'!N951</f>
        <v>0</v>
      </c>
      <c r="C948" s="7">
        <f>'Pivot - &lt;Just to refresh&gt;'!C951</f>
        <v>0</v>
      </c>
      <c r="D948" s="36">
        <f>'Pivot - &lt;Just to refresh&gt;'!D951</f>
        <v>0</v>
      </c>
      <c r="E948" s="8">
        <f>'Pivot - &lt;Just to refresh&gt;'!E951</f>
        <v>0</v>
      </c>
      <c r="F948" s="8">
        <f>'Pivot - &lt;Just to refresh&gt;'!F951</f>
        <v>0</v>
      </c>
      <c r="G948" s="8">
        <f>'Pivot - &lt;Just to refresh&gt;'!G951</f>
        <v>0</v>
      </c>
      <c r="H948" s="8">
        <f>'Pivot - &lt;Just to refresh&gt;'!H951</f>
        <v>0</v>
      </c>
      <c r="I948" s="8">
        <f>'Pivot - &lt;Just to refresh&gt;'!I951</f>
        <v>0</v>
      </c>
      <c r="J948" s="8">
        <f>'Pivot - &lt;Just to refresh&gt;'!J951</f>
        <v>0</v>
      </c>
      <c r="K948" s="8">
        <f t="shared" si="70"/>
        <v>0</v>
      </c>
      <c r="L948" s="8">
        <f t="shared" si="71"/>
        <v>0</v>
      </c>
      <c r="M948" s="8">
        <f t="shared" si="72"/>
        <v>0</v>
      </c>
      <c r="N948" s="8" t="str">
        <f t="shared" si="73"/>
        <v>000</v>
      </c>
      <c r="O948" s="37" t="str">
        <f>IF(SUM(E948:J948)=0,"",IF('Pivot - &lt;Just to refresh&gt;'!A951="Match","Match - Full GSTN",IF('Pivot - &lt;Just to refresh&gt;'!A951="Match -Rounding off","Match - GSTN - Round",IF(M948=0,"Match - Invoice",IF(G948=0,"Not in Books",IF(J948=0,"Not in 2A",IF(ROUND(M948,0)=0,"Match - Invoice Round","In Both but Not Match")))))))</f>
        <v/>
      </c>
      <c r="P948" s="7" t="str">
        <f t="shared" si="74"/>
        <v/>
      </c>
    </row>
    <row r="949" spans="1:16" x14ac:dyDescent="0.3">
      <c r="A949" s="7">
        <f>'Pivot - &lt;Just to refresh&gt;'!B952</f>
        <v>0</v>
      </c>
      <c r="B949" s="7">
        <f>'Pivot - &lt;Just to refresh&gt;'!N952</f>
        <v>0</v>
      </c>
      <c r="C949" s="7">
        <f>'Pivot - &lt;Just to refresh&gt;'!C952</f>
        <v>0</v>
      </c>
      <c r="D949" s="36">
        <f>'Pivot - &lt;Just to refresh&gt;'!D952</f>
        <v>0</v>
      </c>
      <c r="E949" s="8">
        <f>'Pivot - &lt;Just to refresh&gt;'!E952</f>
        <v>0</v>
      </c>
      <c r="F949" s="8">
        <f>'Pivot - &lt;Just to refresh&gt;'!F952</f>
        <v>0</v>
      </c>
      <c r="G949" s="8">
        <f>'Pivot - &lt;Just to refresh&gt;'!G952</f>
        <v>0</v>
      </c>
      <c r="H949" s="8">
        <f>'Pivot - &lt;Just to refresh&gt;'!H952</f>
        <v>0</v>
      </c>
      <c r="I949" s="8">
        <f>'Pivot - &lt;Just to refresh&gt;'!I952</f>
        <v>0</v>
      </c>
      <c r="J949" s="8">
        <f>'Pivot - &lt;Just to refresh&gt;'!J952</f>
        <v>0</v>
      </c>
      <c r="K949" s="8">
        <f t="shared" si="70"/>
        <v>0</v>
      </c>
      <c r="L949" s="8">
        <f t="shared" si="71"/>
        <v>0</v>
      </c>
      <c r="M949" s="8">
        <f t="shared" si="72"/>
        <v>0</v>
      </c>
      <c r="N949" s="8" t="str">
        <f t="shared" si="73"/>
        <v>000</v>
      </c>
      <c r="O949" s="37" t="str">
        <f>IF(SUM(E949:J949)=0,"",IF('Pivot - &lt;Just to refresh&gt;'!A952="Match","Match - Full GSTN",IF('Pivot - &lt;Just to refresh&gt;'!A952="Match -Rounding off","Match - GSTN - Round",IF(M949=0,"Match - Invoice",IF(G949=0,"Not in Books",IF(J949=0,"Not in 2A",IF(ROUND(M949,0)=0,"Match - Invoice Round","In Both but Not Match")))))))</f>
        <v/>
      </c>
      <c r="P949" s="7" t="str">
        <f t="shared" si="74"/>
        <v/>
      </c>
    </row>
    <row r="950" spans="1:16" x14ac:dyDescent="0.3">
      <c r="A950" s="7">
        <f>'Pivot - &lt;Just to refresh&gt;'!B953</f>
        <v>0</v>
      </c>
      <c r="B950" s="7">
        <f>'Pivot - &lt;Just to refresh&gt;'!N953</f>
        <v>0</v>
      </c>
      <c r="C950" s="7">
        <f>'Pivot - &lt;Just to refresh&gt;'!C953</f>
        <v>0</v>
      </c>
      <c r="D950" s="36">
        <f>'Pivot - &lt;Just to refresh&gt;'!D953</f>
        <v>0</v>
      </c>
      <c r="E950" s="8">
        <f>'Pivot - &lt;Just to refresh&gt;'!E953</f>
        <v>0</v>
      </c>
      <c r="F950" s="8">
        <f>'Pivot - &lt;Just to refresh&gt;'!F953</f>
        <v>0</v>
      </c>
      <c r="G950" s="8">
        <f>'Pivot - &lt;Just to refresh&gt;'!G953</f>
        <v>0</v>
      </c>
      <c r="H950" s="8">
        <f>'Pivot - &lt;Just to refresh&gt;'!H953</f>
        <v>0</v>
      </c>
      <c r="I950" s="8">
        <f>'Pivot - &lt;Just to refresh&gt;'!I953</f>
        <v>0</v>
      </c>
      <c r="J950" s="8">
        <f>'Pivot - &lt;Just to refresh&gt;'!J953</f>
        <v>0</v>
      </c>
      <c r="K950" s="8">
        <f t="shared" si="70"/>
        <v>0</v>
      </c>
      <c r="L950" s="8">
        <f t="shared" si="71"/>
        <v>0</v>
      </c>
      <c r="M950" s="8">
        <f t="shared" si="72"/>
        <v>0</v>
      </c>
      <c r="N950" s="8" t="str">
        <f t="shared" si="73"/>
        <v>000</v>
      </c>
      <c r="O950" s="37" t="str">
        <f>IF(SUM(E950:J950)=0,"",IF('Pivot - &lt;Just to refresh&gt;'!A953="Match","Match - Full GSTN",IF('Pivot - &lt;Just to refresh&gt;'!A953="Match -Rounding off","Match - GSTN - Round",IF(M950=0,"Match - Invoice",IF(G950=0,"Not in Books",IF(J950=0,"Not in 2A",IF(ROUND(M950,0)=0,"Match - Invoice Round","In Both but Not Match")))))))</f>
        <v/>
      </c>
      <c r="P950" s="7" t="str">
        <f t="shared" si="74"/>
        <v/>
      </c>
    </row>
    <row r="951" spans="1:16" x14ac:dyDescent="0.3">
      <c r="A951" s="7">
        <f>'Pivot - &lt;Just to refresh&gt;'!B954</f>
        <v>0</v>
      </c>
      <c r="B951" s="7">
        <f>'Pivot - &lt;Just to refresh&gt;'!N954</f>
        <v>0</v>
      </c>
      <c r="C951" s="7">
        <f>'Pivot - &lt;Just to refresh&gt;'!C954</f>
        <v>0</v>
      </c>
      <c r="D951" s="36">
        <f>'Pivot - &lt;Just to refresh&gt;'!D954</f>
        <v>0</v>
      </c>
      <c r="E951" s="8">
        <f>'Pivot - &lt;Just to refresh&gt;'!E954</f>
        <v>0</v>
      </c>
      <c r="F951" s="8">
        <f>'Pivot - &lt;Just to refresh&gt;'!F954</f>
        <v>0</v>
      </c>
      <c r="G951" s="8">
        <f>'Pivot - &lt;Just to refresh&gt;'!G954</f>
        <v>0</v>
      </c>
      <c r="H951" s="8">
        <f>'Pivot - &lt;Just to refresh&gt;'!H954</f>
        <v>0</v>
      </c>
      <c r="I951" s="8">
        <f>'Pivot - &lt;Just to refresh&gt;'!I954</f>
        <v>0</v>
      </c>
      <c r="J951" s="8">
        <f>'Pivot - &lt;Just to refresh&gt;'!J954</f>
        <v>0</v>
      </c>
      <c r="K951" s="8">
        <f t="shared" si="70"/>
        <v>0</v>
      </c>
      <c r="L951" s="8">
        <f t="shared" si="71"/>
        <v>0</v>
      </c>
      <c r="M951" s="8">
        <f t="shared" si="72"/>
        <v>0</v>
      </c>
      <c r="N951" s="8" t="str">
        <f t="shared" si="73"/>
        <v>000</v>
      </c>
      <c r="O951" s="37" t="str">
        <f>IF(SUM(E951:J951)=0,"",IF('Pivot - &lt;Just to refresh&gt;'!A954="Match","Match - Full GSTN",IF('Pivot - &lt;Just to refresh&gt;'!A954="Match -Rounding off","Match - GSTN - Round",IF(M951=0,"Match - Invoice",IF(G951=0,"Not in Books",IF(J951=0,"Not in 2A",IF(ROUND(M951,0)=0,"Match - Invoice Round","In Both but Not Match")))))))</f>
        <v/>
      </c>
      <c r="P951" s="7" t="str">
        <f t="shared" si="74"/>
        <v/>
      </c>
    </row>
    <row r="952" spans="1:16" x14ac:dyDescent="0.3">
      <c r="A952" s="7">
        <f>'Pivot - &lt;Just to refresh&gt;'!B955</f>
        <v>0</v>
      </c>
      <c r="B952" s="7">
        <f>'Pivot - &lt;Just to refresh&gt;'!N955</f>
        <v>0</v>
      </c>
      <c r="C952" s="7">
        <f>'Pivot - &lt;Just to refresh&gt;'!C955</f>
        <v>0</v>
      </c>
      <c r="D952" s="36">
        <f>'Pivot - &lt;Just to refresh&gt;'!D955</f>
        <v>0</v>
      </c>
      <c r="E952" s="8">
        <f>'Pivot - &lt;Just to refresh&gt;'!E955</f>
        <v>0</v>
      </c>
      <c r="F952" s="8">
        <f>'Pivot - &lt;Just to refresh&gt;'!F955</f>
        <v>0</v>
      </c>
      <c r="G952" s="8">
        <f>'Pivot - &lt;Just to refresh&gt;'!G955</f>
        <v>0</v>
      </c>
      <c r="H952" s="8">
        <f>'Pivot - &lt;Just to refresh&gt;'!H955</f>
        <v>0</v>
      </c>
      <c r="I952" s="8">
        <f>'Pivot - &lt;Just to refresh&gt;'!I955</f>
        <v>0</v>
      </c>
      <c r="J952" s="8">
        <f>'Pivot - &lt;Just to refresh&gt;'!J955</f>
        <v>0</v>
      </c>
      <c r="K952" s="8">
        <f t="shared" si="70"/>
        <v>0</v>
      </c>
      <c r="L952" s="8">
        <f t="shared" si="71"/>
        <v>0</v>
      </c>
      <c r="M952" s="8">
        <f t="shared" si="72"/>
        <v>0</v>
      </c>
      <c r="N952" s="8" t="str">
        <f t="shared" si="73"/>
        <v>000</v>
      </c>
      <c r="O952" s="37" t="str">
        <f>IF(SUM(E952:J952)=0,"",IF('Pivot - &lt;Just to refresh&gt;'!A955="Match","Match - Full GSTN",IF('Pivot - &lt;Just to refresh&gt;'!A955="Match -Rounding off","Match - GSTN - Round",IF(M952=0,"Match - Invoice",IF(G952=0,"Not in Books",IF(J952=0,"Not in 2A",IF(ROUND(M952,0)=0,"Match - Invoice Round","In Both but Not Match")))))))</f>
        <v/>
      </c>
      <c r="P952" s="7" t="str">
        <f t="shared" si="74"/>
        <v/>
      </c>
    </row>
    <row r="953" spans="1:16" x14ac:dyDescent="0.3">
      <c r="A953" s="7">
        <f>'Pivot - &lt;Just to refresh&gt;'!B956</f>
        <v>0</v>
      </c>
      <c r="B953" s="7">
        <f>'Pivot - &lt;Just to refresh&gt;'!N956</f>
        <v>0</v>
      </c>
      <c r="C953" s="7">
        <f>'Pivot - &lt;Just to refresh&gt;'!C956</f>
        <v>0</v>
      </c>
      <c r="D953" s="36">
        <f>'Pivot - &lt;Just to refresh&gt;'!D956</f>
        <v>0</v>
      </c>
      <c r="E953" s="8">
        <f>'Pivot - &lt;Just to refresh&gt;'!E956</f>
        <v>0</v>
      </c>
      <c r="F953" s="8">
        <f>'Pivot - &lt;Just to refresh&gt;'!F956</f>
        <v>0</v>
      </c>
      <c r="G953" s="8">
        <f>'Pivot - &lt;Just to refresh&gt;'!G956</f>
        <v>0</v>
      </c>
      <c r="H953" s="8">
        <f>'Pivot - &lt;Just to refresh&gt;'!H956</f>
        <v>0</v>
      </c>
      <c r="I953" s="8">
        <f>'Pivot - &lt;Just to refresh&gt;'!I956</f>
        <v>0</v>
      </c>
      <c r="J953" s="8">
        <f>'Pivot - &lt;Just to refresh&gt;'!J956</f>
        <v>0</v>
      </c>
      <c r="K953" s="8">
        <f t="shared" si="70"/>
        <v>0</v>
      </c>
      <c r="L953" s="8">
        <f t="shared" si="71"/>
        <v>0</v>
      </c>
      <c r="M953" s="8">
        <f t="shared" si="72"/>
        <v>0</v>
      </c>
      <c r="N953" s="8" t="str">
        <f t="shared" si="73"/>
        <v>000</v>
      </c>
      <c r="O953" s="37" t="str">
        <f>IF(SUM(E953:J953)=0,"",IF('Pivot - &lt;Just to refresh&gt;'!A956="Match","Match - Full GSTN",IF('Pivot - &lt;Just to refresh&gt;'!A956="Match -Rounding off","Match - GSTN - Round",IF(M953=0,"Match - Invoice",IF(G953=0,"Not in Books",IF(J953=0,"Not in 2A",IF(ROUND(M953,0)=0,"Match - Invoice Round","In Both but Not Match")))))))</f>
        <v/>
      </c>
      <c r="P953" s="7" t="str">
        <f t="shared" si="74"/>
        <v/>
      </c>
    </row>
    <row r="954" spans="1:16" x14ac:dyDescent="0.3">
      <c r="A954" s="7">
        <f>'Pivot - &lt;Just to refresh&gt;'!B957</f>
        <v>0</v>
      </c>
      <c r="B954" s="7">
        <f>'Pivot - &lt;Just to refresh&gt;'!N957</f>
        <v>0</v>
      </c>
      <c r="C954" s="7">
        <f>'Pivot - &lt;Just to refresh&gt;'!C957</f>
        <v>0</v>
      </c>
      <c r="D954" s="36">
        <f>'Pivot - &lt;Just to refresh&gt;'!D957</f>
        <v>0</v>
      </c>
      <c r="E954" s="8">
        <f>'Pivot - &lt;Just to refresh&gt;'!E957</f>
        <v>0</v>
      </c>
      <c r="F954" s="8">
        <f>'Pivot - &lt;Just to refresh&gt;'!F957</f>
        <v>0</v>
      </c>
      <c r="G954" s="8">
        <f>'Pivot - &lt;Just to refresh&gt;'!G957</f>
        <v>0</v>
      </c>
      <c r="H954" s="8">
        <f>'Pivot - &lt;Just to refresh&gt;'!H957</f>
        <v>0</v>
      </c>
      <c r="I954" s="8">
        <f>'Pivot - &lt;Just to refresh&gt;'!I957</f>
        <v>0</v>
      </c>
      <c r="J954" s="8">
        <f>'Pivot - &lt;Just to refresh&gt;'!J957</f>
        <v>0</v>
      </c>
      <c r="K954" s="8">
        <f t="shared" si="70"/>
        <v>0</v>
      </c>
      <c r="L954" s="8">
        <f t="shared" si="71"/>
        <v>0</v>
      </c>
      <c r="M954" s="8">
        <f t="shared" si="72"/>
        <v>0</v>
      </c>
      <c r="N954" s="8" t="str">
        <f t="shared" si="73"/>
        <v>000</v>
      </c>
      <c r="O954" s="37" t="str">
        <f>IF(SUM(E954:J954)=0,"",IF('Pivot - &lt;Just to refresh&gt;'!A957="Match","Match - Full GSTN",IF('Pivot - &lt;Just to refresh&gt;'!A957="Match -Rounding off","Match - GSTN - Round",IF(M954=0,"Match - Invoice",IF(G954=0,"Not in Books",IF(J954=0,"Not in 2A",IF(ROUND(M954,0)=0,"Match - Invoice Round","In Both but Not Match")))))))</f>
        <v/>
      </c>
      <c r="P954" s="7" t="str">
        <f t="shared" si="74"/>
        <v/>
      </c>
    </row>
    <row r="955" spans="1:16" x14ac:dyDescent="0.3">
      <c r="A955" s="7">
        <f>'Pivot - &lt;Just to refresh&gt;'!B958</f>
        <v>0</v>
      </c>
      <c r="B955" s="7">
        <f>'Pivot - &lt;Just to refresh&gt;'!N958</f>
        <v>0</v>
      </c>
      <c r="C955" s="7">
        <f>'Pivot - &lt;Just to refresh&gt;'!C958</f>
        <v>0</v>
      </c>
      <c r="D955" s="36">
        <f>'Pivot - &lt;Just to refresh&gt;'!D958</f>
        <v>0</v>
      </c>
      <c r="E955" s="8">
        <f>'Pivot - &lt;Just to refresh&gt;'!E958</f>
        <v>0</v>
      </c>
      <c r="F955" s="8">
        <f>'Pivot - &lt;Just to refresh&gt;'!F958</f>
        <v>0</v>
      </c>
      <c r="G955" s="8">
        <f>'Pivot - &lt;Just to refresh&gt;'!G958</f>
        <v>0</v>
      </c>
      <c r="H955" s="8">
        <f>'Pivot - &lt;Just to refresh&gt;'!H958</f>
        <v>0</v>
      </c>
      <c r="I955" s="8">
        <f>'Pivot - &lt;Just to refresh&gt;'!I958</f>
        <v>0</v>
      </c>
      <c r="J955" s="8">
        <f>'Pivot - &lt;Just to refresh&gt;'!J958</f>
        <v>0</v>
      </c>
      <c r="K955" s="8">
        <f t="shared" si="70"/>
        <v>0</v>
      </c>
      <c r="L955" s="8">
        <f t="shared" si="71"/>
        <v>0</v>
      </c>
      <c r="M955" s="8">
        <f t="shared" si="72"/>
        <v>0</v>
      </c>
      <c r="N955" s="8" t="str">
        <f t="shared" si="73"/>
        <v>000</v>
      </c>
      <c r="O955" s="37" t="str">
        <f>IF(SUM(E955:J955)=0,"",IF('Pivot - &lt;Just to refresh&gt;'!A958="Match","Match - Full GSTN",IF('Pivot - &lt;Just to refresh&gt;'!A958="Match -Rounding off","Match - GSTN - Round",IF(M955=0,"Match - Invoice",IF(G955=0,"Not in Books",IF(J955=0,"Not in 2A",IF(ROUND(M955,0)=0,"Match - Invoice Round","In Both but Not Match")))))))</f>
        <v/>
      </c>
      <c r="P955" s="7" t="str">
        <f t="shared" si="74"/>
        <v/>
      </c>
    </row>
    <row r="956" spans="1:16" x14ac:dyDescent="0.3">
      <c r="A956" s="7">
        <f>'Pivot - &lt;Just to refresh&gt;'!B959</f>
        <v>0</v>
      </c>
      <c r="B956" s="7">
        <f>'Pivot - &lt;Just to refresh&gt;'!N959</f>
        <v>0</v>
      </c>
      <c r="C956" s="7">
        <f>'Pivot - &lt;Just to refresh&gt;'!C959</f>
        <v>0</v>
      </c>
      <c r="D956" s="36">
        <f>'Pivot - &lt;Just to refresh&gt;'!D959</f>
        <v>0</v>
      </c>
      <c r="E956" s="8">
        <f>'Pivot - &lt;Just to refresh&gt;'!E959</f>
        <v>0</v>
      </c>
      <c r="F956" s="8">
        <f>'Pivot - &lt;Just to refresh&gt;'!F959</f>
        <v>0</v>
      </c>
      <c r="G956" s="8">
        <f>'Pivot - &lt;Just to refresh&gt;'!G959</f>
        <v>0</v>
      </c>
      <c r="H956" s="8">
        <f>'Pivot - &lt;Just to refresh&gt;'!H959</f>
        <v>0</v>
      </c>
      <c r="I956" s="8">
        <f>'Pivot - &lt;Just to refresh&gt;'!I959</f>
        <v>0</v>
      </c>
      <c r="J956" s="8">
        <f>'Pivot - &lt;Just to refresh&gt;'!J959</f>
        <v>0</v>
      </c>
      <c r="K956" s="8">
        <f t="shared" si="70"/>
        <v>0</v>
      </c>
      <c r="L956" s="8">
        <f t="shared" si="71"/>
        <v>0</v>
      </c>
      <c r="M956" s="8">
        <f t="shared" si="72"/>
        <v>0</v>
      </c>
      <c r="N956" s="8" t="str">
        <f t="shared" si="73"/>
        <v>000</v>
      </c>
      <c r="O956" s="37" t="str">
        <f>IF(SUM(E956:J956)=0,"",IF('Pivot - &lt;Just to refresh&gt;'!A959="Match","Match - Full GSTN",IF('Pivot - &lt;Just to refresh&gt;'!A959="Match -Rounding off","Match - GSTN - Round",IF(M956=0,"Match - Invoice",IF(G956=0,"Not in Books",IF(J956=0,"Not in 2A",IF(ROUND(M956,0)=0,"Match - Invoice Round","In Both but Not Match")))))))</f>
        <v/>
      </c>
      <c r="P956" s="7" t="str">
        <f t="shared" si="74"/>
        <v/>
      </c>
    </row>
    <row r="957" spans="1:16" x14ac:dyDescent="0.3">
      <c r="A957" s="7">
        <f>'Pivot - &lt;Just to refresh&gt;'!B960</f>
        <v>0</v>
      </c>
      <c r="B957" s="7">
        <f>'Pivot - &lt;Just to refresh&gt;'!N960</f>
        <v>0</v>
      </c>
      <c r="C957" s="7">
        <f>'Pivot - &lt;Just to refresh&gt;'!C960</f>
        <v>0</v>
      </c>
      <c r="D957" s="36">
        <f>'Pivot - &lt;Just to refresh&gt;'!D960</f>
        <v>0</v>
      </c>
      <c r="E957" s="8">
        <f>'Pivot - &lt;Just to refresh&gt;'!E960</f>
        <v>0</v>
      </c>
      <c r="F957" s="8">
        <f>'Pivot - &lt;Just to refresh&gt;'!F960</f>
        <v>0</v>
      </c>
      <c r="G957" s="8">
        <f>'Pivot - &lt;Just to refresh&gt;'!G960</f>
        <v>0</v>
      </c>
      <c r="H957" s="8">
        <f>'Pivot - &lt;Just to refresh&gt;'!H960</f>
        <v>0</v>
      </c>
      <c r="I957" s="8">
        <f>'Pivot - &lt;Just to refresh&gt;'!I960</f>
        <v>0</v>
      </c>
      <c r="J957" s="8">
        <f>'Pivot - &lt;Just to refresh&gt;'!J960</f>
        <v>0</v>
      </c>
      <c r="K957" s="8">
        <f t="shared" si="70"/>
        <v>0</v>
      </c>
      <c r="L957" s="8">
        <f t="shared" si="71"/>
        <v>0</v>
      </c>
      <c r="M957" s="8">
        <f t="shared" si="72"/>
        <v>0</v>
      </c>
      <c r="N957" s="8" t="str">
        <f t="shared" si="73"/>
        <v>000</v>
      </c>
      <c r="O957" s="37" t="str">
        <f>IF(SUM(E957:J957)=0,"",IF('Pivot - &lt;Just to refresh&gt;'!A960="Match","Match - Full GSTN",IF('Pivot - &lt;Just to refresh&gt;'!A960="Match -Rounding off","Match - GSTN - Round",IF(M957=0,"Match - Invoice",IF(G957=0,"Not in Books",IF(J957=0,"Not in 2A",IF(ROUND(M957,0)=0,"Match - Invoice Round","In Both but Not Match")))))))</f>
        <v/>
      </c>
      <c r="P957" s="7" t="str">
        <f t="shared" si="74"/>
        <v/>
      </c>
    </row>
    <row r="958" spans="1:16" x14ac:dyDescent="0.3">
      <c r="A958" s="7">
        <f>'Pivot - &lt;Just to refresh&gt;'!B961</f>
        <v>0</v>
      </c>
      <c r="B958" s="7">
        <f>'Pivot - &lt;Just to refresh&gt;'!N961</f>
        <v>0</v>
      </c>
      <c r="C958" s="7">
        <f>'Pivot - &lt;Just to refresh&gt;'!C961</f>
        <v>0</v>
      </c>
      <c r="D958" s="36">
        <f>'Pivot - &lt;Just to refresh&gt;'!D961</f>
        <v>0</v>
      </c>
      <c r="E958" s="8">
        <f>'Pivot - &lt;Just to refresh&gt;'!E961</f>
        <v>0</v>
      </c>
      <c r="F958" s="8">
        <f>'Pivot - &lt;Just to refresh&gt;'!F961</f>
        <v>0</v>
      </c>
      <c r="G958" s="8">
        <f>'Pivot - &lt;Just to refresh&gt;'!G961</f>
        <v>0</v>
      </c>
      <c r="H958" s="8">
        <f>'Pivot - &lt;Just to refresh&gt;'!H961</f>
        <v>0</v>
      </c>
      <c r="I958" s="8">
        <f>'Pivot - &lt;Just to refresh&gt;'!I961</f>
        <v>0</v>
      </c>
      <c r="J958" s="8">
        <f>'Pivot - &lt;Just to refresh&gt;'!J961</f>
        <v>0</v>
      </c>
      <c r="K958" s="8">
        <f t="shared" ref="K958:K979" si="75">E958-H958</f>
        <v>0</v>
      </c>
      <c r="L958" s="8">
        <f t="shared" ref="L958:L979" si="76">F958-I958</f>
        <v>0</v>
      </c>
      <c r="M958" s="8">
        <f t="shared" ref="M958:M979" si="77">G958-J958</f>
        <v>0</v>
      </c>
      <c r="N958" s="8" t="str">
        <f t="shared" ref="N958:N979" si="78">A958&amp;C958&amp;D958</f>
        <v>000</v>
      </c>
      <c r="O958" s="37" t="str">
        <f>IF(SUM(E958:J958)=0,"",IF('Pivot - &lt;Just to refresh&gt;'!A961="Match","Match - Full GSTN",IF('Pivot - &lt;Just to refresh&gt;'!A961="Match -Rounding off","Match - GSTN - Round",IF(M958=0,"Match - Invoice",IF(G958=0,"Not in Books",IF(J958=0,"Not in 2A",IF(ROUND(M958,0)=0,"Match - Invoice Round","In Both but Not Match")))))))</f>
        <v/>
      </c>
      <c r="P958" s="7" t="str">
        <f t="shared" si="74"/>
        <v/>
      </c>
    </row>
    <row r="959" spans="1:16" x14ac:dyDescent="0.3">
      <c r="A959" s="7">
        <f>'Pivot - &lt;Just to refresh&gt;'!B962</f>
        <v>0</v>
      </c>
      <c r="B959" s="7">
        <f>'Pivot - &lt;Just to refresh&gt;'!N962</f>
        <v>0</v>
      </c>
      <c r="C959" s="7">
        <f>'Pivot - &lt;Just to refresh&gt;'!C962</f>
        <v>0</v>
      </c>
      <c r="D959" s="36">
        <f>'Pivot - &lt;Just to refresh&gt;'!D962</f>
        <v>0</v>
      </c>
      <c r="E959" s="8">
        <f>'Pivot - &lt;Just to refresh&gt;'!E962</f>
        <v>0</v>
      </c>
      <c r="F959" s="8">
        <f>'Pivot - &lt;Just to refresh&gt;'!F962</f>
        <v>0</v>
      </c>
      <c r="G959" s="8">
        <f>'Pivot - &lt;Just to refresh&gt;'!G962</f>
        <v>0</v>
      </c>
      <c r="H959" s="8">
        <f>'Pivot - &lt;Just to refresh&gt;'!H962</f>
        <v>0</v>
      </c>
      <c r="I959" s="8">
        <f>'Pivot - &lt;Just to refresh&gt;'!I962</f>
        <v>0</v>
      </c>
      <c r="J959" s="8">
        <f>'Pivot - &lt;Just to refresh&gt;'!J962</f>
        <v>0</v>
      </c>
      <c r="K959" s="8">
        <f t="shared" si="75"/>
        <v>0</v>
      </c>
      <c r="L959" s="8">
        <f t="shared" si="76"/>
        <v>0</v>
      </c>
      <c r="M959" s="8">
        <f t="shared" si="77"/>
        <v>0</v>
      </c>
      <c r="N959" s="8" t="str">
        <f t="shared" si="78"/>
        <v>000</v>
      </c>
      <c r="O959" s="37" t="str">
        <f>IF(SUM(E959:J959)=0,"",IF('Pivot - &lt;Just to refresh&gt;'!A962="Match","Match - Full GSTN",IF('Pivot - &lt;Just to refresh&gt;'!A962="Match -Rounding off","Match - GSTN - Round",IF(M959=0,"Match - Invoice",IF(G959=0,"Not in Books",IF(J959=0,"Not in 2A",IF(ROUND(M959,0)=0,"Match - Invoice Round","In Both but Not Match")))))))</f>
        <v/>
      </c>
      <c r="P959" s="7" t="str">
        <f t="shared" si="74"/>
        <v/>
      </c>
    </row>
    <row r="960" spans="1:16" x14ac:dyDescent="0.3">
      <c r="A960" s="7">
        <f>'Pivot - &lt;Just to refresh&gt;'!B963</f>
        <v>0</v>
      </c>
      <c r="B960" s="7">
        <f>'Pivot - &lt;Just to refresh&gt;'!N963</f>
        <v>0</v>
      </c>
      <c r="C960" s="7">
        <f>'Pivot - &lt;Just to refresh&gt;'!C963</f>
        <v>0</v>
      </c>
      <c r="D960" s="36">
        <f>'Pivot - &lt;Just to refresh&gt;'!D963</f>
        <v>0</v>
      </c>
      <c r="E960" s="8">
        <f>'Pivot - &lt;Just to refresh&gt;'!E963</f>
        <v>0</v>
      </c>
      <c r="F960" s="8">
        <f>'Pivot - &lt;Just to refresh&gt;'!F963</f>
        <v>0</v>
      </c>
      <c r="G960" s="8">
        <f>'Pivot - &lt;Just to refresh&gt;'!G963</f>
        <v>0</v>
      </c>
      <c r="H960" s="8">
        <f>'Pivot - &lt;Just to refresh&gt;'!H963</f>
        <v>0</v>
      </c>
      <c r="I960" s="8">
        <f>'Pivot - &lt;Just to refresh&gt;'!I963</f>
        <v>0</v>
      </c>
      <c r="J960" s="8">
        <f>'Pivot - &lt;Just to refresh&gt;'!J963</f>
        <v>0</v>
      </c>
      <c r="K960" s="8">
        <f t="shared" si="75"/>
        <v>0</v>
      </c>
      <c r="L960" s="8">
        <f t="shared" si="76"/>
        <v>0</v>
      </c>
      <c r="M960" s="8">
        <f t="shared" si="77"/>
        <v>0</v>
      </c>
      <c r="N960" s="8" t="str">
        <f t="shared" si="78"/>
        <v>000</v>
      </c>
      <c r="O960" s="37" t="str">
        <f>IF(SUM(E960:J960)=0,"",IF('Pivot - &lt;Just to refresh&gt;'!A963="Match","Match - Full GSTN",IF('Pivot - &lt;Just to refresh&gt;'!A963="Match -Rounding off","Match - GSTN - Round",IF(M960=0,"Match - Invoice",IF(G960=0,"Not in Books",IF(J960=0,"Not in 2A",IF(ROUND(M960,0)=0,"Match - Invoice Round","In Both but Not Match")))))))</f>
        <v/>
      </c>
      <c r="P960" s="7" t="str">
        <f t="shared" si="74"/>
        <v/>
      </c>
    </row>
    <row r="961" spans="1:16" x14ac:dyDescent="0.3">
      <c r="A961" s="7">
        <f>'Pivot - &lt;Just to refresh&gt;'!B964</f>
        <v>0</v>
      </c>
      <c r="B961" s="7">
        <f>'Pivot - &lt;Just to refresh&gt;'!N964</f>
        <v>0</v>
      </c>
      <c r="C961" s="7">
        <f>'Pivot - &lt;Just to refresh&gt;'!C964</f>
        <v>0</v>
      </c>
      <c r="D961" s="36">
        <f>'Pivot - &lt;Just to refresh&gt;'!D964</f>
        <v>0</v>
      </c>
      <c r="E961" s="8">
        <f>'Pivot - &lt;Just to refresh&gt;'!E964</f>
        <v>0</v>
      </c>
      <c r="F961" s="8">
        <f>'Pivot - &lt;Just to refresh&gt;'!F964</f>
        <v>0</v>
      </c>
      <c r="G961" s="8">
        <f>'Pivot - &lt;Just to refresh&gt;'!G964</f>
        <v>0</v>
      </c>
      <c r="H961" s="8">
        <f>'Pivot - &lt;Just to refresh&gt;'!H964</f>
        <v>0</v>
      </c>
      <c r="I961" s="8">
        <f>'Pivot - &lt;Just to refresh&gt;'!I964</f>
        <v>0</v>
      </c>
      <c r="J961" s="8">
        <f>'Pivot - &lt;Just to refresh&gt;'!J964</f>
        <v>0</v>
      </c>
      <c r="K961" s="8">
        <f t="shared" si="75"/>
        <v>0</v>
      </c>
      <c r="L961" s="8">
        <f t="shared" si="76"/>
        <v>0</v>
      </c>
      <c r="M961" s="8">
        <f t="shared" si="77"/>
        <v>0</v>
      </c>
      <c r="N961" s="8" t="str">
        <f t="shared" si="78"/>
        <v>000</v>
      </c>
      <c r="O961" s="37" t="str">
        <f>IF(SUM(E961:J961)=0,"",IF('Pivot - &lt;Just to refresh&gt;'!A964="Match","Match - Full GSTN",IF('Pivot - &lt;Just to refresh&gt;'!A964="Match -Rounding off","Match - GSTN - Round",IF(M961=0,"Match - Invoice",IF(G961=0,"Not in Books",IF(J961=0,"Not in 2A",IF(ROUND(M961,0)=0,"Match - Invoice Round","In Both but Not Match")))))))</f>
        <v/>
      </c>
      <c r="P961" s="7" t="str">
        <f t="shared" si="74"/>
        <v/>
      </c>
    </row>
    <row r="962" spans="1:16" x14ac:dyDescent="0.3">
      <c r="A962" s="7">
        <f>'Pivot - &lt;Just to refresh&gt;'!B965</f>
        <v>0</v>
      </c>
      <c r="B962" s="7">
        <f>'Pivot - &lt;Just to refresh&gt;'!N965</f>
        <v>0</v>
      </c>
      <c r="C962" s="7">
        <f>'Pivot - &lt;Just to refresh&gt;'!C965</f>
        <v>0</v>
      </c>
      <c r="D962" s="36">
        <f>'Pivot - &lt;Just to refresh&gt;'!D965</f>
        <v>0</v>
      </c>
      <c r="E962" s="8">
        <f>'Pivot - &lt;Just to refresh&gt;'!E965</f>
        <v>0</v>
      </c>
      <c r="F962" s="8">
        <f>'Pivot - &lt;Just to refresh&gt;'!F965</f>
        <v>0</v>
      </c>
      <c r="G962" s="8">
        <f>'Pivot - &lt;Just to refresh&gt;'!G965</f>
        <v>0</v>
      </c>
      <c r="H962" s="8">
        <f>'Pivot - &lt;Just to refresh&gt;'!H965</f>
        <v>0</v>
      </c>
      <c r="I962" s="8">
        <f>'Pivot - &lt;Just to refresh&gt;'!I965</f>
        <v>0</v>
      </c>
      <c r="J962" s="8">
        <f>'Pivot - &lt;Just to refresh&gt;'!J965</f>
        <v>0</v>
      </c>
      <c r="K962" s="8">
        <f t="shared" si="75"/>
        <v>0</v>
      </c>
      <c r="L962" s="8">
        <f t="shared" si="76"/>
        <v>0</v>
      </c>
      <c r="M962" s="8">
        <f t="shared" si="77"/>
        <v>0</v>
      </c>
      <c r="N962" s="8" t="str">
        <f t="shared" si="78"/>
        <v>000</v>
      </c>
      <c r="O962" s="37" t="str">
        <f>IF(SUM(E962:J962)=0,"",IF('Pivot - &lt;Just to refresh&gt;'!A965="Match","Match - Full GSTN",IF('Pivot - &lt;Just to refresh&gt;'!A965="Match -Rounding off","Match - GSTN - Round",IF(M962=0,"Match - Invoice",IF(G962=0,"Not in Books",IF(J962=0,"Not in 2A",IF(ROUND(M962,0)=0,"Match - Invoice Round","In Both but Not Match")))))))</f>
        <v/>
      </c>
      <c r="P962" s="7" t="str">
        <f t="shared" si="74"/>
        <v/>
      </c>
    </row>
    <row r="963" spans="1:16" x14ac:dyDescent="0.3">
      <c r="A963" s="7">
        <f>'Pivot - &lt;Just to refresh&gt;'!B966</f>
        <v>0</v>
      </c>
      <c r="B963" s="7">
        <f>'Pivot - &lt;Just to refresh&gt;'!N966</f>
        <v>0</v>
      </c>
      <c r="C963" s="7">
        <f>'Pivot - &lt;Just to refresh&gt;'!C966</f>
        <v>0</v>
      </c>
      <c r="D963" s="36">
        <f>'Pivot - &lt;Just to refresh&gt;'!D966</f>
        <v>0</v>
      </c>
      <c r="E963" s="8">
        <f>'Pivot - &lt;Just to refresh&gt;'!E966</f>
        <v>0</v>
      </c>
      <c r="F963" s="8">
        <f>'Pivot - &lt;Just to refresh&gt;'!F966</f>
        <v>0</v>
      </c>
      <c r="G963" s="8">
        <f>'Pivot - &lt;Just to refresh&gt;'!G966</f>
        <v>0</v>
      </c>
      <c r="H963" s="8">
        <f>'Pivot - &lt;Just to refresh&gt;'!H966</f>
        <v>0</v>
      </c>
      <c r="I963" s="8">
        <f>'Pivot - &lt;Just to refresh&gt;'!I966</f>
        <v>0</v>
      </c>
      <c r="J963" s="8">
        <f>'Pivot - &lt;Just to refresh&gt;'!J966</f>
        <v>0</v>
      </c>
      <c r="K963" s="8">
        <f t="shared" si="75"/>
        <v>0</v>
      </c>
      <c r="L963" s="8">
        <f t="shared" si="76"/>
        <v>0</v>
      </c>
      <c r="M963" s="8">
        <f t="shared" si="77"/>
        <v>0</v>
      </c>
      <c r="N963" s="8" t="str">
        <f t="shared" si="78"/>
        <v>000</v>
      </c>
      <c r="O963" s="37" t="str">
        <f>IF(SUM(E963:J963)=0,"",IF('Pivot - &lt;Just to refresh&gt;'!A966="Match","Match - Full GSTN",IF('Pivot - &lt;Just to refresh&gt;'!A966="Match -Rounding off","Match - GSTN - Round",IF(M963=0,"Match - Invoice",IF(G963=0,"Not in Books",IF(J963=0,"Not in 2A",IF(ROUND(M963,0)=0,"Match - Invoice Round","In Both but Not Match")))))))</f>
        <v/>
      </c>
      <c r="P963" s="7" t="str">
        <f t="shared" si="74"/>
        <v/>
      </c>
    </row>
    <row r="964" spans="1:16" x14ac:dyDescent="0.3">
      <c r="A964" s="7">
        <f>'Pivot - &lt;Just to refresh&gt;'!B967</f>
        <v>0</v>
      </c>
      <c r="B964" s="7">
        <f>'Pivot - &lt;Just to refresh&gt;'!N967</f>
        <v>0</v>
      </c>
      <c r="C964" s="7">
        <f>'Pivot - &lt;Just to refresh&gt;'!C967</f>
        <v>0</v>
      </c>
      <c r="D964" s="36">
        <f>'Pivot - &lt;Just to refresh&gt;'!D967</f>
        <v>0</v>
      </c>
      <c r="E964" s="8">
        <f>'Pivot - &lt;Just to refresh&gt;'!E967</f>
        <v>0</v>
      </c>
      <c r="F964" s="8">
        <f>'Pivot - &lt;Just to refresh&gt;'!F967</f>
        <v>0</v>
      </c>
      <c r="G964" s="8">
        <f>'Pivot - &lt;Just to refresh&gt;'!G967</f>
        <v>0</v>
      </c>
      <c r="H964" s="8">
        <f>'Pivot - &lt;Just to refresh&gt;'!H967</f>
        <v>0</v>
      </c>
      <c r="I964" s="8">
        <f>'Pivot - &lt;Just to refresh&gt;'!I967</f>
        <v>0</v>
      </c>
      <c r="J964" s="8">
        <f>'Pivot - &lt;Just to refresh&gt;'!J967</f>
        <v>0</v>
      </c>
      <c r="K964" s="8">
        <f t="shared" si="75"/>
        <v>0</v>
      </c>
      <c r="L964" s="8">
        <f t="shared" si="76"/>
        <v>0</v>
      </c>
      <c r="M964" s="8">
        <f t="shared" si="77"/>
        <v>0</v>
      </c>
      <c r="N964" s="8" t="str">
        <f t="shared" si="78"/>
        <v>000</v>
      </c>
      <c r="O964" s="37" t="str">
        <f>IF(SUM(E964:J964)=0,"",IF('Pivot - &lt;Just to refresh&gt;'!A967="Match","Match - Full GSTN",IF('Pivot - &lt;Just to refresh&gt;'!A967="Match -Rounding off","Match - GSTN - Round",IF(M964=0,"Match - Invoice",IF(G964=0,"Not in Books",IF(J964=0,"Not in 2A",IF(ROUND(M964,0)=0,"Match - Invoice Round","In Both but Not Match")))))))</f>
        <v/>
      </c>
      <c r="P964" s="7" t="str">
        <f t="shared" ref="P964:P979" si="79">IFERROR(VLOOKUP(O964,$BC$3:$BD$9,2,0),"")</f>
        <v/>
      </c>
    </row>
    <row r="965" spans="1:16" x14ac:dyDescent="0.3">
      <c r="A965" s="7">
        <f>'Pivot - &lt;Just to refresh&gt;'!B968</f>
        <v>0</v>
      </c>
      <c r="B965" s="7">
        <f>'Pivot - &lt;Just to refresh&gt;'!N968</f>
        <v>0</v>
      </c>
      <c r="C965" s="7">
        <f>'Pivot - &lt;Just to refresh&gt;'!C968</f>
        <v>0</v>
      </c>
      <c r="D965" s="36">
        <f>'Pivot - &lt;Just to refresh&gt;'!D968</f>
        <v>0</v>
      </c>
      <c r="E965" s="8">
        <f>'Pivot - &lt;Just to refresh&gt;'!E968</f>
        <v>0</v>
      </c>
      <c r="F965" s="8">
        <f>'Pivot - &lt;Just to refresh&gt;'!F968</f>
        <v>0</v>
      </c>
      <c r="G965" s="8">
        <f>'Pivot - &lt;Just to refresh&gt;'!G968</f>
        <v>0</v>
      </c>
      <c r="H965" s="8">
        <f>'Pivot - &lt;Just to refresh&gt;'!H968</f>
        <v>0</v>
      </c>
      <c r="I965" s="8">
        <f>'Pivot - &lt;Just to refresh&gt;'!I968</f>
        <v>0</v>
      </c>
      <c r="J965" s="8">
        <f>'Pivot - &lt;Just to refresh&gt;'!J968</f>
        <v>0</v>
      </c>
      <c r="K965" s="8">
        <f t="shared" si="75"/>
        <v>0</v>
      </c>
      <c r="L965" s="8">
        <f t="shared" si="76"/>
        <v>0</v>
      </c>
      <c r="M965" s="8">
        <f t="shared" si="77"/>
        <v>0</v>
      </c>
      <c r="N965" s="8" t="str">
        <f t="shared" si="78"/>
        <v>000</v>
      </c>
      <c r="O965" s="37" t="str">
        <f>IF(SUM(E965:J965)=0,"",IF('Pivot - &lt;Just to refresh&gt;'!A968="Match","Match - Full GSTN",IF('Pivot - &lt;Just to refresh&gt;'!A968="Match -Rounding off","Match - GSTN - Round",IF(M965=0,"Match - Invoice",IF(G965=0,"Not in Books",IF(J965=0,"Not in 2A",IF(ROUND(M965,0)=0,"Match - Invoice Round","In Both but Not Match")))))))</f>
        <v/>
      </c>
      <c r="P965" s="7" t="str">
        <f t="shared" si="79"/>
        <v/>
      </c>
    </row>
    <row r="966" spans="1:16" x14ac:dyDescent="0.3">
      <c r="A966" s="7">
        <f>'Pivot - &lt;Just to refresh&gt;'!B969</f>
        <v>0</v>
      </c>
      <c r="B966" s="7">
        <f>'Pivot - &lt;Just to refresh&gt;'!N969</f>
        <v>0</v>
      </c>
      <c r="C966" s="7">
        <f>'Pivot - &lt;Just to refresh&gt;'!C969</f>
        <v>0</v>
      </c>
      <c r="D966" s="36">
        <f>'Pivot - &lt;Just to refresh&gt;'!D969</f>
        <v>0</v>
      </c>
      <c r="E966" s="8">
        <f>'Pivot - &lt;Just to refresh&gt;'!E969</f>
        <v>0</v>
      </c>
      <c r="F966" s="8">
        <f>'Pivot - &lt;Just to refresh&gt;'!F969</f>
        <v>0</v>
      </c>
      <c r="G966" s="8">
        <f>'Pivot - &lt;Just to refresh&gt;'!G969</f>
        <v>0</v>
      </c>
      <c r="H966" s="8">
        <f>'Pivot - &lt;Just to refresh&gt;'!H969</f>
        <v>0</v>
      </c>
      <c r="I966" s="8">
        <f>'Pivot - &lt;Just to refresh&gt;'!I969</f>
        <v>0</v>
      </c>
      <c r="J966" s="8">
        <f>'Pivot - &lt;Just to refresh&gt;'!J969</f>
        <v>0</v>
      </c>
      <c r="K966" s="8">
        <f t="shared" si="75"/>
        <v>0</v>
      </c>
      <c r="L966" s="8">
        <f t="shared" si="76"/>
        <v>0</v>
      </c>
      <c r="M966" s="8">
        <f t="shared" si="77"/>
        <v>0</v>
      </c>
      <c r="N966" s="8" t="str">
        <f t="shared" si="78"/>
        <v>000</v>
      </c>
      <c r="O966" s="37" t="str">
        <f>IF(SUM(E966:J966)=0,"",IF('Pivot - &lt;Just to refresh&gt;'!A969="Match","Match - Full GSTN",IF('Pivot - &lt;Just to refresh&gt;'!A969="Match -Rounding off","Match - GSTN - Round",IF(M966=0,"Match - Invoice",IF(G966=0,"Not in Books",IF(J966=0,"Not in 2A",IF(ROUND(M966,0)=0,"Match - Invoice Round","In Both but Not Match")))))))</f>
        <v/>
      </c>
      <c r="P966" s="7" t="str">
        <f t="shared" si="79"/>
        <v/>
      </c>
    </row>
    <row r="967" spans="1:16" x14ac:dyDescent="0.3">
      <c r="A967" s="7">
        <f>'Pivot - &lt;Just to refresh&gt;'!B970</f>
        <v>0</v>
      </c>
      <c r="B967" s="7">
        <f>'Pivot - &lt;Just to refresh&gt;'!N970</f>
        <v>0</v>
      </c>
      <c r="C967" s="7">
        <f>'Pivot - &lt;Just to refresh&gt;'!C970</f>
        <v>0</v>
      </c>
      <c r="D967" s="36">
        <f>'Pivot - &lt;Just to refresh&gt;'!D970</f>
        <v>0</v>
      </c>
      <c r="E967" s="8">
        <f>'Pivot - &lt;Just to refresh&gt;'!E970</f>
        <v>0</v>
      </c>
      <c r="F967" s="8">
        <f>'Pivot - &lt;Just to refresh&gt;'!F970</f>
        <v>0</v>
      </c>
      <c r="G967" s="8">
        <f>'Pivot - &lt;Just to refresh&gt;'!G970</f>
        <v>0</v>
      </c>
      <c r="H967" s="8">
        <f>'Pivot - &lt;Just to refresh&gt;'!H970</f>
        <v>0</v>
      </c>
      <c r="I967" s="8">
        <f>'Pivot - &lt;Just to refresh&gt;'!I970</f>
        <v>0</v>
      </c>
      <c r="J967" s="8">
        <f>'Pivot - &lt;Just to refresh&gt;'!J970</f>
        <v>0</v>
      </c>
      <c r="K967" s="8">
        <f t="shared" si="75"/>
        <v>0</v>
      </c>
      <c r="L967" s="8">
        <f t="shared" si="76"/>
        <v>0</v>
      </c>
      <c r="M967" s="8">
        <f t="shared" si="77"/>
        <v>0</v>
      </c>
      <c r="N967" s="8" t="str">
        <f t="shared" si="78"/>
        <v>000</v>
      </c>
      <c r="O967" s="37" t="str">
        <f>IF(SUM(E967:J967)=0,"",IF('Pivot - &lt;Just to refresh&gt;'!A970="Match","Match - Full GSTN",IF('Pivot - &lt;Just to refresh&gt;'!A970="Match -Rounding off","Match - GSTN - Round",IF(M967=0,"Match - Invoice",IF(G967=0,"Not in Books",IF(J967=0,"Not in 2A",IF(ROUND(M967,0)=0,"Match - Invoice Round","In Both but Not Match")))))))</f>
        <v/>
      </c>
      <c r="P967" s="7" t="str">
        <f t="shared" si="79"/>
        <v/>
      </c>
    </row>
    <row r="968" spans="1:16" x14ac:dyDescent="0.3">
      <c r="A968" s="7">
        <f>'Pivot - &lt;Just to refresh&gt;'!B971</f>
        <v>0</v>
      </c>
      <c r="B968" s="7">
        <f>'Pivot - &lt;Just to refresh&gt;'!N971</f>
        <v>0</v>
      </c>
      <c r="C968" s="7">
        <f>'Pivot - &lt;Just to refresh&gt;'!C971</f>
        <v>0</v>
      </c>
      <c r="D968" s="36">
        <f>'Pivot - &lt;Just to refresh&gt;'!D971</f>
        <v>0</v>
      </c>
      <c r="E968" s="8">
        <f>'Pivot - &lt;Just to refresh&gt;'!E971</f>
        <v>0</v>
      </c>
      <c r="F968" s="8">
        <f>'Pivot - &lt;Just to refresh&gt;'!F971</f>
        <v>0</v>
      </c>
      <c r="G968" s="8">
        <f>'Pivot - &lt;Just to refresh&gt;'!G971</f>
        <v>0</v>
      </c>
      <c r="H968" s="8">
        <f>'Pivot - &lt;Just to refresh&gt;'!H971</f>
        <v>0</v>
      </c>
      <c r="I968" s="8">
        <f>'Pivot - &lt;Just to refresh&gt;'!I971</f>
        <v>0</v>
      </c>
      <c r="J968" s="8">
        <f>'Pivot - &lt;Just to refresh&gt;'!J971</f>
        <v>0</v>
      </c>
      <c r="K968" s="8">
        <f t="shared" si="75"/>
        <v>0</v>
      </c>
      <c r="L968" s="8">
        <f t="shared" si="76"/>
        <v>0</v>
      </c>
      <c r="M968" s="8">
        <f t="shared" si="77"/>
        <v>0</v>
      </c>
      <c r="N968" s="8" t="str">
        <f t="shared" si="78"/>
        <v>000</v>
      </c>
      <c r="O968" s="37" t="str">
        <f>IF(SUM(E968:J968)=0,"",IF('Pivot - &lt;Just to refresh&gt;'!A971="Match","Match - Full GSTN",IF('Pivot - &lt;Just to refresh&gt;'!A971="Match -Rounding off","Match - GSTN - Round",IF(M968=0,"Match - Invoice",IF(G968=0,"Not in Books",IF(J968=0,"Not in 2A",IF(ROUND(M968,0)=0,"Match - Invoice Round","In Both but Not Match")))))))</f>
        <v/>
      </c>
      <c r="P968" s="7" t="str">
        <f t="shared" si="79"/>
        <v/>
      </c>
    </row>
    <row r="969" spans="1:16" x14ac:dyDescent="0.3">
      <c r="A969" s="7">
        <f>'Pivot - &lt;Just to refresh&gt;'!B972</f>
        <v>0</v>
      </c>
      <c r="B969" s="7">
        <f>'Pivot - &lt;Just to refresh&gt;'!N972</f>
        <v>0</v>
      </c>
      <c r="C969" s="7">
        <f>'Pivot - &lt;Just to refresh&gt;'!C972</f>
        <v>0</v>
      </c>
      <c r="D969" s="36">
        <f>'Pivot - &lt;Just to refresh&gt;'!D972</f>
        <v>0</v>
      </c>
      <c r="E969" s="8">
        <f>'Pivot - &lt;Just to refresh&gt;'!E972</f>
        <v>0</v>
      </c>
      <c r="F969" s="8">
        <f>'Pivot - &lt;Just to refresh&gt;'!F972</f>
        <v>0</v>
      </c>
      <c r="G969" s="8">
        <f>'Pivot - &lt;Just to refresh&gt;'!G972</f>
        <v>0</v>
      </c>
      <c r="H969" s="8">
        <f>'Pivot - &lt;Just to refresh&gt;'!H972</f>
        <v>0</v>
      </c>
      <c r="I969" s="8">
        <f>'Pivot - &lt;Just to refresh&gt;'!I972</f>
        <v>0</v>
      </c>
      <c r="J969" s="8">
        <f>'Pivot - &lt;Just to refresh&gt;'!J972</f>
        <v>0</v>
      </c>
      <c r="K969" s="8">
        <f t="shared" si="75"/>
        <v>0</v>
      </c>
      <c r="L969" s="8">
        <f t="shared" si="76"/>
        <v>0</v>
      </c>
      <c r="M969" s="8">
        <f t="shared" si="77"/>
        <v>0</v>
      </c>
      <c r="N969" s="8" t="str">
        <f t="shared" si="78"/>
        <v>000</v>
      </c>
      <c r="O969" s="37" t="str">
        <f>IF(SUM(E969:J969)=0,"",IF('Pivot - &lt;Just to refresh&gt;'!A972="Match","Match - Full GSTN",IF('Pivot - &lt;Just to refresh&gt;'!A972="Match -Rounding off","Match - GSTN - Round",IF(M969=0,"Match - Invoice",IF(G969=0,"Not in Books",IF(J969=0,"Not in 2A",IF(ROUND(M969,0)=0,"Match - Invoice Round","In Both but Not Match")))))))</f>
        <v/>
      </c>
      <c r="P969" s="7" t="str">
        <f t="shared" si="79"/>
        <v/>
      </c>
    </row>
    <row r="970" spans="1:16" x14ac:dyDescent="0.3">
      <c r="A970" s="7">
        <f>'Pivot - &lt;Just to refresh&gt;'!B973</f>
        <v>0</v>
      </c>
      <c r="B970" s="7">
        <f>'Pivot - &lt;Just to refresh&gt;'!N973</f>
        <v>0</v>
      </c>
      <c r="C970" s="7">
        <f>'Pivot - &lt;Just to refresh&gt;'!C973</f>
        <v>0</v>
      </c>
      <c r="D970" s="36">
        <f>'Pivot - &lt;Just to refresh&gt;'!D973</f>
        <v>0</v>
      </c>
      <c r="E970" s="8">
        <f>'Pivot - &lt;Just to refresh&gt;'!E973</f>
        <v>0</v>
      </c>
      <c r="F970" s="8">
        <f>'Pivot - &lt;Just to refresh&gt;'!F973</f>
        <v>0</v>
      </c>
      <c r="G970" s="8">
        <f>'Pivot - &lt;Just to refresh&gt;'!G973</f>
        <v>0</v>
      </c>
      <c r="H970" s="8">
        <f>'Pivot - &lt;Just to refresh&gt;'!H973</f>
        <v>0</v>
      </c>
      <c r="I970" s="8">
        <f>'Pivot - &lt;Just to refresh&gt;'!I973</f>
        <v>0</v>
      </c>
      <c r="J970" s="8">
        <f>'Pivot - &lt;Just to refresh&gt;'!J973</f>
        <v>0</v>
      </c>
      <c r="K970" s="8">
        <f t="shared" si="75"/>
        <v>0</v>
      </c>
      <c r="L970" s="8">
        <f t="shared" si="76"/>
        <v>0</v>
      </c>
      <c r="M970" s="8">
        <f t="shared" si="77"/>
        <v>0</v>
      </c>
      <c r="N970" s="8" t="str">
        <f t="shared" si="78"/>
        <v>000</v>
      </c>
      <c r="O970" s="37" t="str">
        <f>IF(SUM(E970:J970)=0,"",IF('Pivot - &lt;Just to refresh&gt;'!A973="Match","Match - Full GSTN",IF('Pivot - &lt;Just to refresh&gt;'!A973="Match -Rounding off","Match - GSTN - Round",IF(M970=0,"Match - Invoice",IF(G970=0,"Not in Books",IF(J970=0,"Not in 2A",IF(ROUND(M970,0)=0,"Match - Invoice Round","In Both but Not Match")))))))</f>
        <v/>
      </c>
      <c r="P970" s="7" t="str">
        <f t="shared" si="79"/>
        <v/>
      </c>
    </row>
    <row r="971" spans="1:16" x14ac:dyDescent="0.3">
      <c r="A971" s="7">
        <f>'Pivot - &lt;Just to refresh&gt;'!B974</f>
        <v>0</v>
      </c>
      <c r="B971" s="7">
        <f>'Pivot - &lt;Just to refresh&gt;'!N974</f>
        <v>0</v>
      </c>
      <c r="C971" s="7">
        <f>'Pivot - &lt;Just to refresh&gt;'!C974</f>
        <v>0</v>
      </c>
      <c r="D971" s="36">
        <f>'Pivot - &lt;Just to refresh&gt;'!D974</f>
        <v>0</v>
      </c>
      <c r="E971" s="8">
        <f>'Pivot - &lt;Just to refresh&gt;'!E974</f>
        <v>0</v>
      </c>
      <c r="F971" s="8">
        <f>'Pivot - &lt;Just to refresh&gt;'!F974</f>
        <v>0</v>
      </c>
      <c r="G971" s="8">
        <f>'Pivot - &lt;Just to refresh&gt;'!G974</f>
        <v>0</v>
      </c>
      <c r="H971" s="8">
        <f>'Pivot - &lt;Just to refresh&gt;'!H974</f>
        <v>0</v>
      </c>
      <c r="I971" s="8">
        <f>'Pivot - &lt;Just to refresh&gt;'!I974</f>
        <v>0</v>
      </c>
      <c r="J971" s="8">
        <f>'Pivot - &lt;Just to refresh&gt;'!J974</f>
        <v>0</v>
      </c>
      <c r="K971" s="8">
        <f t="shared" si="75"/>
        <v>0</v>
      </c>
      <c r="L971" s="8">
        <f t="shared" si="76"/>
        <v>0</v>
      </c>
      <c r="M971" s="8">
        <f t="shared" si="77"/>
        <v>0</v>
      </c>
      <c r="N971" s="8" t="str">
        <f t="shared" si="78"/>
        <v>000</v>
      </c>
      <c r="O971" s="37" t="str">
        <f>IF(SUM(E971:J971)=0,"",IF('Pivot - &lt;Just to refresh&gt;'!A974="Match","Match - Full GSTN",IF('Pivot - &lt;Just to refresh&gt;'!A974="Match -Rounding off","Match - GSTN - Round",IF(M971=0,"Match - Invoice",IF(G971=0,"Not in Books",IF(J971=0,"Not in 2A",IF(ROUND(M971,0)=0,"Match - Invoice Round","In Both but Not Match")))))))</f>
        <v/>
      </c>
      <c r="P971" s="7" t="str">
        <f t="shared" si="79"/>
        <v/>
      </c>
    </row>
    <row r="972" spans="1:16" x14ac:dyDescent="0.3">
      <c r="A972" s="7">
        <f>'Pivot - &lt;Just to refresh&gt;'!B975</f>
        <v>0</v>
      </c>
      <c r="B972" s="7">
        <f>'Pivot - &lt;Just to refresh&gt;'!N975</f>
        <v>0</v>
      </c>
      <c r="C972" s="7">
        <f>'Pivot - &lt;Just to refresh&gt;'!C975</f>
        <v>0</v>
      </c>
      <c r="D972" s="36">
        <f>'Pivot - &lt;Just to refresh&gt;'!D975</f>
        <v>0</v>
      </c>
      <c r="E972" s="8">
        <f>'Pivot - &lt;Just to refresh&gt;'!E975</f>
        <v>0</v>
      </c>
      <c r="F972" s="8">
        <f>'Pivot - &lt;Just to refresh&gt;'!F975</f>
        <v>0</v>
      </c>
      <c r="G972" s="8">
        <f>'Pivot - &lt;Just to refresh&gt;'!G975</f>
        <v>0</v>
      </c>
      <c r="H972" s="8">
        <f>'Pivot - &lt;Just to refresh&gt;'!H975</f>
        <v>0</v>
      </c>
      <c r="I972" s="8">
        <f>'Pivot - &lt;Just to refresh&gt;'!I975</f>
        <v>0</v>
      </c>
      <c r="J972" s="8">
        <f>'Pivot - &lt;Just to refresh&gt;'!J975</f>
        <v>0</v>
      </c>
      <c r="K972" s="8">
        <f t="shared" si="75"/>
        <v>0</v>
      </c>
      <c r="L972" s="8">
        <f t="shared" si="76"/>
        <v>0</v>
      </c>
      <c r="M972" s="8">
        <f t="shared" si="77"/>
        <v>0</v>
      </c>
      <c r="N972" s="8" t="str">
        <f t="shared" si="78"/>
        <v>000</v>
      </c>
      <c r="O972" s="37" t="str">
        <f>IF(SUM(E972:J972)=0,"",IF('Pivot - &lt;Just to refresh&gt;'!A975="Match","Match - Full GSTN",IF('Pivot - &lt;Just to refresh&gt;'!A975="Match -Rounding off","Match - GSTN - Round",IF(M972=0,"Match - Invoice",IF(G972=0,"Not in Books",IF(J972=0,"Not in 2A",IF(ROUND(M972,0)=0,"Match - Invoice Round","In Both but Not Match")))))))</f>
        <v/>
      </c>
      <c r="P972" s="7" t="str">
        <f t="shared" si="79"/>
        <v/>
      </c>
    </row>
    <row r="973" spans="1:16" x14ac:dyDescent="0.3">
      <c r="A973" s="7">
        <f>'Pivot - &lt;Just to refresh&gt;'!B976</f>
        <v>0</v>
      </c>
      <c r="B973" s="7">
        <f>'Pivot - &lt;Just to refresh&gt;'!N976</f>
        <v>0</v>
      </c>
      <c r="C973" s="7">
        <f>'Pivot - &lt;Just to refresh&gt;'!C976</f>
        <v>0</v>
      </c>
      <c r="D973" s="36">
        <f>'Pivot - &lt;Just to refresh&gt;'!D976</f>
        <v>0</v>
      </c>
      <c r="E973" s="8">
        <f>'Pivot - &lt;Just to refresh&gt;'!E976</f>
        <v>0</v>
      </c>
      <c r="F973" s="8">
        <f>'Pivot - &lt;Just to refresh&gt;'!F976</f>
        <v>0</v>
      </c>
      <c r="G973" s="8">
        <f>'Pivot - &lt;Just to refresh&gt;'!G976</f>
        <v>0</v>
      </c>
      <c r="H973" s="8">
        <f>'Pivot - &lt;Just to refresh&gt;'!H976</f>
        <v>0</v>
      </c>
      <c r="I973" s="8">
        <f>'Pivot - &lt;Just to refresh&gt;'!I976</f>
        <v>0</v>
      </c>
      <c r="J973" s="8">
        <f>'Pivot - &lt;Just to refresh&gt;'!J976</f>
        <v>0</v>
      </c>
      <c r="K973" s="8">
        <f t="shared" si="75"/>
        <v>0</v>
      </c>
      <c r="L973" s="8">
        <f t="shared" si="76"/>
        <v>0</v>
      </c>
      <c r="M973" s="8">
        <f t="shared" si="77"/>
        <v>0</v>
      </c>
      <c r="N973" s="8" t="str">
        <f t="shared" si="78"/>
        <v>000</v>
      </c>
      <c r="O973" s="37" t="str">
        <f>IF(SUM(E973:J973)=0,"",IF('Pivot - &lt;Just to refresh&gt;'!A976="Match","Match - Full GSTN",IF('Pivot - &lt;Just to refresh&gt;'!A976="Match -Rounding off","Match - GSTN - Round",IF(M973=0,"Match - Invoice",IF(G973=0,"Not in Books",IF(J973=0,"Not in 2A",IF(ROUND(M973,0)=0,"Match - Invoice Round","In Both but Not Match")))))))</f>
        <v/>
      </c>
      <c r="P973" s="7" t="str">
        <f t="shared" si="79"/>
        <v/>
      </c>
    </row>
    <row r="974" spans="1:16" x14ac:dyDescent="0.3">
      <c r="A974" s="7">
        <f>'Pivot - &lt;Just to refresh&gt;'!B977</f>
        <v>0</v>
      </c>
      <c r="B974" s="7">
        <f>'Pivot - &lt;Just to refresh&gt;'!N977</f>
        <v>0</v>
      </c>
      <c r="C974" s="7">
        <f>'Pivot - &lt;Just to refresh&gt;'!C977</f>
        <v>0</v>
      </c>
      <c r="D974" s="36">
        <f>'Pivot - &lt;Just to refresh&gt;'!D977</f>
        <v>0</v>
      </c>
      <c r="E974" s="8">
        <f>'Pivot - &lt;Just to refresh&gt;'!E977</f>
        <v>0</v>
      </c>
      <c r="F974" s="8">
        <f>'Pivot - &lt;Just to refresh&gt;'!F977</f>
        <v>0</v>
      </c>
      <c r="G974" s="8">
        <f>'Pivot - &lt;Just to refresh&gt;'!G977</f>
        <v>0</v>
      </c>
      <c r="H974" s="8">
        <f>'Pivot - &lt;Just to refresh&gt;'!H977</f>
        <v>0</v>
      </c>
      <c r="I974" s="8">
        <f>'Pivot - &lt;Just to refresh&gt;'!I977</f>
        <v>0</v>
      </c>
      <c r="J974" s="8">
        <f>'Pivot - &lt;Just to refresh&gt;'!J977</f>
        <v>0</v>
      </c>
      <c r="K974" s="8">
        <f t="shared" si="75"/>
        <v>0</v>
      </c>
      <c r="L974" s="8">
        <f t="shared" si="76"/>
        <v>0</v>
      </c>
      <c r="M974" s="8">
        <f t="shared" si="77"/>
        <v>0</v>
      </c>
      <c r="N974" s="8" t="str">
        <f t="shared" si="78"/>
        <v>000</v>
      </c>
      <c r="O974" s="37" t="str">
        <f>IF(SUM(E974:J974)=0,"",IF('Pivot - &lt;Just to refresh&gt;'!A977="Match","Match - Full GSTN",IF('Pivot - &lt;Just to refresh&gt;'!A977="Match -Rounding off","Match - GSTN - Round",IF(M974=0,"Match - Invoice",IF(G974=0,"Not in Books",IF(J974=0,"Not in 2A",IF(ROUND(M974,0)=0,"Match - Invoice Round","In Both but Not Match")))))))</f>
        <v/>
      </c>
      <c r="P974" s="7" t="str">
        <f t="shared" si="79"/>
        <v/>
      </c>
    </row>
    <row r="975" spans="1:16" x14ac:dyDescent="0.3">
      <c r="A975" s="7">
        <f>'Pivot - &lt;Just to refresh&gt;'!B978</f>
        <v>0</v>
      </c>
      <c r="B975" s="7">
        <f>'Pivot - &lt;Just to refresh&gt;'!N978</f>
        <v>0</v>
      </c>
      <c r="C975" s="7">
        <f>'Pivot - &lt;Just to refresh&gt;'!C978</f>
        <v>0</v>
      </c>
      <c r="D975" s="36">
        <f>'Pivot - &lt;Just to refresh&gt;'!D978</f>
        <v>0</v>
      </c>
      <c r="E975" s="8">
        <f>'Pivot - &lt;Just to refresh&gt;'!E978</f>
        <v>0</v>
      </c>
      <c r="F975" s="8">
        <f>'Pivot - &lt;Just to refresh&gt;'!F978</f>
        <v>0</v>
      </c>
      <c r="G975" s="8">
        <f>'Pivot - &lt;Just to refresh&gt;'!G978</f>
        <v>0</v>
      </c>
      <c r="H975" s="8">
        <f>'Pivot - &lt;Just to refresh&gt;'!H978</f>
        <v>0</v>
      </c>
      <c r="I975" s="8">
        <f>'Pivot - &lt;Just to refresh&gt;'!I978</f>
        <v>0</v>
      </c>
      <c r="J975" s="8">
        <f>'Pivot - &lt;Just to refresh&gt;'!J978</f>
        <v>0</v>
      </c>
      <c r="K975" s="8">
        <f t="shared" si="75"/>
        <v>0</v>
      </c>
      <c r="L975" s="8">
        <f t="shared" si="76"/>
        <v>0</v>
      </c>
      <c r="M975" s="8">
        <f t="shared" si="77"/>
        <v>0</v>
      </c>
      <c r="N975" s="8" t="str">
        <f t="shared" si="78"/>
        <v>000</v>
      </c>
      <c r="O975" s="37" t="str">
        <f>IF(SUM(E975:J975)=0,"",IF('Pivot - &lt;Just to refresh&gt;'!A978="Match","Match - Full GSTN",IF('Pivot - &lt;Just to refresh&gt;'!A978="Match -Rounding off","Match - GSTN - Round",IF(M975=0,"Match - Invoice",IF(G975=0,"Not in Books",IF(J975=0,"Not in 2A",IF(ROUND(M975,0)=0,"Match - Invoice Round","In Both but Not Match")))))))</f>
        <v/>
      </c>
      <c r="P975" s="7" t="str">
        <f t="shared" si="79"/>
        <v/>
      </c>
    </row>
    <row r="976" spans="1:16" x14ac:dyDescent="0.3">
      <c r="A976" s="7">
        <f>'Pivot - &lt;Just to refresh&gt;'!B979</f>
        <v>0</v>
      </c>
      <c r="B976" s="7">
        <f>'Pivot - &lt;Just to refresh&gt;'!N979</f>
        <v>0</v>
      </c>
      <c r="C976" s="7">
        <f>'Pivot - &lt;Just to refresh&gt;'!C979</f>
        <v>0</v>
      </c>
      <c r="D976" s="36">
        <f>'Pivot - &lt;Just to refresh&gt;'!D979</f>
        <v>0</v>
      </c>
      <c r="E976" s="8">
        <f>'Pivot - &lt;Just to refresh&gt;'!E979</f>
        <v>0</v>
      </c>
      <c r="F976" s="8">
        <f>'Pivot - &lt;Just to refresh&gt;'!F979</f>
        <v>0</v>
      </c>
      <c r="G976" s="8">
        <f>'Pivot - &lt;Just to refresh&gt;'!G979</f>
        <v>0</v>
      </c>
      <c r="H976" s="8">
        <f>'Pivot - &lt;Just to refresh&gt;'!H979</f>
        <v>0</v>
      </c>
      <c r="I976" s="8">
        <f>'Pivot - &lt;Just to refresh&gt;'!I979</f>
        <v>0</v>
      </c>
      <c r="J976" s="8">
        <f>'Pivot - &lt;Just to refresh&gt;'!J979</f>
        <v>0</v>
      </c>
      <c r="K976" s="8">
        <f t="shared" si="75"/>
        <v>0</v>
      </c>
      <c r="L976" s="8">
        <f t="shared" si="76"/>
        <v>0</v>
      </c>
      <c r="M976" s="8">
        <f t="shared" si="77"/>
        <v>0</v>
      </c>
      <c r="N976" s="8" t="str">
        <f t="shared" si="78"/>
        <v>000</v>
      </c>
      <c r="O976" s="37" t="str">
        <f>IF(SUM(E976:J976)=0,"",IF('Pivot - &lt;Just to refresh&gt;'!A979="Match","Match - Full GSTN",IF('Pivot - &lt;Just to refresh&gt;'!A979="Match -Rounding off","Match - GSTN - Round",IF(M976=0,"Match - Invoice",IF(G976=0,"Not in Books",IF(J976=0,"Not in 2A",IF(ROUND(M976,0)=0,"Match - Invoice Round","In Both but Not Match")))))))</f>
        <v/>
      </c>
      <c r="P976" s="7" t="str">
        <f t="shared" si="79"/>
        <v/>
      </c>
    </row>
    <row r="977" spans="1:16" x14ac:dyDescent="0.3">
      <c r="A977" s="7">
        <f>'Pivot - &lt;Just to refresh&gt;'!B980</f>
        <v>0</v>
      </c>
      <c r="B977" s="7">
        <f>'Pivot - &lt;Just to refresh&gt;'!N980</f>
        <v>0</v>
      </c>
      <c r="C977" s="7">
        <f>'Pivot - &lt;Just to refresh&gt;'!C980</f>
        <v>0</v>
      </c>
      <c r="D977" s="36">
        <f>'Pivot - &lt;Just to refresh&gt;'!D980</f>
        <v>0</v>
      </c>
      <c r="E977" s="8">
        <f>'Pivot - &lt;Just to refresh&gt;'!E980</f>
        <v>0</v>
      </c>
      <c r="F977" s="8">
        <f>'Pivot - &lt;Just to refresh&gt;'!F980</f>
        <v>0</v>
      </c>
      <c r="G977" s="8">
        <f>'Pivot - &lt;Just to refresh&gt;'!G980</f>
        <v>0</v>
      </c>
      <c r="H977" s="8">
        <f>'Pivot - &lt;Just to refresh&gt;'!H980</f>
        <v>0</v>
      </c>
      <c r="I977" s="8">
        <f>'Pivot - &lt;Just to refresh&gt;'!I980</f>
        <v>0</v>
      </c>
      <c r="J977" s="8">
        <f>'Pivot - &lt;Just to refresh&gt;'!J980</f>
        <v>0</v>
      </c>
      <c r="K977" s="8">
        <f t="shared" si="75"/>
        <v>0</v>
      </c>
      <c r="L977" s="8">
        <f t="shared" si="76"/>
        <v>0</v>
      </c>
      <c r="M977" s="8">
        <f t="shared" si="77"/>
        <v>0</v>
      </c>
      <c r="N977" s="8" t="str">
        <f t="shared" si="78"/>
        <v>000</v>
      </c>
      <c r="O977" s="37" t="str">
        <f>IF(SUM(E977:J977)=0,"",IF('Pivot - &lt;Just to refresh&gt;'!A980="Match","Match - Full GSTN",IF('Pivot - &lt;Just to refresh&gt;'!A980="Match -Rounding off","Match - GSTN - Round",IF(M977=0,"Match - Invoice",IF(G977=0,"Not in Books",IF(J977=0,"Not in 2A",IF(ROUND(M977,0)=0,"Match - Invoice Round","In Both but Not Match")))))))</f>
        <v/>
      </c>
      <c r="P977" s="7" t="str">
        <f t="shared" si="79"/>
        <v/>
      </c>
    </row>
    <row r="978" spans="1:16" x14ac:dyDescent="0.3">
      <c r="A978" s="7">
        <f>'Pivot - &lt;Just to refresh&gt;'!B981</f>
        <v>0</v>
      </c>
      <c r="B978" s="7">
        <f>'Pivot - &lt;Just to refresh&gt;'!N981</f>
        <v>0</v>
      </c>
      <c r="C978" s="7">
        <f>'Pivot - &lt;Just to refresh&gt;'!C981</f>
        <v>0</v>
      </c>
      <c r="D978" s="36">
        <f>'Pivot - &lt;Just to refresh&gt;'!D981</f>
        <v>0</v>
      </c>
      <c r="E978" s="8">
        <f>'Pivot - &lt;Just to refresh&gt;'!E981</f>
        <v>0</v>
      </c>
      <c r="F978" s="8">
        <f>'Pivot - &lt;Just to refresh&gt;'!F981</f>
        <v>0</v>
      </c>
      <c r="G978" s="8">
        <f>'Pivot - &lt;Just to refresh&gt;'!G981</f>
        <v>0</v>
      </c>
      <c r="H978" s="8">
        <f>'Pivot - &lt;Just to refresh&gt;'!H981</f>
        <v>0</v>
      </c>
      <c r="I978" s="8">
        <f>'Pivot - &lt;Just to refresh&gt;'!I981</f>
        <v>0</v>
      </c>
      <c r="J978" s="8">
        <f>'Pivot - &lt;Just to refresh&gt;'!J981</f>
        <v>0</v>
      </c>
      <c r="K978" s="8">
        <f t="shared" si="75"/>
        <v>0</v>
      </c>
      <c r="L978" s="8">
        <f t="shared" si="76"/>
        <v>0</v>
      </c>
      <c r="M978" s="8">
        <f t="shared" si="77"/>
        <v>0</v>
      </c>
      <c r="N978" s="8" t="str">
        <f t="shared" si="78"/>
        <v>000</v>
      </c>
      <c r="O978" s="37" t="str">
        <f>IF(SUM(E978:J978)=0,"",IF('Pivot - &lt;Just to refresh&gt;'!A981="Match","Match - Full GSTN",IF('Pivot - &lt;Just to refresh&gt;'!A981="Match -Rounding off","Match - GSTN - Round",IF(M978=0,"Match - Invoice",IF(G978=0,"Not in Books",IF(J978=0,"Not in 2A",IF(ROUND(M978,0)=0,"Match - Invoice Round","In Both but Not Match")))))))</f>
        <v/>
      </c>
      <c r="P978" s="7" t="str">
        <f t="shared" si="79"/>
        <v/>
      </c>
    </row>
    <row r="979" spans="1:16" x14ac:dyDescent="0.3">
      <c r="A979" s="7">
        <f>'Pivot - &lt;Just to refresh&gt;'!B982</f>
        <v>0</v>
      </c>
      <c r="B979" s="7">
        <f>'Pivot - &lt;Just to refresh&gt;'!N982</f>
        <v>0</v>
      </c>
      <c r="C979" s="7">
        <f>'Pivot - &lt;Just to refresh&gt;'!C982</f>
        <v>0</v>
      </c>
      <c r="D979" s="36">
        <f>'Pivot - &lt;Just to refresh&gt;'!D982</f>
        <v>0</v>
      </c>
      <c r="E979" s="8">
        <f>'Pivot - &lt;Just to refresh&gt;'!E982</f>
        <v>0</v>
      </c>
      <c r="F979" s="8">
        <f>'Pivot - &lt;Just to refresh&gt;'!F982</f>
        <v>0</v>
      </c>
      <c r="G979" s="8">
        <f>'Pivot - &lt;Just to refresh&gt;'!G982</f>
        <v>0</v>
      </c>
      <c r="H979" s="8">
        <f>'Pivot - &lt;Just to refresh&gt;'!H982</f>
        <v>0</v>
      </c>
      <c r="I979" s="8">
        <f>'Pivot - &lt;Just to refresh&gt;'!I982</f>
        <v>0</v>
      </c>
      <c r="J979" s="8">
        <f>'Pivot - &lt;Just to refresh&gt;'!J982</f>
        <v>0</v>
      </c>
      <c r="K979" s="8">
        <f t="shared" si="75"/>
        <v>0</v>
      </c>
      <c r="L979" s="8">
        <f t="shared" si="76"/>
        <v>0</v>
      </c>
      <c r="M979" s="8">
        <f t="shared" si="77"/>
        <v>0</v>
      </c>
      <c r="N979" s="8" t="str">
        <f t="shared" si="78"/>
        <v>000</v>
      </c>
      <c r="O979" s="37" t="str">
        <f>IF(SUM(E979:J979)=0,"",IF('Pivot - &lt;Just to refresh&gt;'!A982="Match","Match - Full GSTN",IF('Pivot - &lt;Just to refresh&gt;'!A982="Match -Rounding off","Match - GSTN - Round",IF(M979=0,"Match - Invoice",IF(G979=0,"Not in Books",IF(J979=0,"Not in 2A",IF(ROUND(M979,0)=0,"Match - Invoice Round","In Both but Not Match")))))))</f>
        <v/>
      </c>
      <c r="P979" s="7" t="str">
        <f t="shared" si="79"/>
        <v/>
      </c>
    </row>
  </sheetData>
  <autoFilter ref="A2:P381" xr:uid="{1B2E82AA-5B46-401F-9FEC-F28C9AB6506B}"/>
  <sortState xmlns:xlrd2="http://schemas.microsoft.com/office/spreadsheetml/2017/richdata2" ref="BC3:BC9">
    <sortCondition ref="BC3"/>
  </sortState>
  <mergeCells count="3">
    <mergeCell ref="E1:G1"/>
    <mergeCell ref="H1:J1"/>
    <mergeCell ref="K1:M1"/>
  </mergeCells>
  <conditionalFormatting sqref="AO3">
    <cfRule type="duplicateValues" dxfId="1" priority="1"/>
  </conditionalFormatting>
  <conditionalFormatting sqref="AO5:AO7 AO9:AO345">
    <cfRule type="duplicateValues" dxfId="0" priority="2"/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3C52B3-C735-4C4A-988F-2EA59A01E82E}">
  <dimension ref="A3:N414"/>
  <sheetViews>
    <sheetView workbookViewId="0">
      <selection activeCell="A357" sqref="A357"/>
    </sheetView>
  </sheetViews>
  <sheetFormatPr defaultRowHeight="14.4" x14ac:dyDescent="0.3"/>
  <cols>
    <col min="1" max="2" width="25.21875" bestFit="1" customWidth="1"/>
    <col min="3" max="3" width="33.33203125" bestFit="1" customWidth="1"/>
    <col min="4" max="4" width="20.21875" bestFit="1" customWidth="1"/>
    <col min="5" max="14" width="21.5546875" bestFit="1" customWidth="1"/>
    <col min="15" max="15" width="16.5546875" bestFit="1" customWidth="1"/>
    <col min="16" max="16" width="16.44140625" bestFit="1" customWidth="1"/>
  </cols>
  <sheetData>
    <row r="3" spans="1:14" x14ac:dyDescent="0.3">
      <c r="E3" s="9" t="s">
        <v>21</v>
      </c>
      <c r="F3" s="9" t="s">
        <v>31</v>
      </c>
    </row>
    <row r="4" spans="1:14" x14ac:dyDescent="0.3">
      <c r="E4" t="s">
        <v>22</v>
      </c>
      <c r="F4" t="s">
        <v>22</v>
      </c>
      <c r="G4" t="s">
        <v>22</v>
      </c>
      <c r="H4" t="s">
        <v>28</v>
      </c>
      <c r="I4" t="s">
        <v>28</v>
      </c>
      <c r="J4" t="s">
        <v>28</v>
      </c>
    </row>
    <row r="5" spans="1:14" x14ac:dyDescent="0.3">
      <c r="A5" s="9" t="s">
        <v>37</v>
      </c>
      <c r="B5" s="9" t="s">
        <v>1</v>
      </c>
      <c r="C5" s="9" t="s">
        <v>32</v>
      </c>
      <c r="D5" s="9" t="s">
        <v>38</v>
      </c>
      <c r="E5" t="s">
        <v>29</v>
      </c>
      <c r="F5" t="s">
        <v>30</v>
      </c>
      <c r="G5" t="s">
        <v>35</v>
      </c>
      <c r="H5" t="s">
        <v>29</v>
      </c>
      <c r="I5" t="s">
        <v>30</v>
      </c>
      <c r="J5" t="s">
        <v>35</v>
      </c>
      <c r="N5" t="s">
        <v>0</v>
      </c>
    </row>
    <row r="6" spans="1:14" x14ac:dyDescent="0.3">
      <c r="A6" t="s">
        <v>40</v>
      </c>
      <c r="B6" t="s">
        <v>87</v>
      </c>
      <c r="C6" t="s">
        <v>352</v>
      </c>
      <c r="D6" t="s">
        <v>136</v>
      </c>
      <c r="E6" s="10">
        <v>330400</v>
      </c>
      <c r="F6" s="10">
        <v>280000</v>
      </c>
      <c r="G6" s="10">
        <v>50400</v>
      </c>
      <c r="H6" s="10">
        <v>330400</v>
      </c>
      <c r="I6" s="10">
        <v>280000</v>
      </c>
      <c r="J6" s="10">
        <v>50400</v>
      </c>
      <c r="N6" t="str">
        <f>IFERROR(VLOOKUP(B6,Dump!A:B,2,0),"")</f>
        <v/>
      </c>
    </row>
    <row r="7" spans="1:14" x14ac:dyDescent="0.3">
      <c r="A7" t="s">
        <v>40</v>
      </c>
      <c r="B7" t="s">
        <v>81</v>
      </c>
      <c r="C7" t="s">
        <v>353</v>
      </c>
      <c r="D7" t="s">
        <v>97</v>
      </c>
      <c r="E7" s="10">
        <v>4720</v>
      </c>
      <c r="F7" s="10">
        <v>4000</v>
      </c>
      <c r="G7" s="10">
        <v>720</v>
      </c>
      <c r="H7" s="10"/>
      <c r="I7" s="10"/>
      <c r="J7" s="10"/>
      <c r="N7" t="str">
        <f>IFERROR(VLOOKUP(B7,Dump!A:B,2,0),"")</f>
        <v/>
      </c>
    </row>
    <row r="8" spans="1:14" x14ac:dyDescent="0.3">
      <c r="A8" t="s">
        <v>40</v>
      </c>
      <c r="B8" t="s">
        <v>81</v>
      </c>
      <c r="C8" t="s">
        <v>353</v>
      </c>
      <c r="D8" t="s">
        <v>183</v>
      </c>
      <c r="E8" s="10"/>
      <c r="F8" s="10"/>
      <c r="G8" s="10"/>
      <c r="H8" s="10">
        <v>4720</v>
      </c>
      <c r="I8" s="10">
        <v>4000</v>
      </c>
      <c r="J8" s="10">
        <v>720</v>
      </c>
      <c r="N8" t="str">
        <f>IFERROR(VLOOKUP(B8,Dump!A:B,2,0),"")</f>
        <v/>
      </c>
    </row>
    <row r="9" spans="1:14" x14ac:dyDescent="0.3">
      <c r="A9" t="s">
        <v>40</v>
      </c>
      <c r="B9" t="s">
        <v>89</v>
      </c>
      <c r="C9" t="s">
        <v>354</v>
      </c>
      <c r="D9" t="s">
        <v>153</v>
      </c>
      <c r="E9" s="10">
        <v>8850</v>
      </c>
      <c r="F9" s="10">
        <v>7500</v>
      </c>
      <c r="G9" s="10">
        <v>1350</v>
      </c>
      <c r="H9" s="10">
        <v>8850</v>
      </c>
      <c r="I9" s="10">
        <v>7500</v>
      </c>
      <c r="J9" s="10">
        <v>1350</v>
      </c>
      <c r="N9" t="str">
        <f>IFERROR(VLOOKUP(B9,Dump!A:B,2,0),"")</f>
        <v/>
      </c>
    </row>
    <row r="10" spans="1:14" x14ac:dyDescent="0.3">
      <c r="A10" t="s">
        <v>40</v>
      </c>
      <c r="B10" t="s">
        <v>54</v>
      </c>
      <c r="C10" t="s">
        <v>355</v>
      </c>
      <c r="D10" t="s">
        <v>94</v>
      </c>
      <c r="E10" s="10">
        <v>11800</v>
      </c>
      <c r="F10" s="10">
        <v>10000</v>
      </c>
      <c r="G10" s="10">
        <v>1800</v>
      </c>
      <c r="H10" s="10"/>
      <c r="I10" s="10"/>
      <c r="J10" s="10"/>
      <c r="N10" t="str">
        <f>IFERROR(VLOOKUP(B10,Dump!A:B,2,0),"")</f>
        <v/>
      </c>
    </row>
    <row r="11" spans="1:14" x14ac:dyDescent="0.3">
      <c r="A11" t="s">
        <v>40</v>
      </c>
      <c r="B11" t="s">
        <v>54</v>
      </c>
      <c r="C11" t="s">
        <v>356</v>
      </c>
      <c r="D11" t="s">
        <v>100</v>
      </c>
      <c r="E11" s="10">
        <v>11800</v>
      </c>
      <c r="F11" s="10">
        <v>10000</v>
      </c>
      <c r="G11" s="10">
        <v>1800</v>
      </c>
      <c r="H11" s="10"/>
      <c r="I11" s="10"/>
      <c r="J11" s="10"/>
      <c r="N11" t="str">
        <f>IFERROR(VLOOKUP(B11,Dump!A:B,2,0),"")</f>
        <v/>
      </c>
    </row>
    <row r="12" spans="1:14" x14ac:dyDescent="0.3">
      <c r="A12" t="s">
        <v>40</v>
      </c>
      <c r="B12" t="s">
        <v>54</v>
      </c>
      <c r="C12" t="s">
        <v>357</v>
      </c>
      <c r="D12" t="s">
        <v>104</v>
      </c>
      <c r="E12" s="10">
        <v>11800</v>
      </c>
      <c r="F12" s="10">
        <v>10000</v>
      </c>
      <c r="G12" s="10">
        <v>1800</v>
      </c>
      <c r="H12" s="10"/>
      <c r="I12" s="10"/>
      <c r="J12" s="10"/>
      <c r="N12" t="str">
        <f>IFERROR(VLOOKUP(B12,Dump!A:B,2,0),"")</f>
        <v/>
      </c>
    </row>
    <row r="13" spans="1:14" x14ac:dyDescent="0.3">
      <c r="A13" t="s">
        <v>40</v>
      </c>
      <c r="B13" t="s">
        <v>54</v>
      </c>
      <c r="C13" t="s">
        <v>357</v>
      </c>
      <c r="D13" t="s">
        <v>208</v>
      </c>
      <c r="E13" s="10"/>
      <c r="F13" s="10"/>
      <c r="G13" s="10"/>
      <c r="H13" s="10">
        <v>11800</v>
      </c>
      <c r="I13" s="10">
        <v>10000</v>
      </c>
      <c r="J13" s="10">
        <v>1800</v>
      </c>
      <c r="N13" t="str">
        <f>IFERROR(VLOOKUP(B13,Dump!A:B,2,0),"")</f>
        <v/>
      </c>
    </row>
    <row r="14" spans="1:14" x14ac:dyDescent="0.3">
      <c r="A14" t="s">
        <v>40</v>
      </c>
      <c r="B14" t="s">
        <v>54</v>
      </c>
      <c r="C14" t="s">
        <v>358</v>
      </c>
      <c r="D14" t="s">
        <v>110</v>
      </c>
      <c r="E14" s="10">
        <v>11800</v>
      </c>
      <c r="F14" s="10">
        <v>10000</v>
      </c>
      <c r="G14" s="10">
        <v>1800</v>
      </c>
      <c r="H14" s="10"/>
      <c r="I14" s="10"/>
      <c r="J14" s="10"/>
      <c r="N14" t="str">
        <f>IFERROR(VLOOKUP(B14,Dump!A:B,2,0),"")</f>
        <v/>
      </c>
    </row>
    <row r="15" spans="1:14" x14ac:dyDescent="0.3">
      <c r="A15" t="s">
        <v>40</v>
      </c>
      <c r="B15" t="s">
        <v>54</v>
      </c>
      <c r="C15" t="s">
        <v>359</v>
      </c>
      <c r="D15" t="s">
        <v>135</v>
      </c>
      <c r="E15" s="10">
        <v>11800</v>
      </c>
      <c r="F15" s="10">
        <v>10000</v>
      </c>
      <c r="G15" s="10">
        <v>1800</v>
      </c>
      <c r="H15" s="10"/>
      <c r="I15" s="10"/>
      <c r="J15" s="10"/>
      <c r="N15" t="str">
        <f>IFERROR(VLOOKUP(B15,Dump!A:B,2,0),"")</f>
        <v/>
      </c>
    </row>
    <row r="16" spans="1:14" x14ac:dyDescent="0.3">
      <c r="A16" t="s">
        <v>40</v>
      </c>
      <c r="B16" t="s">
        <v>54</v>
      </c>
      <c r="C16" t="s">
        <v>359</v>
      </c>
      <c r="D16" t="s">
        <v>256</v>
      </c>
      <c r="E16" s="10"/>
      <c r="F16" s="10"/>
      <c r="G16" s="10"/>
      <c r="H16" s="10">
        <v>11800</v>
      </c>
      <c r="I16" s="10">
        <v>10000</v>
      </c>
      <c r="J16" s="10">
        <v>1800</v>
      </c>
      <c r="N16" t="str">
        <f>IFERROR(VLOOKUP(B16,Dump!A:B,2,0),"")</f>
        <v/>
      </c>
    </row>
    <row r="17" spans="1:14" x14ac:dyDescent="0.3">
      <c r="A17" t="s">
        <v>40</v>
      </c>
      <c r="B17" t="s">
        <v>54</v>
      </c>
      <c r="C17" t="s">
        <v>360</v>
      </c>
      <c r="D17" t="s">
        <v>264</v>
      </c>
      <c r="E17" s="10"/>
      <c r="F17" s="10"/>
      <c r="G17" s="10"/>
      <c r="H17" s="10">
        <v>11800</v>
      </c>
      <c r="I17" s="10">
        <v>10000</v>
      </c>
      <c r="J17" s="10">
        <v>1800</v>
      </c>
      <c r="N17" t="str">
        <f>IFERROR(VLOOKUP(B17,Dump!A:B,2,0),"")</f>
        <v/>
      </c>
    </row>
    <row r="18" spans="1:14" x14ac:dyDescent="0.3">
      <c r="A18" t="s">
        <v>40</v>
      </c>
      <c r="B18" t="s">
        <v>54</v>
      </c>
      <c r="C18" t="s">
        <v>361</v>
      </c>
      <c r="D18" t="s">
        <v>150</v>
      </c>
      <c r="E18" s="10">
        <v>11800</v>
      </c>
      <c r="F18" s="10">
        <v>10000</v>
      </c>
      <c r="G18" s="10">
        <v>1800</v>
      </c>
      <c r="H18" s="10"/>
      <c r="I18" s="10"/>
      <c r="J18" s="10"/>
      <c r="N18" t="str">
        <f>IFERROR(VLOOKUP(B18,Dump!A:B,2,0),"")</f>
        <v/>
      </c>
    </row>
    <row r="19" spans="1:14" x14ac:dyDescent="0.3">
      <c r="A19" t="s">
        <v>40</v>
      </c>
      <c r="B19" t="s">
        <v>54</v>
      </c>
      <c r="C19" t="s">
        <v>354</v>
      </c>
      <c r="D19" t="s">
        <v>287</v>
      </c>
      <c r="E19" s="10"/>
      <c r="F19" s="10"/>
      <c r="G19" s="10"/>
      <c r="H19" s="10">
        <v>11800</v>
      </c>
      <c r="I19" s="10">
        <v>10000</v>
      </c>
      <c r="J19" s="10">
        <v>1800</v>
      </c>
      <c r="N19" t="str">
        <f>IFERROR(VLOOKUP(B19,Dump!A:B,2,0),"")</f>
        <v/>
      </c>
    </row>
    <row r="20" spans="1:14" x14ac:dyDescent="0.3">
      <c r="A20" t="s">
        <v>40</v>
      </c>
      <c r="B20" t="s">
        <v>54</v>
      </c>
      <c r="C20" t="s">
        <v>362</v>
      </c>
      <c r="D20" t="s">
        <v>184</v>
      </c>
      <c r="E20" s="10"/>
      <c r="F20" s="10"/>
      <c r="G20" s="10"/>
      <c r="H20" s="10">
        <v>11800</v>
      </c>
      <c r="I20" s="10">
        <v>10000</v>
      </c>
      <c r="J20" s="10">
        <v>1800</v>
      </c>
      <c r="N20" t="str">
        <f>IFERROR(VLOOKUP(B20,Dump!A:B,2,0),"")</f>
        <v/>
      </c>
    </row>
    <row r="21" spans="1:14" x14ac:dyDescent="0.3">
      <c r="A21" t="s">
        <v>40</v>
      </c>
      <c r="B21" t="s">
        <v>54</v>
      </c>
      <c r="C21" t="s">
        <v>363</v>
      </c>
      <c r="D21" t="s">
        <v>195</v>
      </c>
      <c r="E21" s="10"/>
      <c r="F21" s="10"/>
      <c r="G21" s="10"/>
      <c r="H21" s="10">
        <v>11800</v>
      </c>
      <c r="I21" s="10">
        <v>10000</v>
      </c>
      <c r="J21" s="10">
        <v>1800</v>
      </c>
      <c r="N21" t="str">
        <f>IFERROR(VLOOKUP(B21,Dump!A:B,2,0),"")</f>
        <v/>
      </c>
    </row>
    <row r="22" spans="1:14" x14ac:dyDescent="0.3">
      <c r="A22" t="s">
        <v>39</v>
      </c>
      <c r="B22" t="s">
        <v>14</v>
      </c>
      <c r="C22" t="s">
        <v>76</v>
      </c>
      <c r="D22" t="s">
        <v>57</v>
      </c>
      <c r="E22" s="10">
        <v>16520</v>
      </c>
      <c r="F22" s="10">
        <v>14000</v>
      </c>
      <c r="G22" s="10">
        <v>2520</v>
      </c>
      <c r="H22" s="10"/>
      <c r="I22" s="10"/>
      <c r="J22" s="10"/>
      <c r="N22" t="str">
        <f>IFERROR(VLOOKUP(B22,Dump!A:B,2,0),"")</f>
        <v/>
      </c>
    </row>
    <row r="23" spans="1:14" x14ac:dyDescent="0.3">
      <c r="A23" t="s">
        <v>39</v>
      </c>
      <c r="B23" t="s">
        <v>14</v>
      </c>
      <c r="C23" t="s">
        <v>364</v>
      </c>
      <c r="D23" t="s">
        <v>113</v>
      </c>
      <c r="E23" s="10">
        <v>16520</v>
      </c>
      <c r="F23" s="10">
        <v>14000</v>
      </c>
      <c r="G23" s="10">
        <v>2520</v>
      </c>
      <c r="H23" s="10"/>
      <c r="I23" s="10"/>
      <c r="J23" s="10"/>
      <c r="N23" t="str">
        <f>IFERROR(VLOOKUP(B23,Dump!A:B,2,0),"")</f>
        <v/>
      </c>
    </row>
    <row r="24" spans="1:14" x14ac:dyDescent="0.3">
      <c r="A24" t="s">
        <v>39</v>
      </c>
      <c r="B24" t="s">
        <v>14</v>
      </c>
      <c r="C24" t="s">
        <v>364</v>
      </c>
      <c r="D24" t="s">
        <v>114</v>
      </c>
      <c r="E24" s="10">
        <v>16520</v>
      </c>
      <c r="F24" s="10">
        <v>14000</v>
      </c>
      <c r="G24" s="10">
        <v>2520</v>
      </c>
      <c r="H24" s="10"/>
      <c r="I24" s="10"/>
      <c r="J24" s="10"/>
      <c r="N24" t="str">
        <f>IFERROR(VLOOKUP(B24,Dump!A:B,2,0),"")</f>
        <v/>
      </c>
    </row>
    <row r="25" spans="1:14" x14ac:dyDescent="0.3">
      <c r="A25" t="s">
        <v>39</v>
      </c>
      <c r="B25" t="s">
        <v>14</v>
      </c>
      <c r="C25" t="s">
        <v>364</v>
      </c>
      <c r="D25" t="s">
        <v>115</v>
      </c>
      <c r="E25" s="10">
        <v>23600</v>
      </c>
      <c r="F25" s="10">
        <v>20000</v>
      </c>
      <c r="G25" s="10">
        <v>3600</v>
      </c>
      <c r="H25" s="10"/>
      <c r="I25" s="10"/>
      <c r="J25" s="10"/>
      <c r="N25" t="str">
        <f>IFERROR(VLOOKUP(B25,Dump!A:B,2,0),"")</f>
        <v/>
      </c>
    </row>
    <row r="26" spans="1:14" x14ac:dyDescent="0.3">
      <c r="A26" t="s">
        <v>39</v>
      </c>
      <c r="B26" t="s">
        <v>14</v>
      </c>
      <c r="C26" t="s">
        <v>364</v>
      </c>
      <c r="D26" t="s">
        <v>116</v>
      </c>
      <c r="E26" s="10">
        <v>9440</v>
      </c>
      <c r="F26" s="10">
        <v>8000</v>
      </c>
      <c r="G26" s="10">
        <v>1440</v>
      </c>
      <c r="H26" s="10"/>
      <c r="I26" s="10"/>
      <c r="J26" s="10"/>
      <c r="N26" t="str">
        <f>IFERROR(VLOOKUP(B26,Dump!A:B,2,0),"")</f>
        <v/>
      </c>
    </row>
    <row r="27" spans="1:14" x14ac:dyDescent="0.3">
      <c r="A27" t="s">
        <v>39</v>
      </c>
      <c r="B27" t="s">
        <v>14</v>
      </c>
      <c r="C27" t="s">
        <v>364</v>
      </c>
      <c r="D27" t="s">
        <v>117</v>
      </c>
      <c r="E27" s="10">
        <v>23600</v>
      </c>
      <c r="F27" s="10">
        <v>20000</v>
      </c>
      <c r="G27" s="10">
        <v>3600</v>
      </c>
      <c r="H27" s="10"/>
      <c r="I27" s="10"/>
      <c r="J27" s="10"/>
      <c r="N27" t="str">
        <f>IFERROR(VLOOKUP(B27,Dump!A:B,2,0),"")</f>
        <v/>
      </c>
    </row>
    <row r="28" spans="1:14" x14ac:dyDescent="0.3">
      <c r="A28" t="s">
        <v>39</v>
      </c>
      <c r="B28" t="s">
        <v>14</v>
      </c>
      <c r="C28" t="s">
        <v>364</v>
      </c>
      <c r="D28" t="s">
        <v>118</v>
      </c>
      <c r="E28" s="10">
        <v>9440</v>
      </c>
      <c r="F28" s="10">
        <v>8000</v>
      </c>
      <c r="G28" s="10">
        <v>1440</v>
      </c>
      <c r="H28" s="10"/>
      <c r="I28" s="10"/>
      <c r="J28" s="10"/>
      <c r="N28" t="str">
        <f>IFERROR(VLOOKUP(B28,Dump!A:B,2,0),"")</f>
        <v/>
      </c>
    </row>
    <row r="29" spans="1:14" x14ac:dyDescent="0.3">
      <c r="A29" t="s">
        <v>39</v>
      </c>
      <c r="B29" t="s">
        <v>14</v>
      </c>
      <c r="C29" t="s">
        <v>364</v>
      </c>
      <c r="D29" t="s">
        <v>119</v>
      </c>
      <c r="E29" s="10">
        <v>25960</v>
      </c>
      <c r="F29" s="10">
        <v>22000</v>
      </c>
      <c r="G29" s="10">
        <v>3960</v>
      </c>
      <c r="H29" s="10"/>
      <c r="I29" s="10"/>
      <c r="J29" s="10"/>
      <c r="N29" t="str">
        <f>IFERROR(VLOOKUP(B29,Dump!A:B,2,0),"")</f>
        <v/>
      </c>
    </row>
    <row r="30" spans="1:14" x14ac:dyDescent="0.3">
      <c r="A30" t="s">
        <v>39</v>
      </c>
      <c r="B30" t="s">
        <v>14</v>
      </c>
      <c r="C30" t="s">
        <v>364</v>
      </c>
      <c r="D30" t="s">
        <v>120</v>
      </c>
      <c r="E30" s="10">
        <v>9440</v>
      </c>
      <c r="F30" s="10">
        <v>8000</v>
      </c>
      <c r="G30" s="10">
        <v>1440</v>
      </c>
      <c r="H30" s="10"/>
      <c r="I30" s="10"/>
      <c r="J30" s="10"/>
      <c r="N30" t="str">
        <f>IFERROR(VLOOKUP(B30,Dump!A:B,2,0),"")</f>
        <v/>
      </c>
    </row>
    <row r="31" spans="1:14" x14ac:dyDescent="0.3">
      <c r="A31" t="s">
        <v>39</v>
      </c>
      <c r="B31" t="s">
        <v>14</v>
      </c>
      <c r="C31" t="s">
        <v>364</v>
      </c>
      <c r="D31" t="s">
        <v>121</v>
      </c>
      <c r="E31" s="10">
        <v>9440</v>
      </c>
      <c r="F31" s="10">
        <v>8000</v>
      </c>
      <c r="G31" s="10">
        <v>1440</v>
      </c>
      <c r="H31" s="10"/>
      <c r="I31" s="10"/>
      <c r="J31" s="10"/>
      <c r="N31" t="str">
        <f>IFERROR(VLOOKUP(B31,Dump!A:B,2,0),"")</f>
        <v/>
      </c>
    </row>
    <row r="32" spans="1:14" x14ac:dyDescent="0.3">
      <c r="A32" t="s">
        <v>39</v>
      </c>
      <c r="B32" t="s">
        <v>14</v>
      </c>
      <c r="C32" t="s">
        <v>364</v>
      </c>
      <c r="D32" t="s">
        <v>122</v>
      </c>
      <c r="E32" s="10">
        <v>9440</v>
      </c>
      <c r="F32" s="10">
        <v>8000</v>
      </c>
      <c r="G32" s="10">
        <v>1440</v>
      </c>
      <c r="H32" s="10"/>
      <c r="I32" s="10"/>
      <c r="J32" s="10"/>
      <c r="N32" t="str">
        <f>IFERROR(VLOOKUP(B32,Dump!A:B,2,0),"")</f>
        <v/>
      </c>
    </row>
    <row r="33" spans="1:14" x14ac:dyDescent="0.3">
      <c r="A33" t="s">
        <v>39</v>
      </c>
      <c r="B33" t="s">
        <v>14</v>
      </c>
      <c r="C33" t="s">
        <v>364</v>
      </c>
      <c r="D33" t="s">
        <v>123</v>
      </c>
      <c r="E33" s="10">
        <v>9440</v>
      </c>
      <c r="F33" s="10">
        <v>8000</v>
      </c>
      <c r="G33" s="10">
        <v>1440</v>
      </c>
      <c r="H33" s="10"/>
      <c r="I33" s="10"/>
      <c r="J33" s="10"/>
      <c r="N33" t="str">
        <f>IFERROR(VLOOKUP(B33,Dump!A:B,2,0),"")</f>
        <v/>
      </c>
    </row>
    <row r="34" spans="1:14" x14ac:dyDescent="0.3">
      <c r="A34" t="s">
        <v>39</v>
      </c>
      <c r="B34" t="s">
        <v>14</v>
      </c>
      <c r="C34" t="s">
        <v>364</v>
      </c>
      <c r="D34" t="s">
        <v>124</v>
      </c>
      <c r="E34" s="10">
        <v>9440</v>
      </c>
      <c r="F34" s="10">
        <v>8000</v>
      </c>
      <c r="G34" s="10">
        <v>1440</v>
      </c>
      <c r="H34" s="10"/>
      <c r="I34" s="10"/>
      <c r="J34" s="10"/>
      <c r="N34" t="str">
        <f>IFERROR(VLOOKUP(B34,Dump!A:B,2,0),"")</f>
        <v/>
      </c>
    </row>
    <row r="35" spans="1:14" x14ac:dyDescent="0.3">
      <c r="A35" t="s">
        <v>39</v>
      </c>
      <c r="B35" t="s">
        <v>14</v>
      </c>
      <c r="C35" t="s">
        <v>364</v>
      </c>
      <c r="D35" t="s">
        <v>125</v>
      </c>
      <c r="E35" s="10">
        <v>16520</v>
      </c>
      <c r="F35" s="10">
        <v>14000</v>
      </c>
      <c r="G35" s="10">
        <v>2520</v>
      </c>
      <c r="H35" s="10"/>
      <c r="I35" s="10"/>
      <c r="J35" s="10"/>
      <c r="N35" t="str">
        <f>IFERROR(VLOOKUP(B35,Dump!A:B,2,0),"")</f>
        <v/>
      </c>
    </row>
    <row r="36" spans="1:14" x14ac:dyDescent="0.3">
      <c r="A36" t="s">
        <v>39</v>
      </c>
      <c r="B36" t="s">
        <v>14</v>
      </c>
      <c r="C36" t="s">
        <v>364</v>
      </c>
      <c r="D36" t="s">
        <v>126</v>
      </c>
      <c r="E36" s="10">
        <v>23600</v>
      </c>
      <c r="F36" s="10">
        <v>20000</v>
      </c>
      <c r="G36" s="10">
        <v>3600</v>
      </c>
      <c r="H36" s="10"/>
      <c r="I36" s="10"/>
      <c r="J36" s="10"/>
      <c r="N36" t="str">
        <f>IFERROR(VLOOKUP(B36,Dump!A:B,2,0),"")</f>
        <v/>
      </c>
    </row>
    <row r="37" spans="1:14" x14ac:dyDescent="0.3">
      <c r="A37" t="s">
        <v>39</v>
      </c>
      <c r="B37" t="s">
        <v>14</v>
      </c>
      <c r="C37" t="s">
        <v>364</v>
      </c>
      <c r="D37" t="s">
        <v>127</v>
      </c>
      <c r="E37" s="10">
        <v>23600</v>
      </c>
      <c r="F37" s="10">
        <v>20000</v>
      </c>
      <c r="G37" s="10">
        <v>3600</v>
      </c>
      <c r="H37" s="10"/>
      <c r="I37" s="10"/>
      <c r="J37" s="10"/>
      <c r="N37" t="str">
        <f>IFERROR(VLOOKUP(B37,Dump!A:B,2,0),"")</f>
        <v/>
      </c>
    </row>
    <row r="38" spans="1:14" x14ac:dyDescent="0.3">
      <c r="A38" t="s">
        <v>39</v>
      </c>
      <c r="B38" t="s">
        <v>14</v>
      </c>
      <c r="C38" t="s">
        <v>364</v>
      </c>
      <c r="D38" t="s">
        <v>128</v>
      </c>
      <c r="E38" s="10">
        <v>23600</v>
      </c>
      <c r="F38" s="10">
        <v>20000</v>
      </c>
      <c r="G38" s="10">
        <v>3600</v>
      </c>
      <c r="H38" s="10"/>
      <c r="I38" s="10"/>
      <c r="J38" s="10"/>
      <c r="N38" t="str">
        <f>IFERROR(VLOOKUP(B38,Dump!A:B,2,0),"")</f>
        <v/>
      </c>
    </row>
    <row r="39" spans="1:14" x14ac:dyDescent="0.3">
      <c r="A39" t="s">
        <v>39</v>
      </c>
      <c r="B39" t="s">
        <v>14</v>
      </c>
      <c r="C39" t="s">
        <v>364</v>
      </c>
      <c r="D39" t="s">
        <v>129</v>
      </c>
      <c r="E39" s="10">
        <v>16520</v>
      </c>
      <c r="F39" s="10">
        <v>14000</v>
      </c>
      <c r="G39" s="10">
        <v>2520</v>
      </c>
      <c r="H39" s="10"/>
      <c r="I39" s="10"/>
      <c r="J39" s="10"/>
      <c r="N39" t="str">
        <f>IFERROR(VLOOKUP(B39,Dump!A:B,2,0),"")</f>
        <v/>
      </c>
    </row>
    <row r="40" spans="1:14" x14ac:dyDescent="0.3">
      <c r="A40" t="s">
        <v>39</v>
      </c>
      <c r="B40" t="s">
        <v>14</v>
      </c>
      <c r="C40" t="s">
        <v>365</v>
      </c>
      <c r="D40" t="s">
        <v>115</v>
      </c>
      <c r="E40" s="10"/>
      <c r="F40" s="10"/>
      <c r="G40" s="10"/>
      <c r="H40" s="10">
        <v>23600</v>
      </c>
      <c r="I40" s="10">
        <v>20000</v>
      </c>
      <c r="J40" s="10">
        <v>3600</v>
      </c>
      <c r="N40" t="str">
        <f>IFERROR(VLOOKUP(B40,Dump!A:B,2,0),"")</f>
        <v/>
      </c>
    </row>
    <row r="41" spans="1:14" x14ac:dyDescent="0.3">
      <c r="A41" t="s">
        <v>39</v>
      </c>
      <c r="B41" t="s">
        <v>14</v>
      </c>
      <c r="C41" t="s">
        <v>365</v>
      </c>
      <c r="D41" t="s">
        <v>116</v>
      </c>
      <c r="E41" s="10"/>
      <c r="F41" s="10"/>
      <c r="G41" s="10"/>
      <c r="H41" s="10">
        <v>9440</v>
      </c>
      <c r="I41" s="10">
        <v>8000</v>
      </c>
      <c r="J41" s="10">
        <v>1440</v>
      </c>
      <c r="N41" t="str">
        <f>IFERROR(VLOOKUP(B41,Dump!A:B,2,0),"")</f>
        <v/>
      </c>
    </row>
    <row r="42" spans="1:14" x14ac:dyDescent="0.3">
      <c r="A42" t="s">
        <v>39</v>
      </c>
      <c r="B42" t="s">
        <v>14</v>
      </c>
      <c r="C42" t="s">
        <v>365</v>
      </c>
      <c r="D42" t="s">
        <v>117</v>
      </c>
      <c r="E42" s="10"/>
      <c r="F42" s="10"/>
      <c r="G42" s="10"/>
      <c r="H42" s="10">
        <v>23600</v>
      </c>
      <c r="I42" s="10">
        <v>20000</v>
      </c>
      <c r="J42" s="10">
        <v>3600</v>
      </c>
      <c r="N42" t="str">
        <f>IFERROR(VLOOKUP(B42,Dump!A:B,2,0),"")</f>
        <v/>
      </c>
    </row>
    <row r="43" spans="1:14" x14ac:dyDescent="0.3">
      <c r="A43" t="s">
        <v>39</v>
      </c>
      <c r="B43" t="s">
        <v>14</v>
      </c>
      <c r="C43" t="s">
        <v>365</v>
      </c>
      <c r="D43" t="s">
        <v>118</v>
      </c>
      <c r="E43" s="10"/>
      <c r="F43" s="10"/>
      <c r="G43" s="10"/>
      <c r="H43" s="10">
        <v>9440</v>
      </c>
      <c r="I43" s="10">
        <v>8000</v>
      </c>
      <c r="J43" s="10">
        <v>1440</v>
      </c>
      <c r="N43" t="str">
        <f>IFERROR(VLOOKUP(B43,Dump!A:B,2,0),"")</f>
        <v/>
      </c>
    </row>
    <row r="44" spans="1:14" x14ac:dyDescent="0.3">
      <c r="A44" t="s">
        <v>39</v>
      </c>
      <c r="B44" t="s">
        <v>14</v>
      </c>
      <c r="C44" t="s">
        <v>365</v>
      </c>
      <c r="D44" t="s">
        <v>119</v>
      </c>
      <c r="E44" s="10"/>
      <c r="F44" s="10"/>
      <c r="G44" s="10"/>
      <c r="H44" s="10">
        <v>9440</v>
      </c>
      <c r="I44" s="10">
        <v>8000</v>
      </c>
      <c r="J44" s="10">
        <v>1440</v>
      </c>
      <c r="N44" t="str">
        <f>IFERROR(VLOOKUP(B44,Dump!A:B,2,0),"")</f>
        <v/>
      </c>
    </row>
    <row r="45" spans="1:14" x14ac:dyDescent="0.3">
      <c r="A45" t="s">
        <v>39</v>
      </c>
      <c r="B45" t="s">
        <v>14</v>
      </c>
      <c r="C45" t="s">
        <v>365</v>
      </c>
      <c r="D45" t="s">
        <v>120</v>
      </c>
      <c r="E45" s="10"/>
      <c r="F45" s="10"/>
      <c r="G45" s="10"/>
      <c r="H45" s="10">
        <v>9440</v>
      </c>
      <c r="I45" s="10">
        <v>8000</v>
      </c>
      <c r="J45" s="10">
        <v>1440</v>
      </c>
      <c r="N45" t="str">
        <f>IFERROR(VLOOKUP(B45,Dump!A:B,2,0),"")</f>
        <v/>
      </c>
    </row>
    <row r="46" spans="1:14" x14ac:dyDescent="0.3">
      <c r="A46" t="s">
        <v>39</v>
      </c>
      <c r="B46" t="s">
        <v>14</v>
      </c>
      <c r="C46" t="s">
        <v>365</v>
      </c>
      <c r="D46" t="s">
        <v>121</v>
      </c>
      <c r="E46" s="10"/>
      <c r="F46" s="10"/>
      <c r="G46" s="10"/>
      <c r="H46" s="10">
        <v>9440</v>
      </c>
      <c r="I46" s="10">
        <v>8000</v>
      </c>
      <c r="J46" s="10">
        <v>1440</v>
      </c>
      <c r="N46" t="str">
        <f>IFERROR(VLOOKUP(B46,Dump!A:B,2,0),"")</f>
        <v/>
      </c>
    </row>
    <row r="47" spans="1:14" x14ac:dyDescent="0.3">
      <c r="A47" t="s">
        <v>39</v>
      </c>
      <c r="B47" t="s">
        <v>14</v>
      </c>
      <c r="C47" t="s">
        <v>365</v>
      </c>
      <c r="D47" t="s">
        <v>123</v>
      </c>
      <c r="E47" s="10"/>
      <c r="F47" s="10"/>
      <c r="G47" s="10"/>
      <c r="H47" s="10">
        <v>9440</v>
      </c>
      <c r="I47" s="10">
        <v>8000</v>
      </c>
      <c r="J47" s="10">
        <v>1440</v>
      </c>
      <c r="N47" t="str">
        <f>IFERROR(VLOOKUP(B47,Dump!A:B,2,0),"")</f>
        <v/>
      </c>
    </row>
    <row r="48" spans="1:14" x14ac:dyDescent="0.3">
      <c r="A48" t="s">
        <v>39</v>
      </c>
      <c r="B48" t="s">
        <v>14</v>
      </c>
      <c r="C48" t="s">
        <v>365</v>
      </c>
      <c r="D48" t="s">
        <v>126</v>
      </c>
      <c r="E48" s="10"/>
      <c r="F48" s="10"/>
      <c r="G48" s="10"/>
      <c r="H48" s="10">
        <v>23600</v>
      </c>
      <c r="I48" s="10">
        <v>20000</v>
      </c>
      <c r="J48" s="10">
        <v>3600</v>
      </c>
      <c r="N48" t="str">
        <f>IFERROR(VLOOKUP(B48,Dump!A:B,2,0),"")</f>
        <v/>
      </c>
    </row>
    <row r="49" spans="1:14" x14ac:dyDescent="0.3">
      <c r="A49" t="s">
        <v>39</v>
      </c>
      <c r="B49" t="s">
        <v>14</v>
      </c>
      <c r="C49" t="s">
        <v>365</v>
      </c>
      <c r="D49" t="s">
        <v>127</v>
      </c>
      <c r="E49" s="10"/>
      <c r="F49" s="10"/>
      <c r="G49" s="10"/>
      <c r="H49" s="10">
        <v>23600</v>
      </c>
      <c r="I49" s="10">
        <v>20000</v>
      </c>
      <c r="J49" s="10">
        <v>3600</v>
      </c>
      <c r="N49" t="str">
        <f>IFERROR(VLOOKUP(B49,Dump!A:B,2,0),"")</f>
        <v/>
      </c>
    </row>
    <row r="50" spans="1:14" x14ac:dyDescent="0.3">
      <c r="A50" t="s">
        <v>39</v>
      </c>
      <c r="B50" t="s">
        <v>14</v>
      </c>
      <c r="C50" t="s">
        <v>365</v>
      </c>
      <c r="D50" t="s">
        <v>129</v>
      </c>
      <c r="E50" s="10"/>
      <c r="F50" s="10"/>
      <c r="G50" s="10"/>
      <c r="H50" s="10">
        <v>16520</v>
      </c>
      <c r="I50" s="10">
        <v>14000</v>
      </c>
      <c r="J50" s="10">
        <v>2520</v>
      </c>
      <c r="N50" t="str">
        <f>IFERROR(VLOOKUP(B50,Dump!A:B,2,0),"")</f>
        <v/>
      </c>
    </row>
    <row r="51" spans="1:14" x14ac:dyDescent="0.3">
      <c r="A51" t="s">
        <v>39</v>
      </c>
      <c r="B51" t="s">
        <v>14</v>
      </c>
      <c r="C51" t="s">
        <v>365</v>
      </c>
      <c r="D51" t="s">
        <v>247</v>
      </c>
      <c r="E51" s="10"/>
      <c r="F51" s="10"/>
      <c r="G51" s="10"/>
      <c r="H51" s="10">
        <v>16520</v>
      </c>
      <c r="I51" s="10">
        <v>14000</v>
      </c>
      <c r="J51" s="10">
        <v>2520</v>
      </c>
      <c r="N51" t="str">
        <f>IFERROR(VLOOKUP(B51,Dump!A:B,2,0),"")</f>
        <v/>
      </c>
    </row>
    <row r="52" spans="1:14" x14ac:dyDescent="0.3">
      <c r="A52" t="s">
        <v>39</v>
      </c>
      <c r="B52" t="s">
        <v>14</v>
      </c>
      <c r="C52" t="s">
        <v>359</v>
      </c>
      <c r="D52" t="s">
        <v>113</v>
      </c>
      <c r="E52" s="10"/>
      <c r="F52" s="10"/>
      <c r="G52" s="10"/>
      <c r="H52" s="10">
        <v>16520</v>
      </c>
      <c r="I52" s="10">
        <v>14000</v>
      </c>
      <c r="J52" s="10">
        <v>2520</v>
      </c>
      <c r="N52" t="str">
        <f>IFERROR(VLOOKUP(B52,Dump!A:B,2,0),"")</f>
        <v/>
      </c>
    </row>
    <row r="53" spans="1:14" x14ac:dyDescent="0.3">
      <c r="A53" t="s">
        <v>39</v>
      </c>
      <c r="B53" t="s">
        <v>14</v>
      </c>
      <c r="C53" t="s">
        <v>359</v>
      </c>
      <c r="D53" t="s">
        <v>114</v>
      </c>
      <c r="E53" s="10"/>
      <c r="F53" s="10"/>
      <c r="G53" s="10"/>
      <c r="H53" s="10">
        <v>16520</v>
      </c>
      <c r="I53" s="10">
        <v>14000</v>
      </c>
      <c r="J53" s="10">
        <v>2520</v>
      </c>
      <c r="N53" t="str">
        <f>IFERROR(VLOOKUP(B53,Dump!A:B,2,0),"")</f>
        <v/>
      </c>
    </row>
    <row r="54" spans="1:14" x14ac:dyDescent="0.3">
      <c r="A54" t="s">
        <v>39</v>
      </c>
      <c r="B54" t="s">
        <v>14</v>
      </c>
      <c r="C54" t="s">
        <v>359</v>
      </c>
      <c r="D54" t="s">
        <v>122</v>
      </c>
      <c r="E54" s="10"/>
      <c r="F54" s="10"/>
      <c r="G54" s="10"/>
      <c r="H54" s="10">
        <v>9440</v>
      </c>
      <c r="I54" s="10">
        <v>8000</v>
      </c>
      <c r="J54" s="10">
        <v>1440</v>
      </c>
      <c r="N54" t="str">
        <f>IFERROR(VLOOKUP(B54,Dump!A:B,2,0),"")</f>
        <v/>
      </c>
    </row>
    <row r="55" spans="1:14" x14ac:dyDescent="0.3">
      <c r="A55" t="s">
        <v>39</v>
      </c>
      <c r="B55" t="s">
        <v>14</v>
      </c>
      <c r="C55" t="s">
        <v>359</v>
      </c>
      <c r="D55" t="s">
        <v>128</v>
      </c>
      <c r="E55" s="10"/>
      <c r="F55" s="10"/>
      <c r="G55" s="10"/>
      <c r="H55" s="10">
        <v>23600</v>
      </c>
      <c r="I55" s="10">
        <v>20000</v>
      </c>
      <c r="J55" s="10">
        <v>3600</v>
      </c>
      <c r="N55" t="str">
        <f>IFERROR(VLOOKUP(B55,Dump!A:B,2,0),"")</f>
        <v/>
      </c>
    </row>
    <row r="56" spans="1:14" x14ac:dyDescent="0.3">
      <c r="A56" t="s">
        <v>39</v>
      </c>
      <c r="B56" t="s">
        <v>14</v>
      </c>
      <c r="C56" t="s">
        <v>359</v>
      </c>
      <c r="D56" t="s">
        <v>257</v>
      </c>
      <c r="E56" s="10"/>
      <c r="F56" s="10"/>
      <c r="G56" s="10"/>
      <c r="H56" s="10">
        <v>9440</v>
      </c>
      <c r="I56" s="10">
        <v>8000</v>
      </c>
      <c r="J56" s="10">
        <v>1440</v>
      </c>
      <c r="N56" t="str">
        <f>IFERROR(VLOOKUP(B56,Dump!A:B,2,0),"")</f>
        <v/>
      </c>
    </row>
    <row r="57" spans="1:14" x14ac:dyDescent="0.3">
      <c r="A57" t="s">
        <v>39</v>
      </c>
      <c r="B57" t="s">
        <v>14</v>
      </c>
      <c r="C57" t="s">
        <v>366</v>
      </c>
      <c r="D57" t="s">
        <v>125</v>
      </c>
      <c r="E57" s="10"/>
      <c r="F57" s="10"/>
      <c r="G57" s="10"/>
      <c r="H57" s="10">
        <v>16520</v>
      </c>
      <c r="I57" s="10">
        <v>14000</v>
      </c>
      <c r="J57" s="10">
        <v>2520</v>
      </c>
      <c r="N57" t="str">
        <f>IFERROR(VLOOKUP(B57,Dump!A:B,2,0),"")</f>
        <v/>
      </c>
    </row>
    <row r="58" spans="1:14" x14ac:dyDescent="0.3">
      <c r="A58" t="s">
        <v>39</v>
      </c>
      <c r="B58" t="s">
        <v>14</v>
      </c>
      <c r="C58" t="s">
        <v>367</v>
      </c>
      <c r="D58" t="s">
        <v>138</v>
      </c>
      <c r="E58" s="10">
        <v>9440</v>
      </c>
      <c r="F58" s="10">
        <v>8000</v>
      </c>
      <c r="G58" s="10">
        <v>1440</v>
      </c>
      <c r="H58" s="10">
        <v>9440</v>
      </c>
      <c r="I58" s="10">
        <v>8000</v>
      </c>
      <c r="J58" s="10">
        <v>1440</v>
      </c>
      <c r="N58" t="str">
        <f>IFERROR(VLOOKUP(B58,Dump!A:B,2,0),"")</f>
        <v/>
      </c>
    </row>
    <row r="59" spans="1:14" x14ac:dyDescent="0.3">
      <c r="A59" t="s">
        <v>39</v>
      </c>
      <c r="B59" t="s">
        <v>14</v>
      </c>
      <c r="C59" t="s">
        <v>367</v>
      </c>
      <c r="D59" t="s">
        <v>139</v>
      </c>
      <c r="E59" s="10">
        <v>16520</v>
      </c>
      <c r="F59" s="10">
        <v>14000</v>
      </c>
      <c r="G59" s="10">
        <v>2520</v>
      </c>
      <c r="H59" s="10">
        <v>16520</v>
      </c>
      <c r="I59" s="10">
        <v>14000</v>
      </c>
      <c r="J59" s="10">
        <v>2520</v>
      </c>
      <c r="N59" t="str">
        <f>IFERROR(VLOOKUP(B59,Dump!A:B,2,0),"")</f>
        <v/>
      </c>
    </row>
    <row r="60" spans="1:14" x14ac:dyDescent="0.3">
      <c r="A60" t="s">
        <v>39</v>
      </c>
      <c r="B60" t="s">
        <v>14</v>
      </c>
      <c r="C60" t="s">
        <v>367</v>
      </c>
      <c r="D60" t="s">
        <v>140</v>
      </c>
      <c r="E60" s="10">
        <v>9440</v>
      </c>
      <c r="F60" s="10">
        <v>8000</v>
      </c>
      <c r="G60" s="10">
        <v>1440</v>
      </c>
      <c r="H60" s="10">
        <v>9440</v>
      </c>
      <c r="I60" s="10">
        <v>8000</v>
      </c>
      <c r="J60" s="10">
        <v>1440</v>
      </c>
      <c r="N60" t="str">
        <f>IFERROR(VLOOKUP(B60,Dump!A:B,2,0),"")</f>
        <v/>
      </c>
    </row>
    <row r="61" spans="1:14" x14ac:dyDescent="0.3">
      <c r="A61" t="s">
        <v>39</v>
      </c>
      <c r="B61" t="s">
        <v>14</v>
      </c>
      <c r="C61" t="s">
        <v>367</v>
      </c>
      <c r="D61" t="s">
        <v>141</v>
      </c>
      <c r="E61" s="10">
        <v>23600</v>
      </c>
      <c r="F61" s="10">
        <v>20000</v>
      </c>
      <c r="G61" s="10">
        <v>3600</v>
      </c>
      <c r="H61" s="10">
        <v>23600</v>
      </c>
      <c r="I61" s="10">
        <v>20000</v>
      </c>
      <c r="J61" s="10">
        <v>3600</v>
      </c>
      <c r="N61" t="str">
        <f>IFERROR(VLOOKUP(B61,Dump!A:B,2,0),"")</f>
        <v/>
      </c>
    </row>
    <row r="62" spans="1:14" x14ac:dyDescent="0.3">
      <c r="A62" t="s">
        <v>39</v>
      </c>
      <c r="B62" t="s">
        <v>14</v>
      </c>
      <c r="C62" t="s">
        <v>367</v>
      </c>
      <c r="D62" t="s">
        <v>142</v>
      </c>
      <c r="E62" s="10">
        <v>9440</v>
      </c>
      <c r="F62" s="10">
        <v>8000</v>
      </c>
      <c r="G62" s="10">
        <v>1440</v>
      </c>
      <c r="H62" s="10">
        <v>9440</v>
      </c>
      <c r="I62" s="10">
        <v>8000</v>
      </c>
      <c r="J62" s="10">
        <v>1440</v>
      </c>
      <c r="N62" t="str">
        <f>IFERROR(VLOOKUP(B62,Dump!A:B,2,0),"")</f>
        <v/>
      </c>
    </row>
    <row r="63" spans="1:14" x14ac:dyDescent="0.3">
      <c r="A63" t="s">
        <v>39</v>
      </c>
      <c r="B63" t="s">
        <v>14</v>
      </c>
      <c r="C63" t="s">
        <v>367</v>
      </c>
      <c r="D63" t="s">
        <v>143</v>
      </c>
      <c r="E63" s="10">
        <v>16520</v>
      </c>
      <c r="F63" s="10">
        <v>14000</v>
      </c>
      <c r="G63" s="10">
        <v>2520</v>
      </c>
      <c r="H63" s="10">
        <v>16520</v>
      </c>
      <c r="I63" s="10">
        <v>14000</v>
      </c>
      <c r="J63" s="10">
        <v>2520</v>
      </c>
      <c r="N63" t="str">
        <f>IFERROR(VLOOKUP(B63,Dump!A:B,2,0),"")</f>
        <v/>
      </c>
    </row>
    <row r="64" spans="1:14" x14ac:dyDescent="0.3">
      <c r="A64" t="s">
        <v>39</v>
      </c>
      <c r="B64" t="s">
        <v>14</v>
      </c>
      <c r="C64" t="s">
        <v>367</v>
      </c>
      <c r="D64" t="s">
        <v>144</v>
      </c>
      <c r="E64" s="10">
        <v>9440</v>
      </c>
      <c r="F64" s="10">
        <v>8000</v>
      </c>
      <c r="G64" s="10">
        <v>1440</v>
      </c>
      <c r="H64" s="10">
        <v>9440</v>
      </c>
      <c r="I64" s="10">
        <v>8000</v>
      </c>
      <c r="J64" s="10">
        <v>1440</v>
      </c>
      <c r="N64" t="str">
        <f>IFERROR(VLOOKUP(B64,Dump!A:B,2,0),"")</f>
        <v/>
      </c>
    </row>
    <row r="65" spans="1:14" x14ac:dyDescent="0.3">
      <c r="A65" t="s">
        <v>39</v>
      </c>
      <c r="B65" t="s">
        <v>14</v>
      </c>
      <c r="C65" t="s">
        <v>367</v>
      </c>
      <c r="D65" t="s">
        <v>145</v>
      </c>
      <c r="E65" s="10">
        <v>23600</v>
      </c>
      <c r="F65" s="10">
        <v>20000</v>
      </c>
      <c r="G65" s="10">
        <v>3600</v>
      </c>
      <c r="H65" s="10">
        <v>23600</v>
      </c>
      <c r="I65" s="10">
        <v>20000</v>
      </c>
      <c r="J65" s="10">
        <v>3600</v>
      </c>
      <c r="N65" t="str">
        <f>IFERROR(VLOOKUP(B65,Dump!A:B,2,0),"")</f>
        <v/>
      </c>
    </row>
    <row r="66" spans="1:14" x14ac:dyDescent="0.3">
      <c r="A66" t="s">
        <v>39</v>
      </c>
      <c r="B66" t="s">
        <v>14</v>
      </c>
      <c r="C66" t="s">
        <v>367</v>
      </c>
      <c r="D66" t="s">
        <v>146</v>
      </c>
      <c r="E66" s="10">
        <v>9440</v>
      </c>
      <c r="F66" s="10">
        <v>8000</v>
      </c>
      <c r="G66" s="10">
        <v>1440</v>
      </c>
      <c r="H66" s="10"/>
      <c r="I66" s="10"/>
      <c r="J66" s="10"/>
      <c r="N66" t="str">
        <f>IFERROR(VLOOKUP(B66,Dump!A:B,2,0),"")</f>
        <v/>
      </c>
    </row>
    <row r="67" spans="1:14" x14ac:dyDescent="0.3">
      <c r="A67" t="s">
        <v>39</v>
      </c>
      <c r="B67" t="s">
        <v>14</v>
      </c>
      <c r="C67" t="s">
        <v>367</v>
      </c>
      <c r="D67" t="s">
        <v>147</v>
      </c>
      <c r="E67" s="10">
        <v>16520</v>
      </c>
      <c r="F67" s="10">
        <v>14000</v>
      </c>
      <c r="G67" s="10">
        <v>2520</v>
      </c>
      <c r="H67" s="10"/>
      <c r="I67" s="10"/>
      <c r="J67" s="10"/>
      <c r="N67" t="str">
        <f>IFERROR(VLOOKUP(B67,Dump!A:B,2,0),"")</f>
        <v/>
      </c>
    </row>
    <row r="68" spans="1:14" x14ac:dyDescent="0.3">
      <c r="A68" t="s">
        <v>39</v>
      </c>
      <c r="B68" t="s">
        <v>14</v>
      </c>
      <c r="C68" t="s">
        <v>367</v>
      </c>
      <c r="D68" t="s">
        <v>148</v>
      </c>
      <c r="E68" s="10">
        <v>9440</v>
      </c>
      <c r="F68" s="10">
        <v>8000</v>
      </c>
      <c r="G68" s="10">
        <v>1440</v>
      </c>
      <c r="H68" s="10"/>
      <c r="I68" s="10"/>
      <c r="J68" s="10"/>
      <c r="N68" t="str">
        <f>IFERROR(VLOOKUP(B68,Dump!A:B,2,0),"")</f>
        <v/>
      </c>
    </row>
    <row r="69" spans="1:14" x14ac:dyDescent="0.3">
      <c r="A69" t="s">
        <v>39</v>
      </c>
      <c r="B69" t="s">
        <v>14</v>
      </c>
      <c r="C69" t="s">
        <v>367</v>
      </c>
      <c r="D69" t="s">
        <v>149</v>
      </c>
      <c r="E69" s="10">
        <v>23600</v>
      </c>
      <c r="F69" s="10">
        <v>20000</v>
      </c>
      <c r="G69" s="10">
        <v>3600</v>
      </c>
      <c r="H69" s="10"/>
      <c r="I69" s="10"/>
      <c r="J69" s="10"/>
      <c r="N69" t="str">
        <f>IFERROR(VLOOKUP(B69,Dump!A:B,2,0),"")</f>
        <v/>
      </c>
    </row>
    <row r="70" spans="1:14" x14ac:dyDescent="0.3">
      <c r="A70" t="s">
        <v>39</v>
      </c>
      <c r="B70" t="s">
        <v>14</v>
      </c>
      <c r="C70" t="s">
        <v>361</v>
      </c>
      <c r="D70" t="s">
        <v>146</v>
      </c>
      <c r="E70" s="10"/>
      <c r="F70" s="10"/>
      <c r="G70" s="10"/>
      <c r="H70" s="10">
        <v>9440</v>
      </c>
      <c r="I70" s="10">
        <v>8000</v>
      </c>
      <c r="J70" s="10">
        <v>1440</v>
      </c>
      <c r="N70" t="str">
        <f>IFERROR(VLOOKUP(B70,Dump!A:B,2,0),"")</f>
        <v/>
      </c>
    </row>
    <row r="71" spans="1:14" x14ac:dyDescent="0.3">
      <c r="A71" t="s">
        <v>39</v>
      </c>
      <c r="B71" t="s">
        <v>14</v>
      </c>
      <c r="C71" t="s">
        <v>361</v>
      </c>
      <c r="D71" t="s">
        <v>147</v>
      </c>
      <c r="E71" s="10"/>
      <c r="F71" s="10"/>
      <c r="G71" s="10"/>
      <c r="H71" s="10">
        <v>16520</v>
      </c>
      <c r="I71" s="10">
        <v>14000</v>
      </c>
      <c r="J71" s="10">
        <v>2520</v>
      </c>
      <c r="N71" t="str">
        <f>IFERROR(VLOOKUP(B71,Dump!A:B,2,0),"")</f>
        <v/>
      </c>
    </row>
    <row r="72" spans="1:14" x14ac:dyDescent="0.3">
      <c r="A72" t="s">
        <v>39</v>
      </c>
      <c r="B72" t="s">
        <v>14</v>
      </c>
      <c r="C72" t="s">
        <v>361</v>
      </c>
      <c r="D72" t="s">
        <v>148</v>
      </c>
      <c r="E72" s="10"/>
      <c r="F72" s="10"/>
      <c r="G72" s="10"/>
      <c r="H72" s="10">
        <v>9440</v>
      </c>
      <c r="I72" s="10">
        <v>8000</v>
      </c>
      <c r="J72" s="10">
        <v>1440</v>
      </c>
      <c r="N72" t="str">
        <f>IFERROR(VLOOKUP(B72,Dump!A:B,2,0),"")</f>
        <v/>
      </c>
    </row>
    <row r="73" spans="1:14" x14ac:dyDescent="0.3">
      <c r="A73" t="s">
        <v>39</v>
      </c>
      <c r="B73" t="s">
        <v>14</v>
      </c>
      <c r="C73" t="s">
        <v>361</v>
      </c>
      <c r="D73" t="s">
        <v>149</v>
      </c>
      <c r="E73" s="10"/>
      <c r="F73" s="10"/>
      <c r="G73" s="10"/>
      <c r="H73" s="10">
        <v>23600</v>
      </c>
      <c r="I73" s="10">
        <v>20000</v>
      </c>
      <c r="J73" s="10">
        <v>3600</v>
      </c>
      <c r="N73" t="str">
        <f>IFERROR(VLOOKUP(B73,Dump!A:B,2,0),"")</f>
        <v/>
      </c>
    </row>
    <row r="74" spans="1:14" x14ac:dyDescent="0.3">
      <c r="A74" t="s">
        <v>39</v>
      </c>
      <c r="B74" t="s">
        <v>9</v>
      </c>
      <c r="C74" t="s">
        <v>66</v>
      </c>
      <c r="D74" t="s">
        <v>18</v>
      </c>
      <c r="E74" s="10">
        <v>51920</v>
      </c>
      <c r="F74" s="10">
        <v>44000</v>
      </c>
      <c r="G74" s="10">
        <v>7920</v>
      </c>
      <c r="H74" s="10"/>
      <c r="I74" s="10"/>
      <c r="J74" s="10"/>
      <c r="N74" t="str">
        <f>IFERROR(VLOOKUP(B74,Dump!A:B,2,0),"")</f>
        <v/>
      </c>
    </row>
    <row r="75" spans="1:14" x14ac:dyDescent="0.3">
      <c r="A75" t="s">
        <v>39</v>
      </c>
      <c r="B75" t="s">
        <v>86</v>
      </c>
      <c r="C75" t="s">
        <v>368</v>
      </c>
      <c r="D75" t="s">
        <v>132</v>
      </c>
      <c r="E75" s="10">
        <v>10304</v>
      </c>
      <c r="F75" s="10">
        <v>9200</v>
      </c>
      <c r="G75" s="10">
        <v>1104</v>
      </c>
      <c r="H75" s="10"/>
      <c r="I75" s="10"/>
      <c r="J75" s="10"/>
      <c r="N75" t="str">
        <f>IFERROR(VLOOKUP(B75,Dump!A:B,2,0),"")</f>
        <v/>
      </c>
    </row>
    <row r="76" spans="1:14" x14ac:dyDescent="0.3">
      <c r="A76" t="s">
        <v>39</v>
      </c>
      <c r="B76" t="s">
        <v>86</v>
      </c>
      <c r="C76" t="s">
        <v>368</v>
      </c>
      <c r="D76" t="s">
        <v>133</v>
      </c>
      <c r="E76" s="10">
        <v>12880</v>
      </c>
      <c r="F76" s="10">
        <v>11500</v>
      </c>
      <c r="G76" s="10">
        <v>1380</v>
      </c>
      <c r="H76" s="10"/>
      <c r="I76" s="10"/>
      <c r="J76" s="10"/>
      <c r="N76" t="str">
        <f>IFERROR(VLOOKUP(B76,Dump!A:B,2,0),"")</f>
        <v/>
      </c>
    </row>
    <row r="77" spans="1:14" x14ac:dyDescent="0.3">
      <c r="A77" t="s">
        <v>39</v>
      </c>
      <c r="B77" t="s">
        <v>86</v>
      </c>
      <c r="C77" t="s">
        <v>368</v>
      </c>
      <c r="D77" t="s">
        <v>248</v>
      </c>
      <c r="E77" s="10"/>
      <c r="F77" s="10"/>
      <c r="G77" s="10"/>
      <c r="H77" s="10">
        <v>2576</v>
      </c>
      <c r="I77" s="10">
        <v>2300</v>
      </c>
      <c r="J77" s="10">
        <v>276</v>
      </c>
      <c r="N77" t="str">
        <f>IFERROR(VLOOKUP(B77,Dump!A:B,2,0),"")</f>
        <v/>
      </c>
    </row>
    <row r="78" spans="1:14" x14ac:dyDescent="0.3">
      <c r="A78" t="s">
        <v>39</v>
      </c>
      <c r="B78" t="s">
        <v>86</v>
      </c>
      <c r="C78" t="s">
        <v>368</v>
      </c>
      <c r="D78" t="s">
        <v>249</v>
      </c>
      <c r="E78" s="10"/>
      <c r="F78" s="10"/>
      <c r="G78" s="10"/>
      <c r="H78" s="10">
        <v>12880</v>
      </c>
      <c r="I78" s="10">
        <v>11500</v>
      </c>
      <c r="J78" s="10">
        <v>1380</v>
      </c>
      <c r="N78" t="str">
        <f>IFERROR(VLOOKUP(B78,Dump!A:B,2,0),"")</f>
        <v/>
      </c>
    </row>
    <row r="79" spans="1:14" x14ac:dyDescent="0.3">
      <c r="A79" t="s">
        <v>39</v>
      </c>
      <c r="B79" t="s">
        <v>86</v>
      </c>
      <c r="C79" t="s">
        <v>368</v>
      </c>
      <c r="D79" t="s">
        <v>250</v>
      </c>
      <c r="E79" s="10"/>
      <c r="F79" s="10"/>
      <c r="G79" s="10"/>
      <c r="H79" s="10">
        <v>10304</v>
      </c>
      <c r="I79" s="10">
        <v>9200</v>
      </c>
      <c r="J79" s="10">
        <v>1104</v>
      </c>
      <c r="N79" t="str">
        <f>IFERROR(VLOOKUP(B79,Dump!A:B,2,0),"")</f>
        <v/>
      </c>
    </row>
    <row r="80" spans="1:14" x14ac:dyDescent="0.3">
      <c r="A80" t="s">
        <v>39</v>
      </c>
      <c r="B80" t="s">
        <v>86</v>
      </c>
      <c r="C80" t="s">
        <v>369</v>
      </c>
      <c r="D80" t="s">
        <v>152</v>
      </c>
      <c r="E80" s="10">
        <v>896</v>
      </c>
      <c r="F80" s="10">
        <v>800</v>
      </c>
      <c r="G80" s="10">
        <v>96</v>
      </c>
      <c r="H80" s="10"/>
      <c r="I80" s="10"/>
      <c r="J80" s="10"/>
      <c r="N80" t="str">
        <f>IFERROR(VLOOKUP(B80,Dump!A:B,2,0),"")</f>
        <v/>
      </c>
    </row>
    <row r="81" spans="1:14" x14ac:dyDescent="0.3">
      <c r="A81" t="s">
        <v>39</v>
      </c>
      <c r="B81" t="s">
        <v>86</v>
      </c>
      <c r="C81" t="s">
        <v>369</v>
      </c>
      <c r="D81" t="s">
        <v>275</v>
      </c>
      <c r="E81" s="10"/>
      <c r="F81" s="10"/>
      <c r="G81" s="10"/>
      <c r="H81" s="10">
        <v>1747</v>
      </c>
      <c r="I81" s="10">
        <v>1560</v>
      </c>
      <c r="J81" s="10">
        <v>187.2</v>
      </c>
      <c r="N81" t="str">
        <f>IFERROR(VLOOKUP(B81,Dump!A:B,2,0),"")</f>
        <v/>
      </c>
    </row>
    <row r="82" spans="1:14" x14ac:dyDescent="0.3">
      <c r="A82" t="s">
        <v>39</v>
      </c>
      <c r="B82" t="s">
        <v>86</v>
      </c>
      <c r="C82" t="s">
        <v>369</v>
      </c>
      <c r="D82" t="s">
        <v>276</v>
      </c>
      <c r="E82" s="10"/>
      <c r="F82" s="10"/>
      <c r="G82" s="10"/>
      <c r="H82" s="10">
        <v>896</v>
      </c>
      <c r="I82" s="10">
        <v>800</v>
      </c>
      <c r="J82" s="10">
        <v>96</v>
      </c>
      <c r="N82" t="str">
        <f>IFERROR(VLOOKUP(B82,Dump!A:B,2,0),"")</f>
        <v/>
      </c>
    </row>
    <row r="83" spans="1:14" x14ac:dyDescent="0.3">
      <c r="A83" t="s">
        <v>39</v>
      </c>
      <c r="B83" t="s">
        <v>24</v>
      </c>
      <c r="C83" t="s">
        <v>370</v>
      </c>
      <c r="D83" t="s">
        <v>177</v>
      </c>
      <c r="E83" s="10"/>
      <c r="F83" s="10"/>
      <c r="G83" s="10"/>
      <c r="H83" s="10">
        <v>38.94</v>
      </c>
      <c r="I83" s="10">
        <v>33</v>
      </c>
      <c r="J83" s="10">
        <v>5.94</v>
      </c>
      <c r="N83" t="str">
        <f>IFERROR(VLOOKUP(B83,Dump!A:B,2,0),"")</f>
        <v/>
      </c>
    </row>
    <row r="84" spans="1:14" x14ac:dyDescent="0.3">
      <c r="A84" t="s">
        <v>39</v>
      </c>
      <c r="B84" t="s">
        <v>24</v>
      </c>
      <c r="C84" t="s">
        <v>370</v>
      </c>
      <c r="D84" t="s">
        <v>178</v>
      </c>
      <c r="E84" s="10"/>
      <c r="F84" s="10"/>
      <c r="G84" s="10"/>
      <c r="H84" s="10">
        <v>14.16</v>
      </c>
      <c r="I84" s="10">
        <v>12</v>
      </c>
      <c r="J84" s="10">
        <v>2.16</v>
      </c>
      <c r="N84" t="str">
        <f>IFERROR(VLOOKUP(B84,Dump!A:B,2,0),"")</f>
        <v/>
      </c>
    </row>
    <row r="85" spans="1:14" x14ac:dyDescent="0.3">
      <c r="A85" t="s">
        <v>39</v>
      </c>
      <c r="B85" t="s">
        <v>24</v>
      </c>
      <c r="C85" t="s">
        <v>370</v>
      </c>
      <c r="D85" t="s">
        <v>179</v>
      </c>
      <c r="E85" s="10"/>
      <c r="F85" s="10"/>
      <c r="G85" s="10"/>
      <c r="H85" s="10">
        <v>14.16</v>
      </c>
      <c r="I85" s="10">
        <v>12</v>
      </c>
      <c r="J85" s="10">
        <v>2.16</v>
      </c>
      <c r="N85" t="str">
        <f>IFERROR(VLOOKUP(B85,Dump!A:B,2,0),"")</f>
        <v/>
      </c>
    </row>
    <row r="86" spans="1:14" x14ac:dyDescent="0.3">
      <c r="A86" t="s">
        <v>39</v>
      </c>
      <c r="B86" t="s">
        <v>24</v>
      </c>
      <c r="C86" t="s">
        <v>371</v>
      </c>
      <c r="D86" t="s">
        <v>199</v>
      </c>
      <c r="E86" s="10"/>
      <c r="F86" s="10"/>
      <c r="G86" s="10"/>
      <c r="H86" s="10">
        <v>3.54</v>
      </c>
      <c r="I86" s="10">
        <v>3</v>
      </c>
      <c r="J86" s="10">
        <v>0.54</v>
      </c>
      <c r="N86" t="str">
        <f>IFERROR(VLOOKUP(B86,Dump!A:B,2,0),"")</f>
        <v/>
      </c>
    </row>
    <row r="87" spans="1:14" x14ac:dyDescent="0.3">
      <c r="A87" t="s">
        <v>39</v>
      </c>
      <c r="B87" t="s">
        <v>24</v>
      </c>
      <c r="C87" t="s">
        <v>371</v>
      </c>
      <c r="D87" t="s">
        <v>200</v>
      </c>
      <c r="E87" s="10"/>
      <c r="F87" s="10"/>
      <c r="G87" s="10"/>
      <c r="H87" s="10">
        <v>7.08</v>
      </c>
      <c r="I87" s="10">
        <v>6</v>
      </c>
      <c r="J87" s="10">
        <v>1.08</v>
      </c>
      <c r="N87" t="str">
        <f>IFERROR(VLOOKUP(B87,Dump!A:B,2,0),"")</f>
        <v/>
      </c>
    </row>
    <row r="88" spans="1:14" x14ac:dyDescent="0.3">
      <c r="A88" t="s">
        <v>39</v>
      </c>
      <c r="B88" t="s">
        <v>24</v>
      </c>
      <c r="C88" t="s">
        <v>372</v>
      </c>
      <c r="D88" t="s">
        <v>215</v>
      </c>
      <c r="E88" s="10"/>
      <c r="F88" s="10"/>
      <c r="G88" s="10"/>
      <c r="H88" s="10">
        <v>10.62</v>
      </c>
      <c r="I88" s="10">
        <v>9</v>
      </c>
      <c r="J88" s="10">
        <v>1.62</v>
      </c>
      <c r="N88" t="str">
        <f>IFERROR(VLOOKUP(B88,Dump!A:B,2,0),"")</f>
        <v/>
      </c>
    </row>
    <row r="89" spans="1:14" x14ac:dyDescent="0.3">
      <c r="A89" t="s">
        <v>39</v>
      </c>
      <c r="B89" t="s">
        <v>24</v>
      </c>
      <c r="C89" t="s">
        <v>372</v>
      </c>
      <c r="D89" t="s">
        <v>216</v>
      </c>
      <c r="E89" s="10"/>
      <c r="F89" s="10"/>
      <c r="G89" s="10"/>
      <c r="H89" s="10">
        <v>10.62</v>
      </c>
      <c r="I89" s="10">
        <v>9</v>
      </c>
      <c r="J89" s="10">
        <v>1.62</v>
      </c>
      <c r="N89" t="str">
        <f>IFERROR(VLOOKUP(B89,Dump!A:B,2,0),"")</f>
        <v/>
      </c>
    </row>
    <row r="90" spans="1:14" x14ac:dyDescent="0.3">
      <c r="A90" t="s">
        <v>39</v>
      </c>
      <c r="B90" t="s">
        <v>24</v>
      </c>
      <c r="C90" t="s">
        <v>372</v>
      </c>
      <c r="D90" t="s">
        <v>217</v>
      </c>
      <c r="E90" s="10"/>
      <c r="F90" s="10"/>
      <c r="G90" s="10"/>
      <c r="H90" s="10">
        <v>46.02</v>
      </c>
      <c r="I90" s="10">
        <v>39</v>
      </c>
      <c r="J90" s="10">
        <v>7.02</v>
      </c>
      <c r="N90" t="str">
        <f>IFERROR(VLOOKUP(B90,Dump!A:B,2,0),"")</f>
        <v/>
      </c>
    </row>
    <row r="91" spans="1:14" x14ac:dyDescent="0.3">
      <c r="A91" t="s">
        <v>39</v>
      </c>
      <c r="B91" t="s">
        <v>24</v>
      </c>
      <c r="C91" t="s">
        <v>373</v>
      </c>
      <c r="D91" t="s">
        <v>231</v>
      </c>
      <c r="E91" s="10"/>
      <c r="F91" s="10"/>
      <c r="G91" s="10"/>
      <c r="H91" s="10">
        <v>3.54</v>
      </c>
      <c r="I91" s="10">
        <v>3</v>
      </c>
      <c r="J91" s="10">
        <v>0.54</v>
      </c>
      <c r="N91" t="str">
        <f>IFERROR(VLOOKUP(B91,Dump!A:B,2,0),"")</f>
        <v/>
      </c>
    </row>
    <row r="92" spans="1:14" x14ac:dyDescent="0.3">
      <c r="A92" t="s">
        <v>39</v>
      </c>
      <c r="B92" t="s">
        <v>24</v>
      </c>
      <c r="C92" t="s">
        <v>373</v>
      </c>
      <c r="D92" t="s">
        <v>232</v>
      </c>
      <c r="E92" s="10"/>
      <c r="F92" s="10"/>
      <c r="G92" s="10"/>
      <c r="H92" s="10">
        <v>3.54</v>
      </c>
      <c r="I92" s="10">
        <v>3</v>
      </c>
      <c r="J92" s="10">
        <v>0.54</v>
      </c>
      <c r="N92" t="str">
        <f>IFERROR(VLOOKUP(B92,Dump!A:B,2,0),"")</f>
        <v/>
      </c>
    </row>
    <row r="93" spans="1:14" x14ac:dyDescent="0.3">
      <c r="A93" t="s">
        <v>39</v>
      </c>
      <c r="B93" t="s">
        <v>24</v>
      </c>
      <c r="C93" t="s">
        <v>374</v>
      </c>
      <c r="D93" t="s">
        <v>233</v>
      </c>
      <c r="E93" s="10"/>
      <c r="F93" s="10"/>
      <c r="G93" s="10"/>
      <c r="H93" s="10">
        <v>3.54</v>
      </c>
      <c r="I93" s="10">
        <v>3</v>
      </c>
      <c r="J93" s="10">
        <v>0.54</v>
      </c>
      <c r="N93" t="str">
        <f>IFERROR(VLOOKUP(B93,Dump!A:B,2,0),"")</f>
        <v/>
      </c>
    </row>
    <row r="94" spans="1:14" x14ac:dyDescent="0.3">
      <c r="A94" t="s">
        <v>39</v>
      </c>
      <c r="B94" t="s">
        <v>24</v>
      </c>
      <c r="C94" t="s">
        <v>374</v>
      </c>
      <c r="D94" t="s">
        <v>234</v>
      </c>
      <c r="E94" s="10"/>
      <c r="F94" s="10"/>
      <c r="G94" s="10"/>
      <c r="H94" s="10">
        <v>24.78</v>
      </c>
      <c r="I94" s="10">
        <v>21</v>
      </c>
      <c r="J94" s="10">
        <v>3.78</v>
      </c>
      <c r="N94" t="str">
        <f>IFERROR(VLOOKUP(B94,Dump!A:B,2,0),"")</f>
        <v/>
      </c>
    </row>
    <row r="95" spans="1:14" x14ac:dyDescent="0.3">
      <c r="A95" t="s">
        <v>39</v>
      </c>
      <c r="B95" t="s">
        <v>24</v>
      </c>
      <c r="C95" t="s">
        <v>374</v>
      </c>
      <c r="D95" t="s">
        <v>235</v>
      </c>
      <c r="E95" s="10"/>
      <c r="F95" s="10"/>
      <c r="G95" s="10"/>
      <c r="H95" s="10">
        <v>42.48</v>
      </c>
      <c r="I95" s="10">
        <v>36</v>
      </c>
      <c r="J95" s="10">
        <v>6.48</v>
      </c>
      <c r="N95" t="str">
        <f>IFERROR(VLOOKUP(B95,Dump!A:B,2,0),"")</f>
        <v/>
      </c>
    </row>
    <row r="96" spans="1:14" x14ac:dyDescent="0.3">
      <c r="A96" t="s">
        <v>39</v>
      </c>
      <c r="B96" t="s">
        <v>24</v>
      </c>
      <c r="C96" t="s">
        <v>375</v>
      </c>
      <c r="D96" t="s">
        <v>242</v>
      </c>
      <c r="E96" s="10"/>
      <c r="F96" s="10"/>
      <c r="G96" s="10"/>
      <c r="H96" s="10">
        <v>7.08</v>
      </c>
      <c r="I96" s="10">
        <v>6</v>
      </c>
      <c r="J96" s="10">
        <v>1.08</v>
      </c>
      <c r="N96" t="str">
        <f>IFERROR(VLOOKUP(B96,Dump!A:B,2,0),"")</f>
        <v/>
      </c>
    </row>
    <row r="97" spans="1:14" x14ac:dyDescent="0.3">
      <c r="A97" t="s">
        <v>39</v>
      </c>
      <c r="B97" t="s">
        <v>24</v>
      </c>
      <c r="C97" t="s">
        <v>352</v>
      </c>
      <c r="D97" t="s">
        <v>258</v>
      </c>
      <c r="E97" s="10"/>
      <c r="F97" s="10"/>
      <c r="G97" s="10"/>
      <c r="H97" s="10">
        <v>17.7</v>
      </c>
      <c r="I97" s="10">
        <v>15</v>
      </c>
      <c r="J97" s="10">
        <v>2.7</v>
      </c>
      <c r="N97" t="str">
        <f>IFERROR(VLOOKUP(B97,Dump!A:B,2,0),"")</f>
        <v/>
      </c>
    </row>
    <row r="98" spans="1:14" x14ac:dyDescent="0.3">
      <c r="A98" t="s">
        <v>39</v>
      </c>
      <c r="B98" t="s">
        <v>24</v>
      </c>
      <c r="C98" t="s">
        <v>352</v>
      </c>
      <c r="D98" t="s">
        <v>259</v>
      </c>
      <c r="E98" s="10"/>
      <c r="F98" s="10"/>
      <c r="G98" s="10"/>
      <c r="H98" s="10">
        <v>28.32</v>
      </c>
      <c r="I98" s="10">
        <v>24</v>
      </c>
      <c r="J98" s="10">
        <v>4.32</v>
      </c>
      <c r="N98" t="str">
        <f>IFERROR(VLOOKUP(B98,Dump!A:B,2,0),"")</f>
        <v/>
      </c>
    </row>
    <row r="99" spans="1:14" x14ac:dyDescent="0.3">
      <c r="A99" t="s">
        <v>39</v>
      </c>
      <c r="B99" t="s">
        <v>24</v>
      </c>
      <c r="C99" t="s">
        <v>360</v>
      </c>
      <c r="D99" t="s">
        <v>265</v>
      </c>
      <c r="E99" s="10"/>
      <c r="F99" s="10"/>
      <c r="G99" s="10"/>
      <c r="H99" s="10">
        <v>7.08</v>
      </c>
      <c r="I99" s="10">
        <v>6</v>
      </c>
      <c r="J99" s="10">
        <v>1.08</v>
      </c>
      <c r="N99" t="str">
        <f>IFERROR(VLOOKUP(B99,Dump!A:B,2,0),"")</f>
        <v/>
      </c>
    </row>
    <row r="100" spans="1:14" x14ac:dyDescent="0.3">
      <c r="A100" t="s">
        <v>39</v>
      </c>
      <c r="B100" t="s">
        <v>24</v>
      </c>
      <c r="C100" t="s">
        <v>360</v>
      </c>
      <c r="D100" t="s">
        <v>266</v>
      </c>
      <c r="E100" s="10"/>
      <c r="F100" s="10"/>
      <c r="G100" s="10"/>
      <c r="H100" s="10">
        <v>14.16</v>
      </c>
      <c r="I100" s="10">
        <v>12</v>
      </c>
      <c r="J100" s="10">
        <v>2.16</v>
      </c>
      <c r="N100" t="str">
        <f>IFERROR(VLOOKUP(B100,Dump!A:B,2,0),"")</f>
        <v/>
      </c>
    </row>
    <row r="101" spans="1:14" x14ac:dyDescent="0.3">
      <c r="A101" t="s">
        <v>39</v>
      </c>
      <c r="B101" t="s">
        <v>24</v>
      </c>
      <c r="C101" t="s">
        <v>376</v>
      </c>
      <c r="D101" t="s">
        <v>267</v>
      </c>
      <c r="E101" s="10"/>
      <c r="F101" s="10"/>
      <c r="G101" s="10"/>
      <c r="H101" s="10">
        <v>3.54</v>
      </c>
      <c r="I101" s="10">
        <v>3</v>
      </c>
      <c r="J101" s="10">
        <v>0.54</v>
      </c>
      <c r="N101" t="str">
        <f>IFERROR(VLOOKUP(B101,Dump!A:B,2,0),"")</f>
        <v/>
      </c>
    </row>
    <row r="102" spans="1:14" x14ac:dyDescent="0.3">
      <c r="A102" t="s">
        <v>39</v>
      </c>
      <c r="B102" t="s">
        <v>24</v>
      </c>
      <c r="C102" t="s">
        <v>369</v>
      </c>
      <c r="D102" t="s">
        <v>278</v>
      </c>
      <c r="E102" s="10"/>
      <c r="F102" s="10"/>
      <c r="G102" s="10"/>
      <c r="H102" s="10">
        <v>21.24</v>
      </c>
      <c r="I102" s="10">
        <v>18</v>
      </c>
      <c r="J102" s="10">
        <v>3.24</v>
      </c>
      <c r="N102" t="str">
        <f>IFERROR(VLOOKUP(B102,Dump!A:B,2,0),"")</f>
        <v/>
      </c>
    </row>
    <row r="103" spans="1:14" x14ac:dyDescent="0.3">
      <c r="A103" t="s">
        <v>39</v>
      </c>
      <c r="B103" t="s">
        <v>24</v>
      </c>
      <c r="C103" t="s">
        <v>369</v>
      </c>
      <c r="D103" t="s">
        <v>279</v>
      </c>
      <c r="E103" s="10"/>
      <c r="F103" s="10"/>
      <c r="G103" s="10"/>
      <c r="H103" s="10">
        <v>46.02</v>
      </c>
      <c r="I103" s="10">
        <v>39</v>
      </c>
      <c r="J103" s="10">
        <v>7.02</v>
      </c>
      <c r="N103" t="str">
        <f>IFERROR(VLOOKUP(B103,Dump!A:B,2,0),"")</f>
        <v/>
      </c>
    </row>
    <row r="104" spans="1:14" x14ac:dyDescent="0.3">
      <c r="A104" t="s">
        <v>39</v>
      </c>
      <c r="B104" t="s">
        <v>24</v>
      </c>
      <c r="C104" t="s">
        <v>369</v>
      </c>
      <c r="D104" t="s">
        <v>280</v>
      </c>
      <c r="E104" s="10"/>
      <c r="F104" s="10"/>
      <c r="G104" s="10"/>
      <c r="H104" s="10">
        <v>7.08</v>
      </c>
      <c r="I104" s="10">
        <v>6</v>
      </c>
      <c r="J104" s="10">
        <v>1.08</v>
      </c>
      <c r="N104" t="str">
        <f>IFERROR(VLOOKUP(B104,Dump!A:B,2,0),"")</f>
        <v/>
      </c>
    </row>
    <row r="105" spans="1:14" x14ac:dyDescent="0.3">
      <c r="A105" t="s">
        <v>39</v>
      </c>
      <c r="B105" t="s">
        <v>24</v>
      </c>
      <c r="C105" t="s">
        <v>377</v>
      </c>
      <c r="D105" t="s">
        <v>289</v>
      </c>
      <c r="E105" s="10"/>
      <c r="F105" s="10"/>
      <c r="G105" s="10"/>
      <c r="H105" s="10">
        <v>7.08</v>
      </c>
      <c r="I105" s="10">
        <v>6</v>
      </c>
      <c r="J105" s="10">
        <v>1.08</v>
      </c>
      <c r="N105" t="str">
        <f>IFERROR(VLOOKUP(B105,Dump!A:B,2,0),"")</f>
        <v/>
      </c>
    </row>
    <row r="106" spans="1:14" x14ac:dyDescent="0.3">
      <c r="A106" t="s">
        <v>39</v>
      </c>
      <c r="B106" t="s">
        <v>24</v>
      </c>
      <c r="C106" t="s">
        <v>377</v>
      </c>
      <c r="D106" t="s">
        <v>290</v>
      </c>
      <c r="E106" s="10"/>
      <c r="F106" s="10"/>
      <c r="G106" s="10"/>
      <c r="H106" s="10">
        <v>7.08</v>
      </c>
      <c r="I106" s="10">
        <v>6</v>
      </c>
      <c r="J106" s="10">
        <v>1.08</v>
      </c>
      <c r="N106" t="str">
        <f>IFERROR(VLOOKUP(B106,Dump!A:B,2,0),"")</f>
        <v/>
      </c>
    </row>
    <row r="107" spans="1:14" x14ac:dyDescent="0.3">
      <c r="A107" t="s">
        <v>39</v>
      </c>
      <c r="B107" t="s">
        <v>24</v>
      </c>
      <c r="C107" t="s">
        <v>378</v>
      </c>
      <c r="D107" t="s">
        <v>172</v>
      </c>
      <c r="E107" s="10"/>
      <c r="F107" s="10"/>
      <c r="G107" s="10"/>
      <c r="H107" s="10">
        <v>10.62</v>
      </c>
      <c r="I107" s="10">
        <v>9</v>
      </c>
      <c r="J107" s="10">
        <v>1.62</v>
      </c>
      <c r="N107" t="str">
        <f>IFERROR(VLOOKUP(B107,Dump!A:B,2,0),"")</f>
        <v/>
      </c>
    </row>
    <row r="108" spans="1:14" x14ac:dyDescent="0.3">
      <c r="A108" t="s">
        <v>39</v>
      </c>
      <c r="B108" t="s">
        <v>24</v>
      </c>
      <c r="C108" t="s">
        <v>378</v>
      </c>
      <c r="D108" t="s">
        <v>173</v>
      </c>
      <c r="E108" s="10"/>
      <c r="F108" s="10"/>
      <c r="G108" s="10"/>
      <c r="H108" s="10">
        <v>24.78</v>
      </c>
      <c r="I108" s="10">
        <v>21</v>
      </c>
      <c r="J108" s="10">
        <v>3.78</v>
      </c>
      <c r="N108" t="str">
        <f>IFERROR(VLOOKUP(B108,Dump!A:B,2,0),"")</f>
        <v/>
      </c>
    </row>
    <row r="109" spans="1:14" x14ac:dyDescent="0.3">
      <c r="A109" t="s">
        <v>39</v>
      </c>
      <c r="B109" t="s">
        <v>24</v>
      </c>
      <c r="C109" t="s">
        <v>378</v>
      </c>
      <c r="D109" t="s">
        <v>174</v>
      </c>
      <c r="E109" s="10"/>
      <c r="F109" s="10"/>
      <c r="G109" s="10"/>
      <c r="H109" s="10">
        <v>35.4</v>
      </c>
      <c r="I109" s="10">
        <v>30</v>
      </c>
      <c r="J109" s="10">
        <v>5.4</v>
      </c>
      <c r="N109" t="str">
        <f>IFERROR(VLOOKUP(B109,Dump!A:B,2,0),"")</f>
        <v/>
      </c>
    </row>
    <row r="110" spans="1:14" x14ac:dyDescent="0.3">
      <c r="A110" t="s">
        <v>39</v>
      </c>
      <c r="B110" t="s">
        <v>24</v>
      </c>
      <c r="C110" t="s">
        <v>379</v>
      </c>
      <c r="D110" t="s">
        <v>180</v>
      </c>
      <c r="E110" s="10"/>
      <c r="F110" s="10"/>
      <c r="G110" s="10"/>
      <c r="H110" s="10">
        <v>21.24</v>
      </c>
      <c r="I110" s="10">
        <v>18</v>
      </c>
      <c r="J110" s="10">
        <v>3.24</v>
      </c>
      <c r="N110" t="str">
        <f>IFERROR(VLOOKUP(B110,Dump!A:B,2,0),"")</f>
        <v/>
      </c>
    </row>
    <row r="111" spans="1:14" x14ac:dyDescent="0.3">
      <c r="A111" t="s">
        <v>39</v>
      </c>
      <c r="B111" t="s">
        <v>24</v>
      </c>
      <c r="C111" t="s">
        <v>379</v>
      </c>
      <c r="D111" t="s">
        <v>181</v>
      </c>
      <c r="E111" s="10"/>
      <c r="F111" s="10"/>
      <c r="G111" s="10"/>
      <c r="H111" s="10">
        <v>15094.78</v>
      </c>
      <c r="I111" s="10">
        <v>12792.19</v>
      </c>
      <c r="J111" s="10">
        <v>2302.59</v>
      </c>
      <c r="N111" t="str">
        <f>IFERROR(VLOOKUP(B111,Dump!A:B,2,0),"")</f>
        <v/>
      </c>
    </row>
    <row r="112" spans="1:14" x14ac:dyDescent="0.3">
      <c r="A112" t="s">
        <v>39</v>
      </c>
      <c r="B112" t="s">
        <v>24</v>
      </c>
      <c r="C112" t="s">
        <v>380</v>
      </c>
      <c r="D112" t="s">
        <v>185</v>
      </c>
      <c r="E112" s="10"/>
      <c r="F112" s="10"/>
      <c r="G112" s="10"/>
      <c r="H112" s="10">
        <v>3.54</v>
      </c>
      <c r="I112" s="10">
        <v>3</v>
      </c>
      <c r="J112" s="10">
        <v>0.54</v>
      </c>
      <c r="N112" t="str">
        <f>IFERROR(VLOOKUP(B112,Dump!A:B,2,0),"")</f>
        <v/>
      </c>
    </row>
    <row r="113" spans="1:14" x14ac:dyDescent="0.3">
      <c r="A113" t="s">
        <v>39</v>
      </c>
      <c r="B113" t="s">
        <v>24</v>
      </c>
      <c r="C113" t="s">
        <v>381</v>
      </c>
      <c r="D113" t="s">
        <v>187</v>
      </c>
      <c r="E113" s="10"/>
      <c r="F113" s="10"/>
      <c r="G113" s="10"/>
      <c r="H113" s="10">
        <v>21.24</v>
      </c>
      <c r="I113" s="10">
        <v>18</v>
      </c>
      <c r="J113" s="10">
        <v>3.24</v>
      </c>
      <c r="N113" t="str">
        <f>IFERROR(VLOOKUP(B113,Dump!A:B,2,0),"")</f>
        <v/>
      </c>
    </row>
    <row r="114" spans="1:14" x14ac:dyDescent="0.3">
      <c r="A114" t="s">
        <v>39</v>
      </c>
      <c r="B114" t="s">
        <v>24</v>
      </c>
      <c r="C114" t="s">
        <v>381</v>
      </c>
      <c r="D114" t="s">
        <v>188</v>
      </c>
      <c r="E114" s="10"/>
      <c r="F114" s="10"/>
      <c r="G114" s="10"/>
      <c r="H114" s="10">
        <v>28.32</v>
      </c>
      <c r="I114" s="10">
        <v>24</v>
      </c>
      <c r="J114" s="10">
        <v>4.32</v>
      </c>
      <c r="N114" t="str">
        <f>IFERROR(VLOOKUP(B114,Dump!A:B,2,0),"")</f>
        <v/>
      </c>
    </row>
    <row r="115" spans="1:14" x14ac:dyDescent="0.3">
      <c r="A115" t="s">
        <v>39</v>
      </c>
      <c r="B115" t="s">
        <v>24</v>
      </c>
      <c r="C115" t="s">
        <v>381</v>
      </c>
      <c r="D115" t="s">
        <v>189</v>
      </c>
      <c r="E115" s="10"/>
      <c r="F115" s="10"/>
      <c r="G115" s="10"/>
      <c r="H115" s="10">
        <v>10.62</v>
      </c>
      <c r="I115" s="10">
        <v>9</v>
      </c>
      <c r="J115" s="10">
        <v>1.62</v>
      </c>
      <c r="N115" t="str">
        <f>IFERROR(VLOOKUP(B115,Dump!A:B,2,0),"")</f>
        <v/>
      </c>
    </row>
    <row r="116" spans="1:14" x14ac:dyDescent="0.3">
      <c r="A116" t="s">
        <v>39</v>
      </c>
      <c r="B116" t="s">
        <v>24</v>
      </c>
      <c r="C116" t="s">
        <v>382</v>
      </c>
      <c r="D116" t="s">
        <v>190</v>
      </c>
      <c r="E116" s="10"/>
      <c r="F116" s="10"/>
      <c r="G116" s="10"/>
      <c r="H116" s="10">
        <v>3.54</v>
      </c>
      <c r="I116" s="10">
        <v>3</v>
      </c>
      <c r="J116" s="10">
        <v>0.54</v>
      </c>
      <c r="N116" t="str">
        <f>IFERROR(VLOOKUP(B116,Dump!A:B,2,0),"")</f>
        <v/>
      </c>
    </row>
    <row r="117" spans="1:14" x14ac:dyDescent="0.3">
      <c r="A117" t="s">
        <v>39</v>
      </c>
      <c r="B117" t="s">
        <v>24</v>
      </c>
      <c r="C117" t="s">
        <v>383</v>
      </c>
      <c r="D117" t="s">
        <v>191</v>
      </c>
      <c r="E117" s="10"/>
      <c r="F117" s="10"/>
      <c r="G117" s="10"/>
      <c r="H117" s="10">
        <v>5878.63</v>
      </c>
      <c r="I117" s="10">
        <v>4981.8900000000003</v>
      </c>
      <c r="J117" s="10">
        <v>896.74</v>
      </c>
      <c r="N117" t="str">
        <f>IFERROR(VLOOKUP(B117,Dump!A:B,2,0),"")</f>
        <v/>
      </c>
    </row>
    <row r="118" spans="1:14" x14ac:dyDescent="0.3">
      <c r="A118" t="s">
        <v>39</v>
      </c>
      <c r="B118" t="s">
        <v>24</v>
      </c>
      <c r="C118" t="s">
        <v>384</v>
      </c>
      <c r="D118" t="s">
        <v>192</v>
      </c>
      <c r="E118" s="10"/>
      <c r="F118" s="10"/>
      <c r="G118" s="10"/>
      <c r="H118" s="10">
        <v>3.54</v>
      </c>
      <c r="I118" s="10">
        <v>3</v>
      </c>
      <c r="J118" s="10">
        <v>0.54</v>
      </c>
      <c r="N118" t="str">
        <f>IFERROR(VLOOKUP(B118,Dump!A:B,2,0),"")</f>
        <v/>
      </c>
    </row>
    <row r="119" spans="1:14" x14ac:dyDescent="0.3">
      <c r="A119" t="s">
        <v>39</v>
      </c>
      <c r="B119" t="s">
        <v>24</v>
      </c>
      <c r="C119" t="s">
        <v>384</v>
      </c>
      <c r="D119" t="s">
        <v>193</v>
      </c>
      <c r="E119" s="10"/>
      <c r="F119" s="10"/>
      <c r="G119" s="10"/>
      <c r="H119" s="10">
        <v>3.54</v>
      </c>
      <c r="I119" s="10">
        <v>3</v>
      </c>
      <c r="J119" s="10">
        <v>0.54</v>
      </c>
      <c r="N119" t="str">
        <f>IFERROR(VLOOKUP(B119,Dump!A:B,2,0),"")</f>
        <v/>
      </c>
    </row>
    <row r="120" spans="1:14" x14ac:dyDescent="0.3">
      <c r="A120" t="s">
        <v>39</v>
      </c>
      <c r="B120" t="s">
        <v>24</v>
      </c>
      <c r="C120" t="s">
        <v>384</v>
      </c>
      <c r="D120" t="s">
        <v>194</v>
      </c>
      <c r="E120" s="10"/>
      <c r="F120" s="10"/>
      <c r="G120" s="10"/>
      <c r="H120" s="10">
        <v>7.08</v>
      </c>
      <c r="I120" s="10">
        <v>6</v>
      </c>
      <c r="J120" s="10">
        <v>1.08</v>
      </c>
      <c r="N120" t="str">
        <f>IFERROR(VLOOKUP(B120,Dump!A:B,2,0),"")</f>
        <v/>
      </c>
    </row>
    <row r="121" spans="1:14" x14ac:dyDescent="0.3">
      <c r="A121" t="s">
        <v>39</v>
      </c>
      <c r="B121" t="s">
        <v>24</v>
      </c>
      <c r="C121" t="s">
        <v>385</v>
      </c>
      <c r="D121" t="s">
        <v>196</v>
      </c>
      <c r="E121" s="10"/>
      <c r="F121" s="10"/>
      <c r="G121" s="10"/>
      <c r="H121" s="10">
        <v>3.54</v>
      </c>
      <c r="I121" s="10">
        <v>3</v>
      </c>
      <c r="J121" s="10">
        <v>0.54</v>
      </c>
      <c r="N121" t="str">
        <f>IFERROR(VLOOKUP(B121,Dump!A:B,2,0),"")</f>
        <v/>
      </c>
    </row>
    <row r="122" spans="1:14" x14ac:dyDescent="0.3">
      <c r="A122" t="s">
        <v>39</v>
      </c>
      <c r="B122" t="s">
        <v>24</v>
      </c>
      <c r="C122" t="s">
        <v>385</v>
      </c>
      <c r="D122" t="s">
        <v>197</v>
      </c>
      <c r="E122" s="10"/>
      <c r="F122" s="10"/>
      <c r="G122" s="10"/>
      <c r="H122" s="10">
        <v>24.78</v>
      </c>
      <c r="I122" s="10">
        <v>21</v>
      </c>
      <c r="J122" s="10">
        <v>3.78</v>
      </c>
      <c r="N122" t="str">
        <f>IFERROR(VLOOKUP(B122,Dump!A:B,2,0),"")</f>
        <v/>
      </c>
    </row>
    <row r="123" spans="1:14" x14ac:dyDescent="0.3">
      <c r="A123" t="s">
        <v>39</v>
      </c>
      <c r="B123" t="s">
        <v>24</v>
      </c>
      <c r="C123" t="s">
        <v>386</v>
      </c>
      <c r="D123" t="s">
        <v>198</v>
      </c>
      <c r="E123" s="10"/>
      <c r="F123" s="10"/>
      <c r="G123" s="10"/>
      <c r="H123" s="10">
        <v>3.54</v>
      </c>
      <c r="I123" s="10">
        <v>3</v>
      </c>
      <c r="J123" s="10">
        <v>0.54</v>
      </c>
      <c r="N123" t="str">
        <f>IFERROR(VLOOKUP(B123,Dump!A:B,2,0),"")</f>
        <v/>
      </c>
    </row>
    <row r="124" spans="1:14" x14ac:dyDescent="0.3">
      <c r="A124" t="s">
        <v>39</v>
      </c>
      <c r="B124" t="s">
        <v>24</v>
      </c>
      <c r="C124" t="s">
        <v>387</v>
      </c>
      <c r="D124" t="s">
        <v>209</v>
      </c>
      <c r="E124" s="10"/>
      <c r="F124" s="10"/>
      <c r="G124" s="10"/>
      <c r="H124" s="10">
        <v>24.78</v>
      </c>
      <c r="I124" s="10">
        <v>21</v>
      </c>
      <c r="J124" s="10">
        <v>3.78</v>
      </c>
      <c r="N124" t="str">
        <f>IFERROR(VLOOKUP(B124,Dump!A:B,2,0),"")</f>
        <v/>
      </c>
    </row>
    <row r="125" spans="1:14" x14ac:dyDescent="0.3">
      <c r="A125" t="s">
        <v>39</v>
      </c>
      <c r="B125" t="s">
        <v>24</v>
      </c>
      <c r="C125" t="s">
        <v>387</v>
      </c>
      <c r="D125" t="s">
        <v>210</v>
      </c>
      <c r="E125" s="10"/>
      <c r="F125" s="10"/>
      <c r="G125" s="10"/>
      <c r="H125" s="10">
        <v>42.48</v>
      </c>
      <c r="I125" s="10">
        <v>36</v>
      </c>
      <c r="J125" s="10">
        <v>6.48</v>
      </c>
      <c r="N125" t="str">
        <f>IFERROR(VLOOKUP(B125,Dump!A:B,2,0),"")</f>
        <v/>
      </c>
    </row>
    <row r="126" spans="1:14" x14ac:dyDescent="0.3">
      <c r="A126" t="s">
        <v>39</v>
      </c>
      <c r="B126" t="s">
        <v>24</v>
      </c>
      <c r="C126" t="s">
        <v>387</v>
      </c>
      <c r="D126" t="s">
        <v>211</v>
      </c>
      <c r="E126" s="10"/>
      <c r="F126" s="10"/>
      <c r="G126" s="10"/>
      <c r="H126" s="10">
        <v>7.08</v>
      </c>
      <c r="I126" s="10">
        <v>6</v>
      </c>
      <c r="J126" s="10">
        <v>1.08</v>
      </c>
      <c r="N126" t="str">
        <f>IFERROR(VLOOKUP(B126,Dump!A:B,2,0),"")</f>
        <v/>
      </c>
    </row>
    <row r="127" spans="1:14" x14ac:dyDescent="0.3">
      <c r="A127" t="s">
        <v>39</v>
      </c>
      <c r="B127" t="s">
        <v>24</v>
      </c>
      <c r="C127" t="s">
        <v>387</v>
      </c>
      <c r="D127" t="s">
        <v>212</v>
      </c>
      <c r="E127" s="10"/>
      <c r="F127" s="10"/>
      <c r="G127" s="10"/>
      <c r="H127" s="10">
        <v>3.54</v>
      </c>
      <c r="I127" s="10">
        <v>3</v>
      </c>
      <c r="J127" s="10">
        <v>0.54</v>
      </c>
      <c r="N127" t="str">
        <f>IFERROR(VLOOKUP(B127,Dump!A:B,2,0),"")</f>
        <v/>
      </c>
    </row>
    <row r="128" spans="1:14" x14ac:dyDescent="0.3">
      <c r="A128" t="s">
        <v>39</v>
      </c>
      <c r="B128" t="s">
        <v>24</v>
      </c>
      <c r="C128" t="s">
        <v>388</v>
      </c>
      <c r="D128" t="s">
        <v>219</v>
      </c>
      <c r="E128" s="10"/>
      <c r="F128" s="10"/>
      <c r="G128" s="10"/>
      <c r="H128" s="10">
        <v>10.62</v>
      </c>
      <c r="I128" s="10">
        <v>9</v>
      </c>
      <c r="J128" s="10">
        <v>1.62</v>
      </c>
      <c r="N128" t="str">
        <f>IFERROR(VLOOKUP(B128,Dump!A:B,2,0),"")</f>
        <v/>
      </c>
    </row>
    <row r="129" spans="1:14" x14ac:dyDescent="0.3">
      <c r="A129" t="s">
        <v>39</v>
      </c>
      <c r="B129" t="s">
        <v>24</v>
      </c>
      <c r="C129" t="s">
        <v>389</v>
      </c>
      <c r="D129" t="s">
        <v>221</v>
      </c>
      <c r="E129" s="10"/>
      <c r="F129" s="10"/>
      <c r="G129" s="10"/>
      <c r="H129" s="10">
        <v>3.54</v>
      </c>
      <c r="I129" s="10">
        <v>3</v>
      </c>
      <c r="J129" s="10">
        <v>0.54</v>
      </c>
      <c r="N129" t="str">
        <f>IFERROR(VLOOKUP(B129,Dump!A:B,2,0),"")</f>
        <v/>
      </c>
    </row>
    <row r="130" spans="1:14" x14ac:dyDescent="0.3">
      <c r="A130" t="s">
        <v>39</v>
      </c>
      <c r="B130" t="s">
        <v>24</v>
      </c>
      <c r="C130" t="s">
        <v>390</v>
      </c>
      <c r="D130" t="s">
        <v>225</v>
      </c>
      <c r="E130" s="10"/>
      <c r="F130" s="10"/>
      <c r="G130" s="10"/>
      <c r="H130" s="10">
        <v>10284.74</v>
      </c>
      <c r="I130" s="10">
        <v>8715.8799999999992</v>
      </c>
      <c r="J130" s="10">
        <v>1568.86</v>
      </c>
      <c r="N130" t="str">
        <f>IFERROR(VLOOKUP(B130,Dump!A:B,2,0),"")</f>
        <v/>
      </c>
    </row>
    <row r="131" spans="1:14" x14ac:dyDescent="0.3">
      <c r="A131" t="s">
        <v>39</v>
      </c>
      <c r="B131" t="s">
        <v>24</v>
      </c>
      <c r="C131" t="s">
        <v>391</v>
      </c>
      <c r="D131" t="s">
        <v>237</v>
      </c>
      <c r="E131" s="10"/>
      <c r="F131" s="10"/>
      <c r="G131" s="10"/>
      <c r="H131" s="10">
        <v>3.54</v>
      </c>
      <c r="I131" s="10">
        <v>3</v>
      </c>
      <c r="J131" s="10">
        <v>0.54</v>
      </c>
      <c r="N131" t="str">
        <f>IFERROR(VLOOKUP(B131,Dump!A:B,2,0),"")</f>
        <v/>
      </c>
    </row>
    <row r="132" spans="1:14" x14ac:dyDescent="0.3">
      <c r="A132" t="s">
        <v>39</v>
      </c>
      <c r="B132" t="s">
        <v>24</v>
      </c>
      <c r="C132" t="s">
        <v>392</v>
      </c>
      <c r="D132" t="s">
        <v>239</v>
      </c>
      <c r="E132" s="10"/>
      <c r="F132" s="10"/>
      <c r="G132" s="10"/>
      <c r="H132" s="10">
        <v>46.02</v>
      </c>
      <c r="I132" s="10">
        <v>39</v>
      </c>
      <c r="J132" s="10">
        <v>7.02</v>
      </c>
      <c r="N132" t="str">
        <f>IFERROR(VLOOKUP(B132,Dump!A:B,2,0),"")</f>
        <v/>
      </c>
    </row>
    <row r="133" spans="1:14" x14ac:dyDescent="0.3">
      <c r="A133" t="s">
        <v>39</v>
      </c>
      <c r="B133" t="s">
        <v>24</v>
      </c>
      <c r="C133" t="s">
        <v>392</v>
      </c>
      <c r="D133" t="s">
        <v>240</v>
      </c>
      <c r="E133" s="10"/>
      <c r="F133" s="10"/>
      <c r="G133" s="10"/>
      <c r="H133" s="10">
        <v>14.16</v>
      </c>
      <c r="I133" s="10">
        <v>12</v>
      </c>
      <c r="J133" s="10">
        <v>2.16</v>
      </c>
      <c r="N133" t="str">
        <f>IFERROR(VLOOKUP(B133,Dump!A:B,2,0),"")</f>
        <v/>
      </c>
    </row>
    <row r="134" spans="1:14" x14ac:dyDescent="0.3">
      <c r="A134" t="s">
        <v>39</v>
      </c>
      <c r="B134" t="s">
        <v>24</v>
      </c>
      <c r="C134" t="s">
        <v>392</v>
      </c>
      <c r="D134" t="s">
        <v>241</v>
      </c>
      <c r="E134" s="10"/>
      <c r="F134" s="10"/>
      <c r="G134" s="10"/>
      <c r="H134" s="10">
        <v>10.62</v>
      </c>
      <c r="I134" s="10">
        <v>9</v>
      </c>
      <c r="J134" s="10">
        <v>1.62</v>
      </c>
      <c r="N134" t="str">
        <f>IFERROR(VLOOKUP(B134,Dump!A:B,2,0),"")</f>
        <v/>
      </c>
    </row>
    <row r="135" spans="1:14" x14ac:dyDescent="0.3">
      <c r="A135" t="s">
        <v>39</v>
      </c>
      <c r="B135" t="s">
        <v>24</v>
      </c>
      <c r="C135" t="s">
        <v>393</v>
      </c>
      <c r="D135" t="s">
        <v>243</v>
      </c>
      <c r="E135" s="10"/>
      <c r="F135" s="10"/>
      <c r="G135" s="10"/>
      <c r="H135" s="10">
        <v>14.16</v>
      </c>
      <c r="I135" s="10">
        <v>12</v>
      </c>
      <c r="J135" s="10">
        <v>2.16</v>
      </c>
      <c r="N135" t="str">
        <f>IFERROR(VLOOKUP(B135,Dump!A:B,2,0),"")</f>
        <v/>
      </c>
    </row>
    <row r="136" spans="1:14" x14ac:dyDescent="0.3">
      <c r="A136" t="s">
        <v>39</v>
      </c>
      <c r="B136" t="s">
        <v>24</v>
      </c>
      <c r="C136" t="s">
        <v>394</v>
      </c>
      <c r="D136" t="s">
        <v>244</v>
      </c>
      <c r="E136" s="10"/>
      <c r="F136" s="10"/>
      <c r="G136" s="10"/>
      <c r="H136" s="10">
        <v>3.54</v>
      </c>
      <c r="I136" s="10">
        <v>3</v>
      </c>
      <c r="J136" s="10">
        <v>0.54</v>
      </c>
      <c r="N136" t="str">
        <f>IFERROR(VLOOKUP(B136,Dump!A:B,2,0),"")</f>
        <v/>
      </c>
    </row>
    <row r="137" spans="1:14" x14ac:dyDescent="0.3">
      <c r="A137" t="s">
        <v>39</v>
      </c>
      <c r="B137" t="s">
        <v>24</v>
      </c>
      <c r="C137" t="s">
        <v>394</v>
      </c>
      <c r="D137" t="s">
        <v>245</v>
      </c>
      <c r="E137" s="10"/>
      <c r="F137" s="10"/>
      <c r="G137" s="10"/>
      <c r="H137" s="10">
        <v>3.54</v>
      </c>
      <c r="I137" s="10">
        <v>3</v>
      </c>
      <c r="J137" s="10">
        <v>0.54</v>
      </c>
      <c r="N137" t="str">
        <f>IFERROR(VLOOKUP(B137,Dump!A:B,2,0),"")</f>
        <v/>
      </c>
    </row>
    <row r="138" spans="1:14" x14ac:dyDescent="0.3">
      <c r="A138" t="s">
        <v>39</v>
      </c>
      <c r="B138" t="s">
        <v>24</v>
      </c>
      <c r="C138" t="s">
        <v>394</v>
      </c>
      <c r="D138" t="s">
        <v>246</v>
      </c>
      <c r="E138" s="10"/>
      <c r="F138" s="10"/>
      <c r="G138" s="10"/>
      <c r="H138" s="10">
        <v>3.54</v>
      </c>
      <c r="I138" s="10">
        <v>3</v>
      </c>
      <c r="J138" s="10">
        <v>0.54</v>
      </c>
      <c r="N138" t="str">
        <f>IFERROR(VLOOKUP(B138,Dump!A:B,2,0),"")</f>
        <v/>
      </c>
    </row>
    <row r="139" spans="1:14" x14ac:dyDescent="0.3">
      <c r="A139" t="s">
        <v>39</v>
      </c>
      <c r="B139" t="s">
        <v>24</v>
      </c>
      <c r="C139" t="s">
        <v>395</v>
      </c>
      <c r="D139" t="s">
        <v>253</v>
      </c>
      <c r="E139" s="10"/>
      <c r="F139" s="10"/>
      <c r="G139" s="10"/>
      <c r="H139" s="10">
        <v>21.24</v>
      </c>
      <c r="I139" s="10">
        <v>18</v>
      </c>
      <c r="J139" s="10">
        <v>3.24</v>
      </c>
      <c r="N139" t="str">
        <f>IFERROR(VLOOKUP(B139,Dump!A:B,2,0),"")</f>
        <v/>
      </c>
    </row>
    <row r="140" spans="1:14" x14ac:dyDescent="0.3">
      <c r="A140" t="s">
        <v>39</v>
      </c>
      <c r="B140" t="s">
        <v>24</v>
      </c>
      <c r="C140" t="s">
        <v>395</v>
      </c>
      <c r="D140" t="s">
        <v>254</v>
      </c>
      <c r="E140" s="10"/>
      <c r="F140" s="10"/>
      <c r="G140" s="10"/>
      <c r="H140" s="10">
        <v>3.54</v>
      </c>
      <c r="I140" s="10">
        <v>3</v>
      </c>
      <c r="J140" s="10">
        <v>0.54</v>
      </c>
      <c r="N140" t="str">
        <f>IFERROR(VLOOKUP(B140,Dump!A:B,2,0),"")</f>
        <v/>
      </c>
    </row>
    <row r="141" spans="1:14" x14ac:dyDescent="0.3">
      <c r="A141" t="s">
        <v>39</v>
      </c>
      <c r="B141" t="s">
        <v>24</v>
      </c>
      <c r="C141" t="s">
        <v>395</v>
      </c>
      <c r="D141" t="s">
        <v>255</v>
      </c>
      <c r="E141" s="10"/>
      <c r="F141" s="10"/>
      <c r="G141" s="10"/>
      <c r="H141" s="10">
        <v>38.94</v>
      </c>
      <c r="I141" s="10">
        <v>33</v>
      </c>
      <c r="J141" s="10">
        <v>5.94</v>
      </c>
      <c r="N141" t="str">
        <f>IFERROR(VLOOKUP(B141,Dump!A:B,2,0),"")</f>
        <v/>
      </c>
    </row>
    <row r="142" spans="1:14" x14ac:dyDescent="0.3">
      <c r="A142" t="s">
        <v>39</v>
      </c>
      <c r="B142" t="s">
        <v>24</v>
      </c>
      <c r="C142" t="s">
        <v>396</v>
      </c>
      <c r="D142" t="s">
        <v>260</v>
      </c>
      <c r="E142" s="10"/>
      <c r="F142" s="10"/>
      <c r="G142" s="10"/>
      <c r="H142" s="10">
        <v>7.08</v>
      </c>
      <c r="I142" s="10">
        <v>6</v>
      </c>
      <c r="J142" s="10">
        <v>1.08</v>
      </c>
      <c r="N142" t="str">
        <f>IFERROR(VLOOKUP(B142,Dump!A:B,2,0),"")</f>
        <v/>
      </c>
    </row>
    <row r="143" spans="1:14" x14ac:dyDescent="0.3">
      <c r="A143" t="s">
        <v>39</v>
      </c>
      <c r="B143" t="s">
        <v>24</v>
      </c>
      <c r="C143" t="s">
        <v>396</v>
      </c>
      <c r="D143" t="s">
        <v>261</v>
      </c>
      <c r="E143" s="10"/>
      <c r="F143" s="10"/>
      <c r="G143" s="10"/>
      <c r="H143" s="10">
        <v>3.54</v>
      </c>
      <c r="I143" s="10">
        <v>3</v>
      </c>
      <c r="J143" s="10">
        <v>0.54</v>
      </c>
      <c r="N143" t="str">
        <f>IFERROR(VLOOKUP(B143,Dump!A:B,2,0),"")</f>
        <v/>
      </c>
    </row>
    <row r="144" spans="1:14" x14ac:dyDescent="0.3">
      <c r="A144" t="s">
        <v>39</v>
      </c>
      <c r="B144" t="s">
        <v>24</v>
      </c>
      <c r="C144" t="s">
        <v>397</v>
      </c>
      <c r="D144" t="s">
        <v>262</v>
      </c>
      <c r="E144" s="10"/>
      <c r="F144" s="10"/>
      <c r="G144" s="10"/>
      <c r="H144" s="10">
        <v>10.62</v>
      </c>
      <c r="I144" s="10">
        <v>9</v>
      </c>
      <c r="J144" s="10">
        <v>1.62</v>
      </c>
      <c r="N144" t="str">
        <f>IFERROR(VLOOKUP(B144,Dump!A:B,2,0),"")</f>
        <v/>
      </c>
    </row>
    <row r="145" spans="1:14" x14ac:dyDescent="0.3">
      <c r="A145" t="s">
        <v>39</v>
      </c>
      <c r="B145" t="s">
        <v>24</v>
      </c>
      <c r="C145" t="s">
        <v>397</v>
      </c>
      <c r="D145" t="s">
        <v>263</v>
      </c>
      <c r="E145" s="10"/>
      <c r="F145" s="10"/>
      <c r="G145" s="10"/>
      <c r="H145" s="10">
        <v>14.16</v>
      </c>
      <c r="I145" s="10">
        <v>12</v>
      </c>
      <c r="J145" s="10">
        <v>2.16</v>
      </c>
      <c r="N145" t="str">
        <f>IFERROR(VLOOKUP(B145,Dump!A:B,2,0),"")</f>
        <v/>
      </c>
    </row>
    <row r="146" spans="1:14" x14ac:dyDescent="0.3">
      <c r="A146" t="s">
        <v>39</v>
      </c>
      <c r="B146" t="s">
        <v>24</v>
      </c>
      <c r="C146" t="s">
        <v>398</v>
      </c>
      <c r="D146" t="s">
        <v>269</v>
      </c>
      <c r="E146" s="10"/>
      <c r="F146" s="10"/>
      <c r="G146" s="10"/>
      <c r="H146" s="10">
        <v>3.54</v>
      </c>
      <c r="I146" s="10">
        <v>3</v>
      </c>
      <c r="J146" s="10">
        <v>0.54</v>
      </c>
      <c r="N146" t="str">
        <f>IFERROR(VLOOKUP(B146,Dump!A:B,2,0),"")</f>
        <v/>
      </c>
    </row>
    <row r="147" spans="1:14" x14ac:dyDescent="0.3">
      <c r="A147" t="s">
        <v>39</v>
      </c>
      <c r="B147" t="s">
        <v>24</v>
      </c>
      <c r="C147" t="s">
        <v>399</v>
      </c>
      <c r="D147" t="s">
        <v>281</v>
      </c>
      <c r="E147" s="10"/>
      <c r="F147" s="10"/>
      <c r="G147" s="10"/>
      <c r="H147" s="10">
        <v>7.08</v>
      </c>
      <c r="I147" s="10">
        <v>6</v>
      </c>
      <c r="J147" s="10">
        <v>1.08</v>
      </c>
      <c r="N147" t="str">
        <f>IFERROR(VLOOKUP(B147,Dump!A:B,2,0),"")</f>
        <v/>
      </c>
    </row>
    <row r="148" spans="1:14" x14ac:dyDescent="0.3">
      <c r="A148" t="s">
        <v>39</v>
      </c>
      <c r="B148" t="s">
        <v>24</v>
      </c>
      <c r="C148" t="s">
        <v>399</v>
      </c>
      <c r="D148" t="s">
        <v>282</v>
      </c>
      <c r="E148" s="10"/>
      <c r="F148" s="10"/>
      <c r="G148" s="10"/>
      <c r="H148" s="10">
        <v>7.08</v>
      </c>
      <c r="I148" s="10">
        <v>6</v>
      </c>
      <c r="J148" s="10">
        <v>1.08</v>
      </c>
      <c r="N148" t="str">
        <f>IFERROR(VLOOKUP(B148,Dump!A:B,2,0),"")</f>
        <v/>
      </c>
    </row>
    <row r="149" spans="1:14" x14ac:dyDescent="0.3">
      <c r="A149" t="s">
        <v>39</v>
      </c>
      <c r="B149" t="s">
        <v>24</v>
      </c>
      <c r="C149" t="s">
        <v>399</v>
      </c>
      <c r="D149" t="s">
        <v>283</v>
      </c>
      <c r="E149" s="10"/>
      <c r="F149" s="10"/>
      <c r="G149" s="10"/>
      <c r="H149" s="10">
        <v>17.7</v>
      </c>
      <c r="I149" s="10">
        <v>15</v>
      </c>
      <c r="J149" s="10">
        <v>2.7</v>
      </c>
      <c r="N149" t="str">
        <f>IFERROR(VLOOKUP(B149,Dump!A:B,2,0),"")</f>
        <v/>
      </c>
    </row>
    <row r="150" spans="1:14" x14ac:dyDescent="0.3">
      <c r="A150" t="s">
        <v>39</v>
      </c>
      <c r="B150" t="s">
        <v>24</v>
      </c>
      <c r="C150" t="s">
        <v>400</v>
      </c>
      <c r="D150" t="s">
        <v>284</v>
      </c>
      <c r="E150" s="10"/>
      <c r="F150" s="10"/>
      <c r="G150" s="10"/>
      <c r="H150" s="10">
        <v>3.54</v>
      </c>
      <c r="I150" s="10">
        <v>3</v>
      </c>
      <c r="J150" s="10">
        <v>0.54</v>
      </c>
      <c r="N150" t="str">
        <f>IFERROR(VLOOKUP(B150,Dump!A:B,2,0),"")</f>
        <v/>
      </c>
    </row>
    <row r="151" spans="1:14" x14ac:dyDescent="0.3">
      <c r="A151" t="s">
        <v>39</v>
      </c>
      <c r="B151" t="s">
        <v>24</v>
      </c>
      <c r="C151" t="s">
        <v>400</v>
      </c>
      <c r="D151" t="s">
        <v>285</v>
      </c>
      <c r="E151" s="10"/>
      <c r="F151" s="10"/>
      <c r="G151" s="10"/>
      <c r="H151" s="10">
        <v>17.7</v>
      </c>
      <c r="I151" s="10">
        <v>15</v>
      </c>
      <c r="J151" s="10">
        <v>2.7</v>
      </c>
      <c r="N151" t="str">
        <f>IFERROR(VLOOKUP(B151,Dump!A:B,2,0),"")</f>
        <v/>
      </c>
    </row>
    <row r="152" spans="1:14" x14ac:dyDescent="0.3">
      <c r="A152" t="s">
        <v>39</v>
      </c>
      <c r="B152" t="s">
        <v>24</v>
      </c>
      <c r="C152" t="s">
        <v>400</v>
      </c>
      <c r="D152" t="s">
        <v>286</v>
      </c>
      <c r="E152" s="10"/>
      <c r="F152" s="10"/>
      <c r="G152" s="10"/>
      <c r="H152" s="10">
        <v>14.16</v>
      </c>
      <c r="I152" s="10">
        <v>12</v>
      </c>
      <c r="J152" s="10">
        <v>2.16</v>
      </c>
      <c r="N152" t="str">
        <f>IFERROR(VLOOKUP(B152,Dump!A:B,2,0),"")</f>
        <v/>
      </c>
    </row>
    <row r="153" spans="1:14" x14ac:dyDescent="0.3">
      <c r="A153" t="s">
        <v>39</v>
      </c>
      <c r="B153" t="s">
        <v>24</v>
      </c>
      <c r="C153" t="s">
        <v>401</v>
      </c>
      <c r="D153" t="s">
        <v>291</v>
      </c>
      <c r="E153" s="10"/>
      <c r="F153" s="10"/>
      <c r="G153" s="10"/>
      <c r="H153" s="10">
        <v>10.62</v>
      </c>
      <c r="I153" s="10">
        <v>9</v>
      </c>
      <c r="J153" s="10">
        <v>1.62</v>
      </c>
      <c r="N153" t="str">
        <f>IFERROR(VLOOKUP(B153,Dump!A:B,2,0),"")</f>
        <v/>
      </c>
    </row>
    <row r="154" spans="1:14" x14ac:dyDescent="0.3">
      <c r="A154" t="s">
        <v>39</v>
      </c>
      <c r="B154" t="s">
        <v>24</v>
      </c>
      <c r="C154" t="s">
        <v>401</v>
      </c>
      <c r="D154" t="s">
        <v>292</v>
      </c>
      <c r="E154" s="10"/>
      <c r="F154" s="10"/>
      <c r="G154" s="10"/>
      <c r="H154" s="10">
        <v>3.54</v>
      </c>
      <c r="I154" s="10">
        <v>3</v>
      </c>
      <c r="J154" s="10">
        <v>0.54</v>
      </c>
      <c r="N154" t="str">
        <f>IFERROR(VLOOKUP(B154,Dump!A:B,2,0),"")</f>
        <v/>
      </c>
    </row>
    <row r="155" spans="1:14" x14ac:dyDescent="0.3">
      <c r="A155" t="s">
        <v>39</v>
      </c>
      <c r="B155" t="s">
        <v>24</v>
      </c>
      <c r="C155" t="s">
        <v>401</v>
      </c>
      <c r="D155" t="s">
        <v>293</v>
      </c>
      <c r="E155" s="10"/>
      <c r="F155" s="10"/>
      <c r="G155" s="10"/>
      <c r="H155" s="10">
        <v>3.54</v>
      </c>
      <c r="I155" s="10">
        <v>3</v>
      </c>
      <c r="J155" s="10">
        <v>0.54</v>
      </c>
      <c r="N155" t="str">
        <f>IFERROR(VLOOKUP(B155,Dump!A:B,2,0),"")</f>
        <v/>
      </c>
    </row>
    <row r="156" spans="1:14" x14ac:dyDescent="0.3">
      <c r="A156" t="s">
        <v>39</v>
      </c>
      <c r="B156" t="s">
        <v>24</v>
      </c>
      <c r="C156" t="s">
        <v>402</v>
      </c>
      <c r="D156" t="s">
        <v>294</v>
      </c>
      <c r="E156" s="10"/>
      <c r="F156" s="10"/>
      <c r="G156" s="10"/>
      <c r="H156" s="10">
        <v>3.54</v>
      </c>
      <c r="I156" s="10">
        <v>3</v>
      </c>
      <c r="J156" s="10">
        <v>0.54</v>
      </c>
      <c r="N156" t="str">
        <f>IFERROR(VLOOKUP(B156,Dump!A:B,2,0),"")</f>
        <v/>
      </c>
    </row>
    <row r="157" spans="1:14" x14ac:dyDescent="0.3">
      <c r="A157" t="s">
        <v>39</v>
      </c>
      <c r="B157" t="s">
        <v>24</v>
      </c>
      <c r="C157" t="s">
        <v>403</v>
      </c>
      <c r="D157" t="s">
        <v>302</v>
      </c>
      <c r="E157" s="10"/>
      <c r="F157" s="10"/>
      <c r="G157" s="10"/>
      <c r="H157" s="10">
        <v>38.94</v>
      </c>
      <c r="I157" s="10">
        <v>33</v>
      </c>
      <c r="J157" s="10">
        <v>5.94</v>
      </c>
      <c r="N157" t="str">
        <f>IFERROR(VLOOKUP(B157,Dump!A:B,2,0),"")</f>
        <v/>
      </c>
    </row>
    <row r="158" spans="1:14" x14ac:dyDescent="0.3">
      <c r="A158" t="s">
        <v>39</v>
      </c>
      <c r="B158" t="s">
        <v>24</v>
      </c>
      <c r="C158" t="s">
        <v>403</v>
      </c>
      <c r="D158" t="s">
        <v>303</v>
      </c>
      <c r="E158" s="10"/>
      <c r="F158" s="10"/>
      <c r="G158" s="10"/>
      <c r="H158" s="10">
        <v>7.08</v>
      </c>
      <c r="I158" s="10">
        <v>6</v>
      </c>
      <c r="J158" s="10">
        <v>1.08</v>
      </c>
      <c r="N158" t="str">
        <f>IFERROR(VLOOKUP(B158,Dump!A:B,2,0),"")</f>
        <v/>
      </c>
    </row>
    <row r="159" spans="1:14" x14ac:dyDescent="0.3">
      <c r="A159" t="s">
        <v>39</v>
      </c>
      <c r="B159" t="s">
        <v>24</v>
      </c>
      <c r="C159" t="s">
        <v>404</v>
      </c>
      <c r="D159" t="s">
        <v>304</v>
      </c>
      <c r="E159" s="10"/>
      <c r="F159" s="10"/>
      <c r="G159" s="10"/>
      <c r="H159" s="10">
        <v>7.08</v>
      </c>
      <c r="I159" s="10">
        <v>6</v>
      </c>
      <c r="J159" s="10">
        <v>1.08</v>
      </c>
      <c r="N159" t="str">
        <f>IFERROR(VLOOKUP(B159,Dump!A:B,2,0),"")</f>
        <v/>
      </c>
    </row>
    <row r="160" spans="1:14" x14ac:dyDescent="0.3">
      <c r="A160" t="s">
        <v>39</v>
      </c>
      <c r="B160" t="s">
        <v>24</v>
      </c>
      <c r="C160" t="s">
        <v>405</v>
      </c>
      <c r="D160" t="s">
        <v>307</v>
      </c>
      <c r="E160" s="10"/>
      <c r="F160" s="10"/>
      <c r="G160" s="10"/>
      <c r="H160" s="10">
        <v>3.54</v>
      </c>
      <c r="I160" s="10">
        <v>3</v>
      </c>
      <c r="J160" s="10">
        <v>0.54</v>
      </c>
      <c r="N160" t="str">
        <f>IFERROR(VLOOKUP(B160,Dump!A:B,2,0),"")</f>
        <v/>
      </c>
    </row>
    <row r="161" spans="1:14" x14ac:dyDescent="0.3">
      <c r="A161" t="s">
        <v>39</v>
      </c>
      <c r="B161" t="s">
        <v>24</v>
      </c>
      <c r="C161" t="s">
        <v>405</v>
      </c>
      <c r="D161" t="s">
        <v>308</v>
      </c>
      <c r="E161" s="10"/>
      <c r="F161" s="10"/>
      <c r="G161" s="10"/>
      <c r="H161" s="10">
        <v>14.16</v>
      </c>
      <c r="I161" s="10">
        <v>12</v>
      </c>
      <c r="J161" s="10">
        <v>2.16</v>
      </c>
      <c r="N161" t="str">
        <f>IFERROR(VLOOKUP(B161,Dump!A:B,2,0),"")</f>
        <v/>
      </c>
    </row>
    <row r="162" spans="1:14" x14ac:dyDescent="0.3">
      <c r="A162" t="s">
        <v>39</v>
      </c>
      <c r="B162" t="s">
        <v>24</v>
      </c>
      <c r="C162" t="s">
        <v>405</v>
      </c>
      <c r="D162" t="s">
        <v>309</v>
      </c>
      <c r="E162" s="10"/>
      <c r="F162" s="10"/>
      <c r="G162" s="10"/>
      <c r="H162" s="10">
        <v>3.54</v>
      </c>
      <c r="I162" s="10">
        <v>3</v>
      </c>
      <c r="J162" s="10">
        <v>0.54</v>
      </c>
      <c r="N162" t="str">
        <f>IFERROR(VLOOKUP(B162,Dump!A:B,2,0),"")</f>
        <v/>
      </c>
    </row>
    <row r="163" spans="1:14" x14ac:dyDescent="0.3">
      <c r="A163" t="s">
        <v>39</v>
      </c>
      <c r="B163" t="s">
        <v>24</v>
      </c>
      <c r="C163" t="s">
        <v>405</v>
      </c>
      <c r="D163" t="s">
        <v>310</v>
      </c>
      <c r="E163" s="10"/>
      <c r="F163" s="10"/>
      <c r="G163" s="10"/>
      <c r="H163" s="10">
        <v>17.7</v>
      </c>
      <c r="I163" s="10">
        <v>15</v>
      </c>
      <c r="J163" s="10">
        <v>2.7</v>
      </c>
      <c r="N163" t="str">
        <f>IFERROR(VLOOKUP(B163,Dump!A:B,2,0),"")</f>
        <v/>
      </c>
    </row>
    <row r="164" spans="1:14" x14ac:dyDescent="0.3">
      <c r="A164" t="s">
        <v>39</v>
      </c>
      <c r="B164" t="s">
        <v>24</v>
      </c>
      <c r="C164" t="s">
        <v>584</v>
      </c>
      <c r="D164" t="s">
        <v>311</v>
      </c>
      <c r="E164" s="10"/>
      <c r="F164" s="10"/>
      <c r="G164" s="10"/>
      <c r="H164" s="10">
        <v>7911.83</v>
      </c>
      <c r="I164" s="10">
        <v>6704.94</v>
      </c>
      <c r="J164" s="10">
        <v>1206.8900000000001</v>
      </c>
      <c r="N164" t="str">
        <f>IFERROR(VLOOKUP(B164,Dump!A:B,2,0),"")</f>
        <v/>
      </c>
    </row>
    <row r="165" spans="1:14" x14ac:dyDescent="0.3">
      <c r="A165" t="s">
        <v>39</v>
      </c>
      <c r="B165" t="s">
        <v>24</v>
      </c>
      <c r="C165" t="s">
        <v>585</v>
      </c>
      <c r="D165" t="s">
        <v>312</v>
      </c>
      <c r="E165" s="10"/>
      <c r="F165" s="10"/>
      <c r="G165" s="10"/>
      <c r="H165" s="10">
        <v>42.48</v>
      </c>
      <c r="I165" s="10">
        <v>36</v>
      </c>
      <c r="J165" s="10">
        <v>6.48</v>
      </c>
      <c r="N165" t="str">
        <f>IFERROR(VLOOKUP(B165,Dump!A:B,2,0),"")</f>
        <v/>
      </c>
    </row>
    <row r="166" spans="1:14" x14ac:dyDescent="0.3">
      <c r="A166" t="s">
        <v>39</v>
      </c>
      <c r="B166" t="s">
        <v>24</v>
      </c>
      <c r="C166" t="s">
        <v>585</v>
      </c>
      <c r="D166" t="s">
        <v>313</v>
      </c>
      <c r="E166" s="10"/>
      <c r="F166" s="10"/>
      <c r="G166" s="10"/>
      <c r="H166" s="10">
        <v>17.7</v>
      </c>
      <c r="I166" s="10">
        <v>15</v>
      </c>
      <c r="J166" s="10">
        <v>2.7</v>
      </c>
      <c r="N166" t="str">
        <f>IFERROR(VLOOKUP(B166,Dump!A:B,2,0),"")</f>
        <v/>
      </c>
    </row>
    <row r="167" spans="1:14" x14ac:dyDescent="0.3">
      <c r="A167" t="s">
        <v>39</v>
      </c>
      <c r="B167" t="s">
        <v>24</v>
      </c>
      <c r="C167" t="s">
        <v>585</v>
      </c>
      <c r="D167" t="s">
        <v>314</v>
      </c>
      <c r="E167" s="10"/>
      <c r="F167" s="10"/>
      <c r="G167" s="10"/>
      <c r="H167" s="10">
        <v>14.16</v>
      </c>
      <c r="I167" s="10">
        <v>12</v>
      </c>
      <c r="J167" s="10">
        <v>2.16</v>
      </c>
      <c r="N167" t="str">
        <f>IFERROR(VLOOKUP(B167,Dump!A:B,2,0),"")</f>
        <v/>
      </c>
    </row>
    <row r="168" spans="1:14" x14ac:dyDescent="0.3">
      <c r="A168" t="s">
        <v>39</v>
      </c>
      <c r="B168" t="s">
        <v>24</v>
      </c>
      <c r="C168" t="s">
        <v>586</v>
      </c>
      <c r="D168" t="s">
        <v>315</v>
      </c>
      <c r="E168" s="10"/>
      <c r="F168" s="10"/>
      <c r="G168" s="10"/>
      <c r="H168" s="10">
        <v>3.54</v>
      </c>
      <c r="I168" s="10">
        <v>3</v>
      </c>
      <c r="J168" s="10">
        <v>0.54</v>
      </c>
      <c r="N168" t="str">
        <f>IFERROR(VLOOKUP(B168,Dump!A:B,2,0),"")</f>
        <v/>
      </c>
    </row>
    <row r="169" spans="1:14" x14ac:dyDescent="0.3">
      <c r="A169" t="s">
        <v>39</v>
      </c>
      <c r="B169" t="s">
        <v>24</v>
      </c>
      <c r="C169" t="s">
        <v>587</v>
      </c>
      <c r="D169" t="s">
        <v>316</v>
      </c>
      <c r="E169" s="10"/>
      <c r="F169" s="10"/>
      <c r="G169" s="10"/>
      <c r="H169" s="10">
        <v>3.54</v>
      </c>
      <c r="I169" s="10">
        <v>3</v>
      </c>
      <c r="J169" s="10">
        <v>0.54</v>
      </c>
      <c r="N169" t="str">
        <f>IFERROR(VLOOKUP(B169,Dump!A:B,2,0),"")</f>
        <v/>
      </c>
    </row>
    <row r="170" spans="1:14" x14ac:dyDescent="0.3">
      <c r="A170" t="s">
        <v>39</v>
      </c>
      <c r="B170" t="s">
        <v>24</v>
      </c>
      <c r="C170" t="s">
        <v>587</v>
      </c>
      <c r="D170" t="s">
        <v>317</v>
      </c>
      <c r="E170" s="10"/>
      <c r="F170" s="10"/>
      <c r="G170" s="10"/>
      <c r="H170" s="10">
        <v>3.54</v>
      </c>
      <c r="I170" s="10">
        <v>3</v>
      </c>
      <c r="J170" s="10">
        <v>0.54</v>
      </c>
      <c r="N170" t="str">
        <f>IFERROR(VLOOKUP(B170,Dump!A:B,2,0),"")</f>
        <v/>
      </c>
    </row>
    <row r="171" spans="1:14" x14ac:dyDescent="0.3">
      <c r="A171" t="s">
        <v>39</v>
      </c>
      <c r="B171" t="s">
        <v>24</v>
      </c>
      <c r="C171" t="s">
        <v>588</v>
      </c>
      <c r="D171" t="s">
        <v>318</v>
      </c>
      <c r="E171" s="10"/>
      <c r="F171" s="10"/>
      <c r="G171" s="10"/>
      <c r="H171" s="10">
        <v>3.54</v>
      </c>
      <c r="I171" s="10">
        <v>3</v>
      </c>
      <c r="J171" s="10">
        <v>0.54</v>
      </c>
      <c r="N171" t="str">
        <f>IFERROR(VLOOKUP(B171,Dump!A:B,2,0),"")</f>
        <v/>
      </c>
    </row>
    <row r="172" spans="1:14" x14ac:dyDescent="0.3">
      <c r="A172" t="s">
        <v>39</v>
      </c>
      <c r="B172" t="s">
        <v>24</v>
      </c>
      <c r="C172" t="s">
        <v>589</v>
      </c>
      <c r="D172" t="s">
        <v>319</v>
      </c>
      <c r="E172" s="10"/>
      <c r="F172" s="10"/>
      <c r="G172" s="10"/>
      <c r="H172" s="10">
        <v>3.54</v>
      </c>
      <c r="I172" s="10">
        <v>3</v>
      </c>
      <c r="J172" s="10">
        <v>0.54</v>
      </c>
      <c r="N172" t="str">
        <f>IFERROR(VLOOKUP(B172,Dump!A:B,2,0),"")</f>
        <v/>
      </c>
    </row>
    <row r="173" spans="1:14" x14ac:dyDescent="0.3">
      <c r="A173" t="s">
        <v>39</v>
      </c>
      <c r="B173" t="s">
        <v>24</v>
      </c>
      <c r="C173" t="s">
        <v>589</v>
      </c>
      <c r="D173" t="s">
        <v>320</v>
      </c>
      <c r="E173" s="10"/>
      <c r="F173" s="10"/>
      <c r="G173" s="10"/>
      <c r="H173" s="10">
        <v>3.54</v>
      </c>
      <c r="I173" s="10">
        <v>3</v>
      </c>
      <c r="J173" s="10">
        <v>0.54</v>
      </c>
      <c r="N173" t="str">
        <f>IFERROR(VLOOKUP(B173,Dump!A:B,2,0),"")</f>
        <v/>
      </c>
    </row>
    <row r="174" spans="1:14" x14ac:dyDescent="0.3">
      <c r="A174" t="s">
        <v>39</v>
      </c>
      <c r="B174" t="s">
        <v>24</v>
      </c>
      <c r="C174" t="s">
        <v>590</v>
      </c>
      <c r="D174" t="s">
        <v>321</v>
      </c>
      <c r="E174" s="10"/>
      <c r="F174" s="10"/>
      <c r="G174" s="10"/>
      <c r="H174" s="10">
        <v>3.54</v>
      </c>
      <c r="I174" s="10">
        <v>3</v>
      </c>
      <c r="J174" s="10">
        <v>0.54</v>
      </c>
      <c r="N174" t="str">
        <f>IFERROR(VLOOKUP(B174,Dump!A:B,2,0),"")</f>
        <v/>
      </c>
    </row>
    <row r="175" spans="1:14" x14ac:dyDescent="0.3">
      <c r="A175" t="s">
        <v>39</v>
      </c>
      <c r="B175" t="s">
        <v>24</v>
      </c>
      <c r="C175" t="s">
        <v>591</v>
      </c>
      <c r="D175" t="s">
        <v>322</v>
      </c>
      <c r="E175" s="10"/>
      <c r="F175" s="10"/>
      <c r="G175" s="10"/>
      <c r="H175" s="10">
        <v>3.54</v>
      </c>
      <c r="I175" s="10">
        <v>3</v>
      </c>
      <c r="J175" s="10">
        <v>0.54</v>
      </c>
      <c r="N175" t="str">
        <f>IFERROR(VLOOKUP(B175,Dump!A:B,2,0),"")</f>
        <v/>
      </c>
    </row>
    <row r="176" spans="1:14" x14ac:dyDescent="0.3">
      <c r="A176" t="s">
        <v>39</v>
      </c>
      <c r="B176" t="s">
        <v>24</v>
      </c>
      <c r="C176" t="s">
        <v>591</v>
      </c>
      <c r="D176" t="s">
        <v>323</v>
      </c>
      <c r="E176" s="10"/>
      <c r="F176" s="10"/>
      <c r="G176" s="10"/>
      <c r="H176" s="10">
        <v>10.62</v>
      </c>
      <c r="I176" s="10">
        <v>9</v>
      </c>
      <c r="J176" s="10">
        <v>1.62</v>
      </c>
      <c r="N176" t="str">
        <f>IFERROR(VLOOKUP(B176,Dump!A:B,2,0),"")</f>
        <v/>
      </c>
    </row>
    <row r="177" spans="1:14" x14ac:dyDescent="0.3">
      <c r="A177" t="s">
        <v>39</v>
      </c>
      <c r="B177" t="s">
        <v>24</v>
      </c>
      <c r="C177" t="s">
        <v>591</v>
      </c>
      <c r="D177" t="s">
        <v>324</v>
      </c>
      <c r="E177" s="10"/>
      <c r="F177" s="10"/>
      <c r="G177" s="10"/>
      <c r="H177" s="10">
        <v>6739.62</v>
      </c>
      <c r="I177" s="10">
        <v>5711.54</v>
      </c>
      <c r="J177" s="10">
        <v>1028.08</v>
      </c>
      <c r="N177" t="str">
        <f>IFERROR(VLOOKUP(B177,Dump!A:B,2,0),"")</f>
        <v/>
      </c>
    </row>
    <row r="178" spans="1:14" x14ac:dyDescent="0.3">
      <c r="A178" t="s">
        <v>39</v>
      </c>
      <c r="B178" t="s">
        <v>24</v>
      </c>
      <c r="C178" t="s">
        <v>592</v>
      </c>
      <c r="D178" t="s">
        <v>325</v>
      </c>
      <c r="E178" s="10"/>
      <c r="F178" s="10"/>
      <c r="G178" s="10"/>
      <c r="H178" s="10">
        <v>3.54</v>
      </c>
      <c r="I178" s="10">
        <v>3</v>
      </c>
      <c r="J178" s="10">
        <v>0.54</v>
      </c>
      <c r="N178" t="str">
        <f>IFERROR(VLOOKUP(B178,Dump!A:B,2,0),"")</f>
        <v/>
      </c>
    </row>
    <row r="179" spans="1:14" x14ac:dyDescent="0.3">
      <c r="A179" t="s">
        <v>39</v>
      </c>
      <c r="B179" t="s">
        <v>24</v>
      </c>
      <c r="C179" t="s">
        <v>593</v>
      </c>
      <c r="D179" t="s">
        <v>327</v>
      </c>
      <c r="E179" s="10"/>
      <c r="F179" s="10"/>
      <c r="G179" s="10"/>
      <c r="H179" s="10">
        <v>7.08</v>
      </c>
      <c r="I179" s="10">
        <v>6</v>
      </c>
      <c r="J179" s="10">
        <v>1.08</v>
      </c>
      <c r="N179" t="str">
        <f>IFERROR(VLOOKUP(B179,Dump!A:B,2,0),"")</f>
        <v/>
      </c>
    </row>
    <row r="180" spans="1:14" x14ac:dyDescent="0.3">
      <c r="A180" t="s">
        <v>39</v>
      </c>
      <c r="B180" t="s">
        <v>24</v>
      </c>
      <c r="C180" t="s">
        <v>594</v>
      </c>
      <c r="D180" t="s">
        <v>330</v>
      </c>
      <c r="E180" s="10"/>
      <c r="F180" s="10"/>
      <c r="G180" s="10"/>
      <c r="H180" s="10">
        <v>28.32</v>
      </c>
      <c r="I180" s="10">
        <v>24</v>
      </c>
      <c r="J180" s="10">
        <v>4.32</v>
      </c>
      <c r="N180" t="str">
        <f>IFERROR(VLOOKUP(B180,Dump!A:B,2,0),"")</f>
        <v/>
      </c>
    </row>
    <row r="181" spans="1:14" x14ac:dyDescent="0.3">
      <c r="A181" t="s">
        <v>39</v>
      </c>
      <c r="B181" t="s">
        <v>24</v>
      </c>
      <c r="C181" t="s">
        <v>594</v>
      </c>
      <c r="D181" t="s">
        <v>331</v>
      </c>
      <c r="E181" s="10"/>
      <c r="F181" s="10"/>
      <c r="G181" s="10"/>
      <c r="H181" s="10">
        <v>70.8</v>
      </c>
      <c r="I181" s="10">
        <v>60</v>
      </c>
      <c r="J181" s="10">
        <v>10.8</v>
      </c>
      <c r="N181" t="str">
        <f>IFERROR(VLOOKUP(B181,Dump!A:B,2,0),"")</f>
        <v/>
      </c>
    </row>
    <row r="182" spans="1:14" x14ac:dyDescent="0.3">
      <c r="A182" t="s">
        <v>39</v>
      </c>
      <c r="B182" t="s">
        <v>24</v>
      </c>
      <c r="C182" t="s">
        <v>594</v>
      </c>
      <c r="D182" t="s">
        <v>332</v>
      </c>
      <c r="E182" s="10"/>
      <c r="F182" s="10"/>
      <c r="G182" s="10"/>
      <c r="H182" s="10">
        <v>21.24</v>
      </c>
      <c r="I182" s="10">
        <v>18</v>
      </c>
      <c r="J182" s="10">
        <v>3.24</v>
      </c>
      <c r="N182" t="str">
        <f>IFERROR(VLOOKUP(B182,Dump!A:B,2,0),"")</f>
        <v/>
      </c>
    </row>
    <row r="183" spans="1:14" x14ac:dyDescent="0.3">
      <c r="A183" t="s">
        <v>39</v>
      </c>
      <c r="B183" t="s">
        <v>24</v>
      </c>
      <c r="C183" t="s">
        <v>595</v>
      </c>
      <c r="D183" t="s">
        <v>334</v>
      </c>
      <c r="E183" s="10"/>
      <c r="F183" s="10"/>
      <c r="G183" s="10"/>
      <c r="H183" s="10">
        <v>3.54</v>
      </c>
      <c r="I183" s="10">
        <v>3</v>
      </c>
      <c r="J183" s="10">
        <v>0.54</v>
      </c>
      <c r="N183" t="str">
        <f>IFERROR(VLOOKUP(B183,Dump!A:B,2,0),"")</f>
        <v/>
      </c>
    </row>
    <row r="184" spans="1:14" x14ac:dyDescent="0.3">
      <c r="A184" t="s">
        <v>39</v>
      </c>
      <c r="B184" t="s">
        <v>24</v>
      </c>
      <c r="C184" t="s">
        <v>596</v>
      </c>
      <c r="D184" t="s">
        <v>335</v>
      </c>
      <c r="E184" s="10"/>
      <c r="F184" s="10"/>
      <c r="G184" s="10"/>
      <c r="H184" s="10">
        <v>3.54</v>
      </c>
      <c r="I184" s="10">
        <v>3</v>
      </c>
      <c r="J184" s="10">
        <v>0.54</v>
      </c>
      <c r="N184" t="str">
        <f>IFERROR(VLOOKUP(B184,Dump!A:B,2,0),"")</f>
        <v/>
      </c>
    </row>
    <row r="185" spans="1:14" x14ac:dyDescent="0.3">
      <c r="A185" t="s">
        <v>39</v>
      </c>
      <c r="B185" t="s">
        <v>24</v>
      </c>
      <c r="C185" t="s">
        <v>596</v>
      </c>
      <c r="D185" t="s">
        <v>336</v>
      </c>
      <c r="E185" s="10"/>
      <c r="F185" s="10"/>
      <c r="G185" s="10"/>
      <c r="H185" s="10">
        <v>3.54</v>
      </c>
      <c r="I185" s="10">
        <v>3</v>
      </c>
      <c r="J185" s="10">
        <v>0.54</v>
      </c>
      <c r="N185" t="str">
        <f>IFERROR(VLOOKUP(B185,Dump!A:B,2,0),"")</f>
        <v/>
      </c>
    </row>
    <row r="186" spans="1:14" x14ac:dyDescent="0.3">
      <c r="A186" t="s">
        <v>39</v>
      </c>
      <c r="B186" t="s">
        <v>24</v>
      </c>
      <c r="C186" t="s">
        <v>597</v>
      </c>
      <c r="D186" t="s">
        <v>337</v>
      </c>
      <c r="E186" s="10"/>
      <c r="F186" s="10"/>
      <c r="G186" s="10"/>
      <c r="H186" s="10">
        <v>3.54</v>
      </c>
      <c r="I186" s="10">
        <v>3</v>
      </c>
      <c r="J186" s="10">
        <v>0.54</v>
      </c>
      <c r="N186" t="str">
        <f>IFERROR(VLOOKUP(B186,Dump!A:B,2,0),"")</f>
        <v/>
      </c>
    </row>
    <row r="187" spans="1:14" x14ac:dyDescent="0.3">
      <c r="A187" t="s">
        <v>39</v>
      </c>
      <c r="B187" t="s">
        <v>24</v>
      </c>
      <c r="C187" t="s">
        <v>597</v>
      </c>
      <c r="D187" t="s">
        <v>338</v>
      </c>
      <c r="E187" s="10"/>
      <c r="F187" s="10"/>
      <c r="G187" s="10"/>
      <c r="H187" s="10">
        <v>3.54</v>
      </c>
      <c r="I187" s="10">
        <v>3</v>
      </c>
      <c r="J187" s="10">
        <v>0.54</v>
      </c>
      <c r="N187" t="str">
        <f>IFERROR(VLOOKUP(B187,Dump!A:B,2,0),"")</f>
        <v/>
      </c>
    </row>
    <row r="188" spans="1:14" x14ac:dyDescent="0.3">
      <c r="A188" t="s">
        <v>39</v>
      </c>
      <c r="B188" t="s">
        <v>24</v>
      </c>
      <c r="C188" t="s">
        <v>597</v>
      </c>
      <c r="D188" t="s">
        <v>339</v>
      </c>
      <c r="E188" s="10"/>
      <c r="F188" s="10"/>
      <c r="G188" s="10"/>
      <c r="H188" s="10">
        <v>24.78</v>
      </c>
      <c r="I188" s="10">
        <v>21</v>
      </c>
      <c r="J188" s="10">
        <v>3.78</v>
      </c>
      <c r="N188" t="str">
        <f>IFERROR(VLOOKUP(B188,Dump!A:B,2,0),"")</f>
        <v/>
      </c>
    </row>
    <row r="189" spans="1:14" x14ac:dyDescent="0.3">
      <c r="A189" t="s">
        <v>39</v>
      </c>
      <c r="B189" t="s">
        <v>24</v>
      </c>
      <c r="C189" t="s">
        <v>598</v>
      </c>
      <c r="D189" t="s">
        <v>340</v>
      </c>
      <c r="E189" s="10"/>
      <c r="F189" s="10"/>
      <c r="G189" s="10"/>
      <c r="H189" s="10">
        <v>3.54</v>
      </c>
      <c r="I189" s="10">
        <v>3</v>
      </c>
      <c r="J189" s="10">
        <v>0.54</v>
      </c>
      <c r="N189" t="str">
        <f>IFERROR(VLOOKUP(B189,Dump!A:B,2,0),"")</f>
        <v/>
      </c>
    </row>
    <row r="190" spans="1:14" x14ac:dyDescent="0.3">
      <c r="A190" t="s">
        <v>39</v>
      </c>
      <c r="B190" t="s">
        <v>24</v>
      </c>
      <c r="C190" t="s">
        <v>599</v>
      </c>
      <c r="D190" t="s">
        <v>341</v>
      </c>
      <c r="E190" s="10"/>
      <c r="F190" s="10"/>
      <c r="G190" s="10"/>
      <c r="H190" s="10">
        <v>7.08</v>
      </c>
      <c r="I190" s="10">
        <v>6</v>
      </c>
      <c r="J190" s="10">
        <v>1.08</v>
      </c>
      <c r="N190" t="str">
        <f>IFERROR(VLOOKUP(B190,Dump!A:B,2,0),"")</f>
        <v/>
      </c>
    </row>
    <row r="191" spans="1:14" x14ac:dyDescent="0.3">
      <c r="A191" t="s">
        <v>39</v>
      </c>
      <c r="B191" t="s">
        <v>24</v>
      </c>
      <c r="C191" t="s">
        <v>600</v>
      </c>
      <c r="D191" t="s">
        <v>342</v>
      </c>
      <c r="E191" s="10"/>
      <c r="F191" s="10"/>
      <c r="G191" s="10"/>
      <c r="H191" s="10">
        <v>7.08</v>
      </c>
      <c r="I191" s="10">
        <v>6</v>
      </c>
      <c r="J191" s="10">
        <v>1.08</v>
      </c>
      <c r="N191" t="str">
        <f>IFERROR(VLOOKUP(B191,Dump!A:B,2,0),"")</f>
        <v/>
      </c>
    </row>
    <row r="192" spans="1:14" x14ac:dyDescent="0.3">
      <c r="A192" t="s">
        <v>39</v>
      </c>
      <c r="B192" t="s">
        <v>24</v>
      </c>
      <c r="C192" t="s">
        <v>600</v>
      </c>
      <c r="D192" t="s">
        <v>343</v>
      </c>
      <c r="E192" s="10"/>
      <c r="F192" s="10"/>
      <c r="G192" s="10"/>
      <c r="H192" s="10">
        <v>14.16</v>
      </c>
      <c r="I192" s="10">
        <v>12</v>
      </c>
      <c r="J192" s="10">
        <v>2.16</v>
      </c>
      <c r="N192" t="str">
        <f>IFERROR(VLOOKUP(B192,Dump!A:B,2,0),"")</f>
        <v/>
      </c>
    </row>
    <row r="193" spans="1:14" x14ac:dyDescent="0.3">
      <c r="A193" t="s">
        <v>39</v>
      </c>
      <c r="B193" t="s">
        <v>24</v>
      </c>
      <c r="C193" t="s">
        <v>600</v>
      </c>
      <c r="D193" t="s">
        <v>344</v>
      </c>
      <c r="E193" s="10"/>
      <c r="F193" s="10"/>
      <c r="G193" s="10"/>
      <c r="H193" s="10">
        <v>7.08</v>
      </c>
      <c r="I193" s="10">
        <v>6</v>
      </c>
      <c r="J193" s="10">
        <v>1.08</v>
      </c>
      <c r="N193" t="str">
        <f>IFERROR(VLOOKUP(B193,Dump!A:B,2,0),"")</f>
        <v/>
      </c>
    </row>
    <row r="194" spans="1:14" x14ac:dyDescent="0.3">
      <c r="A194" t="s">
        <v>39</v>
      </c>
      <c r="B194" t="s">
        <v>24</v>
      </c>
      <c r="C194" t="s">
        <v>601</v>
      </c>
      <c r="D194" t="s">
        <v>346</v>
      </c>
      <c r="E194" s="10"/>
      <c r="F194" s="10"/>
      <c r="G194" s="10"/>
      <c r="H194" s="10">
        <v>3.54</v>
      </c>
      <c r="I194" s="10">
        <v>3</v>
      </c>
      <c r="J194" s="10">
        <v>0.54</v>
      </c>
      <c r="N194" t="str">
        <f>IFERROR(VLOOKUP(B194,Dump!A:B,2,0),"")</f>
        <v/>
      </c>
    </row>
    <row r="195" spans="1:14" x14ac:dyDescent="0.3">
      <c r="A195" t="s">
        <v>39</v>
      </c>
      <c r="B195" t="s">
        <v>24</v>
      </c>
      <c r="C195" t="s">
        <v>601</v>
      </c>
      <c r="D195" t="s">
        <v>347</v>
      </c>
      <c r="E195" s="10"/>
      <c r="F195" s="10"/>
      <c r="G195" s="10"/>
      <c r="H195" s="10">
        <v>3.54</v>
      </c>
      <c r="I195" s="10">
        <v>3</v>
      </c>
      <c r="J195" s="10">
        <v>0.54</v>
      </c>
      <c r="N195" t="str">
        <f>IFERROR(VLOOKUP(B195,Dump!A:B,2,0),"")</f>
        <v/>
      </c>
    </row>
    <row r="196" spans="1:14" x14ac:dyDescent="0.3">
      <c r="A196" t="s">
        <v>39</v>
      </c>
      <c r="B196" t="s">
        <v>24</v>
      </c>
      <c r="C196" t="s">
        <v>602</v>
      </c>
      <c r="D196" t="s">
        <v>348</v>
      </c>
      <c r="E196" s="10"/>
      <c r="F196" s="10"/>
      <c r="G196" s="10"/>
      <c r="H196" s="10">
        <v>3.54</v>
      </c>
      <c r="I196" s="10">
        <v>3</v>
      </c>
      <c r="J196" s="10">
        <v>0.54</v>
      </c>
      <c r="N196" t="str">
        <f>IFERROR(VLOOKUP(B196,Dump!A:B,2,0),"")</f>
        <v/>
      </c>
    </row>
    <row r="197" spans="1:14" x14ac:dyDescent="0.3">
      <c r="A197" t="s">
        <v>39</v>
      </c>
      <c r="B197" t="s">
        <v>17</v>
      </c>
      <c r="C197" t="s">
        <v>355</v>
      </c>
      <c r="D197" t="s">
        <v>175</v>
      </c>
      <c r="E197" s="10"/>
      <c r="F197" s="10"/>
      <c r="G197" s="10"/>
      <c r="H197" s="10">
        <v>29046.14</v>
      </c>
      <c r="I197" s="10">
        <v>24615.38</v>
      </c>
      <c r="J197" s="10">
        <v>4430.76</v>
      </c>
      <c r="N197" t="str">
        <f>IFERROR(VLOOKUP(B197,Dump!A:B,2,0),"")</f>
        <v/>
      </c>
    </row>
    <row r="198" spans="1:14" x14ac:dyDescent="0.3">
      <c r="A198" t="s">
        <v>39</v>
      </c>
      <c r="B198" t="s">
        <v>17</v>
      </c>
      <c r="C198" t="s">
        <v>406</v>
      </c>
      <c r="D198" t="s">
        <v>204</v>
      </c>
      <c r="E198" s="10"/>
      <c r="F198" s="10"/>
      <c r="G198" s="10"/>
      <c r="H198" s="10">
        <v>23600</v>
      </c>
      <c r="I198" s="10">
        <v>20000</v>
      </c>
      <c r="J198" s="10">
        <v>3600</v>
      </c>
      <c r="N198" t="str">
        <f>IFERROR(VLOOKUP(B198,Dump!A:B,2,0),"")</f>
        <v/>
      </c>
    </row>
    <row r="199" spans="1:14" x14ac:dyDescent="0.3">
      <c r="A199" t="s">
        <v>39</v>
      </c>
      <c r="B199" t="s">
        <v>17</v>
      </c>
      <c r="C199" t="s">
        <v>407</v>
      </c>
      <c r="D199" t="s">
        <v>106</v>
      </c>
      <c r="E199" s="10">
        <v>23600</v>
      </c>
      <c r="F199" s="10">
        <v>20000</v>
      </c>
      <c r="G199" s="10">
        <v>3600</v>
      </c>
      <c r="H199" s="10"/>
      <c r="I199" s="10"/>
      <c r="J199" s="10"/>
      <c r="N199" t="str">
        <f>IFERROR(VLOOKUP(B199,Dump!A:B,2,0),"")</f>
        <v/>
      </c>
    </row>
    <row r="200" spans="1:14" x14ac:dyDescent="0.3">
      <c r="A200" t="s">
        <v>39</v>
      </c>
      <c r="B200" t="s">
        <v>17</v>
      </c>
      <c r="C200" t="s">
        <v>408</v>
      </c>
      <c r="D200" t="s">
        <v>252</v>
      </c>
      <c r="E200" s="10"/>
      <c r="F200" s="10"/>
      <c r="G200" s="10"/>
      <c r="H200" s="10">
        <v>461.41</v>
      </c>
      <c r="I200" s="10">
        <v>391.03</v>
      </c>
      <c r="J200" s="10">
        <v>70.38</v>
      </c>
      <c r="N200" t="str">
        <f>IFERROR(VLOOKUP(B200,Dump!A:B,2,0),"")</f>
        <v/>
      </c>
    </row>
    <row r="201" spans="1:14" x14ac:dyDescent="0.3">
      <c r="A201" t="s">
        <v>39</v>
      </c>
      <c r="B201" t="s">
        <v>17</v>
      </c>
      <c r="C201" t="s">
        <v>409</v>
      </c>
      <c r="D201" t="s">
        <v>151</v>
      </c>
      <c r="E201" s="10">
        <v>23600</v>
      </c>
      <c r="F201" s="10">
        <v>20000</v>
      </c>
      <c r="G201" s="10">
        <v>3600</v>
      </c>
      <c r="H201" s="10"/>
      <c r="I201" s="10"/>
      <c r="J201" s="10"/>
      <c r="N201" t="str">
        <f>IFERROR(VLOOKUP(B201,Dump!A:B,2,0),"")</f>
        <v/>
      </c>
    </row>
    <row r="202" spans="1:14" x14ac:dyDescent="0.3">
      <c r="A202" t="s">
        <v>39</v>
      </c>
      <c r="B202" t="s">
        <v>17</v>
      </c>
      <c r="C202" t="s">
        <v>409</v>
      </c>
      <c r="D202" t="s">
        <v>274</v>
      </c>
      <c r="E202" s="10"/>
      <c r="F202" s="10"/>
      <c r="G202" s="10"/>
      <c r="H202" s="10">
        <v>23600</v>
      </c>
      <c r="I202" s="10">
        <v>20000</v>
      </c>
      <c r="J202" s="10">
        <v>3600</v>
      </c>
      <c r="N202" t="str">
        <f>IFERROR(VLOOKUP(B202,Dump!A:B,2,0),"")</f>
        <v/>
      </c>
    </row>
    <row r="203" spans="1:14" x14ac:dyDescent="0.3">
      <c r="A203" t="s">
        <v>39</v>
      </c>
      <c r="B203" t="s">
        <v>17</v>
      </c>
      <c r="C203" t="s">
        <v>369</v>
      </c>
      <c r="D203" t="s">
        <v>277</v>
      </c>
      <c r="E203" s="10"/>
      <c r="F203" s="10"/>
      <c r="G203" s="10"/>
      <c r="H203" s="10">
        <v>905.06</v>
      </c>
      <c r="I203" s="10">
        <v>767</v>
      </c>
      <c r="J203" s="10">
        <v>138.06</v>
      </c>
      <c r="N203" t="str">
        <f>IFERROR(VLOOKUP(B203,Dump!A:B,2,0),"")</f>
        <v/>
      </c>
    </row>
    <row r="204" spans="1:14" x14ac:dyDescent="0.3">
      <c r="A204" t="s">
        <v>39</v>
      </c>
      <c r="B204" t="s">
        <v>17</v>
      </c>
      <c r="C204" t="s">
        <v>410</v>
      </c>
      <c r="D204" t="s">
        <v>295</v>
      </c>
      <c r="E204" s="10"/>
      <c r="F204" s="10"/>
      <c r="G204" s="10"/>
      <c r="H204" s="10">
        <v>786.76</v>
      </c>
      <c r="I204" s="10">
        <v>666.74</v>
      </c>
      <c r="J204" s="10">
        <v>120.02</v>
      </c>
      <c r="N204" t="str">
        <f>IFERROR(VLOOKUP(B204,Dump!A:B,2,0),"")</f>
        <v/>
      </c>
    </row>
    <row r="205" spans="1:14" x14ac:dyDescent="0.3">
      <c r="A205" t="s">
        <v>39</v>
      </c>
      <c r="B205" t="s">
        <v>17</v>
      </c>
      <c r="C205" t="s">
        <v>595</v>
      </c>
      <c r="D205" t="s">
        <v>333</v>
      </c>
      <c r="E205" s="10"/>
      <c r="F205" s="10"/>
      <c r="G205" s="10"/>
      <c r="H205" s="10">
        <v>996.74</v>
      </c>
      <c r="I205" s="10">
        <v>844.7</v>
      </c>
      <c r="J205" s="10">
        <v>152.04</v>
      </c>
      <c r="N205" t="str">
        <f>IFERROR(VLOOKUP(B205,Dump!A:B,2,0),"")</f>
        <v/>
      </c>
    </row>
    <row r="206" spans="1:14" x14ac:dyDescent="0.3">
      <c r="A206" t="s">
        <v>39</v>
      </c>
      <c r="B206" t="s">
        <v>25</v>
      </c>
      <c r="C206" t="s">
        <v>411</v>
      </c>
      <c r="D206" t="s">
        <v>412</v>
      </c>
      <c r="E206" s="10"/>
      <c r="F206" s="10"/>
      <c r="G206" s="10"/>
      <c r="H206" s="10">
        <v>2684.5</v>
      </c>
      <c r="I206" s="10">
        <v>2275</v>
      </c>
      <c r="J206" s="10">
        <v>409.5</v>
      </c>
      <c r="N206" t="str">
        <f>IFERROR(VLOOKUP(B206,Dump!A:B,2,0),"")</f>
        <v/>
      </c>
    </row>
    <row r="207" spans="1:14" x14ac:dyDescent="0.3">
      <c r="A207" t="s">
        <v>39</v>
      </c>
      <c r="B207" t="s">
        <v>20</v>
      </c>
      <c r="C207" t="s">
        <v>373</v>
      </c>
      <c r="D207" t="s">
        <v>230</v>
      </c>
      <c r="E207" s="10"/>
      <c r="F207" s="10"/>
      <c r="G207" s="10"/>
      <c r="H207" s="10">
        <v>17405</v>
      </c>
      <c r="I207" s="10">
        <v>14750</v>
      </c>
      <c r="J207" s="10">
        <v>2655</v>
      </c>
      <c r="N207" t="str">
        <f>IFERROR(VLOOKUP(B207,Dump!A:B,2,0),"")</f>
        <v/>
      </c>
    </row>
    <row r="208" spans="1:14" x14ac:dyDescent="0.3">
      <c r="A208" t="s">
        <v>39</v>
      </c>
      <c r="B208" t="s">
        <v>20</v>
      </c>
      <c r="C208" t="s">
        <v>377</v>
      </c>
      <c r="D208" t="s">
        <v>288</v>
      </c>
      <c r="E208" s="10"/>
      <c r="F208" s="10"/>
      <c r="G208" s="10"/>
      <c r="H208" s="10">
        <v>16815</v>
      </c>
      <c r="I208" s="10">
        <v>14250</v>
      </c>
      <c r="J208" s="10">
        <v>2565</v>
      </c>
      <c r="N208" t="str">
        <f>IFERROR(VLOOKUP(B208,Dump!A:B,2,0),"")</f>
        <v/>
      </c>
    </row>
    <row r="209" spans="1:14" x14ac:dyDescent="0.3">
      <c r="A209" t="s">
        <v>39</v>
      </c>
      <c r="B209" t="s">
        <v>26</v>
      </c>
      <c r="C209" t="s">
        <v>413</v>
      </c>
      <c r="D209" t="s">
        <v>176</v>
      </c>
      <c r="E209" s="10"/>
      <c r="F209" s="10"/>
      <c r="G209" s="10"/>
      <c r="H209" s="10">
        <v>530</v>
      </c>
      <c r="I209" s="10">
        <v>449</v>
      </c>
      <c r="J209" s="10">
        <v>80.819999999999993</v>
      </c>
      <c r="N209" t="str">
        <f>IFERROR(VLOOKUP(B209,Dump!A:B,2,0),"")</f>
        <v/>
      </c>
    </row>
    <row r="210" spans="1:14" x14ac:dyDescent="0.3">
      <c r="A210" t="s">
        <v>39</v>
      </c>
      <c r="B210" t="s">
        <v>26</v>
      </c>
      <c r="C210" t="s">
        <v>414</v>
      </c>
      <c r="D210" t="s">
        <v>223</v>
      </c>
      <c r="E210" s="10"/>
      <c r="F210" s="10"/>
      <c r="G210" s="10"/>
      <c r="H210" s="10">
        <v>707</v>
      </c>
      <c r="I210" s="10">
        <v>599</v>
      </c>
      <c r="J210" s="10">
        <v>107.82</v>
      </c>
      <c r="N210" t="str">
        <f>IFERROR(VLOOKUP(B210,Dump!A:B,2,0),"")</f>
        <v/>
      </c>
    </row>
    <row r="211" spans="1:14" x14ac:dyDescent="0.3">
      <c r="A211" t="s">
        <v>39</v>
      </c>
      <c r="B211" t="s">
        <v>10</v>
      </c>
      <c r="C211" t="s">
        <v>415</v>
      </c>
      <c r="D211" t="s">
        <v>416</v>
      </c>
      <c r="E211" s="10">
        <v>3870</v>
      </c>
      <c r="F211" s="10">
        <v>3455.5</v>
      </c>
      <c r="G211" s="10">
        <v>414.66</v>
      </c>
      <c r="H211" s="10">
        <v>3870</v>
      </c>
      <c r="I211" s="10">
        <v>3455.5</v>
      </c>
      <c r="J211" s="10">
        <v>414.66</v>
      </c>
      <c r="N211" t="str">
        <f>IFERROR(VLOOKUP(B211,Dump!A:B,2,0),"")</f>
        <v/>
      </c>
    </row>
    <row r="212" spans="1:14" x14ac:dyDescent="0.3">
      <c r="A212" t="s">
        <v>39</v>
      </c>
      <c r="B212" t="s">
        <v>10</v>
      </c>
      <c r="C212" t="s">
        <v>371</v>
      </c>
      <c r="D212" t="s">
        <v>417</v>
      </c>
      <c r="E212" s="10">
        <v>2621</v>
      </c>
      <c r="F212" s="10">
        <v>2340</v>
      </c>
      <c r="G212" s="10">
        <v>280.8</v>
      </c>
      <c r="H212" s="10">
        <v>2621</v>
      </c>
      <c r="I212" s="10">
        <v>2340</v>
      </c>
      <c r="J212" s="10">
        <v>280.8</v>
      </c>
      <c r="N212" t="str">
        <f>IFERROR(VLOOKUP(B212,Dump!A:B,2,0),"")</f>
        <v/>
      </c>
    </row>
    <row r="213" spans="1:14" x14ac:dyDescent="0.3">
      <c r="A213" t="s">
        <v>39</v>
      </c>
      <c r="B213" t="s">
        <v>10</v>
      </c>
      <c r="C213" t="s">
        <v>357</v>
      </c>
      <c r="D213" t="s">
        <v>418</v>
      </c>
      <c r="E213" s="10">
        <v>4670</v>
      </c>
      <c r="F213" s="10">
        <v>4169.76</v>
      </c>
      <c r="G213" s="10">
        <v>500.38</v>
      </c>
      <c r="H213" s="10">
        <v>4670</v>
      </c>
      <c r="I213" s="10">
        <v>4169.76</v>
      </c>
      <c r="J213" s="10">
        <v>500.38</v>
      </c>
      <c r="N213" t="str">
        <f>IFERROR(VLOOKUP(B213,Dump!A:B,2,0),"")</f>
        <v/>
      </c>
    </row>
    <row r="214" spans="1:14" x14ac:dyDescent="0.3">
      <c r="A214" t="s">
        <v>39</v>
      </c>
      <c r="B214" t="s">
        <v>10</v>
      </c>
      <c r="C214" t="s">
        <v>419</v>
      </c>
      <c r="D214" t="s">
        <v>420</v>
      </c>
      <c r="E214" s="10">
        <v>4267</v>
      </c>
      <c r="F214" s="10">
        <v>3810</v>
      </c>
      <c r="G214" s="10">
        <v>457.2</v>
      </c>
      <c r="H214" s="10"/>
      <c r="I214" s="10"/>
      <c r="J214" s="10"/>
      <c r="N214" t="str">
        <f>IFERROR(VLOOKUP(B214,Dump!A:B,2,0),"")</f>
        <v/>
      </c>
    </row>
    <row r="215" spans="1:14" x14ac:dyDescent="0.3">
      <c r="A215" t="s">
        <v>39</v>
      </c>
      <c r="B215" t="s">
        <v>10</v>
      </c>
      <c r="C215" t="s">
        <v>419</v>
      </c>
      <c r="D215" t="s">
        <v>421</v>
      </c>
      <c r="E215" s="10"/>
      <c r="F215" s="10"/>
      <c r="G215" s="10"/>
      <c r="H215" s="10">
        <v>4267</v>
      </c>
      <c r="I215" s="10">
        <v>3810</v>
      </c>
      <c r="J215" s="10">
        <v>457.2</v>
      </c>
      <c r="N215" t="str">
        <f>IFERROR(VLOOKUP(B215,Dump!A:B,2,0),"")</f>
        <v/>
      </c>
    </row>
    <row r="216" spans="1:14" x14ac:dyDescent="0.3">
      <c r="A216" t="s">
        <v>39</v>
      </c>
      <c r="B216" t="s">
        <v>10</v>
      </c>
      <c r="C216" t="s">
        <v>358</v>
      </c>
      <c r="D216" t="s">
        <v>422</v>
      </c>
      <c r="E216" s="10">
        <v>10140</v>
      </c>
      <c r="F216" s="10">
        <v>8871.2000000000007</v>
      </c>
      <c r="G216" s="10">
        <v>1268.6600000000001</v>
      </c>
      <c r="H216" s="10">
        <v>10140</v>
      </c>
      <c r="I216" s="10">
        <v>8871.2000000000007</v>
      </c>
      <c r="J216" s="10">
        <v>1268.6399999999999</v>
      </c>
      <c r="N216" t="str">
        <f>IFERROR(VLOOKUP(B216,Dump!A:B,2,0),"")</f>
        <v/>
      </c>
    </row>
    <row r="217" spans="1:14" x14ac:dyDescent="0.3">
      <c r="A217" t="s">
        <v>39</v>
      </c>
      <c r="B217" t="s">
        <v>10</v>
      </c>
      <c r="C217" t="s">
        <v>364</v>
      </c>
      <c r="D217" t="s">
        <v>423</v>
      </c>
      <c r="E217" s="10">
        <v>1857.42</v>
      </c>
      <c r="F217" s="10">
        <v>1658.4</v>
      </c>
      <c r="G217" s="10">
        <v>199.02</v>
      </c>
      <c r="H217" s="10">
        <v>1857</v>
      </c>
      <c r="I217" s="10">
        <v>1658.4</v>
      </c>
      <c r="J217" s="10">
        <v>199</v>
      </c>
      <c r="N217" t="str">
        <f>IFERROR(VLOOKUP(B217,Dump!A:B,2,0),"")</f>
        <v/>
      </c>
    </row>
    <row r="218" spans="1:14" x14ac:dyDescent="0.3">
      <c r="A218" t="s">
        <v>39</v>
      </c>
      <c r="B218" t="s">
        <v>10</v>
      </c>
      <c r="C218" t="s">
        <v>374</v>
      </c>
      <c r="D218" t="s">
        <v>424</v>
      </c>
      <c r="E218" s="10">
        <v>1604</v>
      </c>
      <c r="F218" s="10">
        <v>1432.5</v>
      </c>
      <c r="G218" s="10">
        <v>171.9</v>
      </c>
      <c r="H218" s="10">
        <v>1604</v>
      </c>
      <c r="I218" s="10">
        <v>1432.5</v>
      </c>
      <c r="J218" s="10">
        <v>171.9</v>
      </c>
      <c r="N218" t="str">
        <f>IFERROR(VLOOKUP(B218,Dump!A:B,2,0),"")</f>
        <v/>
      </c>
    </row>
    <row r="219" spans="1:14" x14ac:dyDescent="0.3">
      <c r="A219" t="s">
        <v>39</v>
      </c>
      <c r="B219" t="s">
        <v>10</v>
      </c>
      <c r="C219" t="s">
        <v>375</v>
      </c>
      <c r="D219" t="s">
        <v>425</v>
      </c>
      <c r="E219" s="10">
        <v>6362.4</v>
      </c>
      <c r="F219" s="10">
        <v>5680.7</v>
      </c>
      <c r="G219" s="10">
        <v>681.7</v>
      </c>
      <c r="H219" s="10">
        <v>6362</v>
      </c>
      <c r="I219" s="10">
        <v>5680.7</v>
      </c>
      <c r="J219" s="10">
        <v>681.68</v>
      </c>
      <c r="N219" t="str">
        <f>IFERROR(VLOOKUP(B219,Dump!A:B,2,0),"")</f>
        <v/>
      </c>
    </row>
    <row r="220" spans="1:14" x14ac:dyDescent="0.3">
      <c r="A220" t="s">
        <v>39</v>
      </c>
      <c r="B220" t="s">
        <v>10</v>
      </c>
      <c r="C220" t="s">
        <v>426</v>
      </c>
      <c r="D220" t="s">
        <v>427</v>
      </c>
      <c r="E220" s="10">
        <v>414.4</v>
      </c>
      <c r="F220" s="10">
        <v>370</v>
      </c>
      <c r="G220" s="10">
        <v>44.4</v>
      </c>
      <c r="H220" s="10">
        <v>414</v>
      </c>
      <c r="I220" s="10">
        <v>370</v>
      </c>
      <c r="J220" s="10">
        <v>44.4</v>
      </c>
      <c r="N220" t="str">
        <f>IFERROR(VLOOKUP(B220,Dump!A:B,2,0),"")</f>
        <v/>
      </c>
    </row>
    <row r="221" spans="1:14" x14ac:dyDescent="0.3">
      <c r="A221" t="s">
        <v>39</v>
      </c>
      <c r="B221" t="s">
        <v>10</v>
      </c>
      <c r="C221" t="s">
        <v>426</v>
      </c>
      <c r="D221" t="s">
        <v>428</v>
      </c>
      <c r="E221" s="10">
        <v>1012.48</v>
      </c>
      <c r="F221" s="10">
        <v>904</v>
      </c>
      <c r="G221" s="10">
        <v>108.48</v>
      </c>
      <c r="H221" s="10">
        <v>1012</v>
      </c>
      <c r="I221" s="10">
        <v>904</v>
      </c>
      <c r="J221" s="10">
        <v>108.48</v>
      </c>
      <c r="N221" t="str">
        <f>IFERROR(VLOOKUP(B221,Dump!A:B,2,0),"")</f>
        <v/>
      </c>
    </row>
    <row r="222" spans="1:14" x14ac:dyDescent="0.3">
      <c r="A222" t="s">
        <v>39</v>
      </c>
      <c r="B222" t="s">
        <v>10</v>
      </c>
      <c r="C222" t="s">
        <v>429</v>
      </c>
      <c r="D222" t="s">
        <v>430</v>
      </c>
      <c r="E222" s="10">
        <v>2421.19</v>
      </c>
      <c r="F222" s="10">
        <v>2106.4499999999998</v>
      </c>
      <c r="G222" s="10">
        <v>314.74</v>
      </c>
      <c r="H222" s="10">
        <v>2421</v>
      </c>
      <c r="I222" s="10">
        <v>2106.4499999999998</v>
      </c>
      <c r="J222" s="10">
        <v>314.72000000000003</v>
      </c>
      <c r="N222" t="str">
        <f>IFERROR(VLOOKUP(B222,Dump!A:B,2,0),"")</f>
        <v/>
      </c>
    </row>
    <row r="223" spans="1:14" x14ac:dyDescent="0.3">
      <c r="A223" t="s">
        <v>39</v>
      </c>
      <c r="B223" t="s">
        <v>10</v>
      </c>
      <c r="C223" t="s">
        <v>431</v>
      </c>
      <c r="D223" t="s">
        <v>432</v>
      </c>
      <c r="E223" s="10">
        <v>6862</v>
      </c>
      <c r="F223" s="10">
        <v>6249.3</v>
      </c>
      <c r="G223" s="10">
        <v>612.55999999999995</v>
      </c>
      <c r="H223" s="10">
        <v>6862</v>
      </c>
      <c r="I223" s="10">
        <v>6249.3</v>
      </c>
      <c r="J223" s="10">
        <v>612.55999999999995</v>
      </c>
      <c r="N223" t="str">
        <f>IFERROR(VLOOKUP(B223,Dump!A:B,2,0),"")</f>
        <v/>
      </c>
    </row>
    <row r="224" spans="1:14" x14ac:dyDescent="0.3">
      <c r="A224" t="s">
        <v>39</v>
      </c>
      <c r="B224" t="s">
        <v>10</v>
      </c>
      <c r="C224" t="s">
        <v>433</v>
      </c>
      <c r="D224" t="s">
        <v>434</v>
      </c>
      <c r="E224" s="10">
        <v>18882.46</v>
      </c>
      <c r="F224" s="10">
        <v>16692.060000000001</v>
      </c>
      <c r="G224" s="10">
        <v>2190.4</v>
      </c>
      <c r="H224" s="10">
        <v>18882</v>
      </c>
      <c r="I224" s="10">
        <v>16692.059999999998</v>
      </c>
      <c r="J224" s="10">
        <v>2190.34</v>
      </c>
      <c r="N224" t="str">
        <f>IFERROR(VLOOKUP(B224,Dump!A:B,2,0),"")</f>
        <v/>
      </c>
    </row>
    <row r="225" spans="1:14" x14ac:dyDescent="0.3">
      <c r="A225" t="s">
        <v>39</v>
      </c>
      <c r="B225" t="s">
        <v>10</v>
      </c>
      <c r="C225" t="s">
        <v>435</v>
      </c>
      <c r="D225" t="s">
        <v>436</v>
      </c>
      <c r="E225" s="10">
        <v>1283.24</v>
      </c>
      <c r="F225" s="10">
        <v>1145.74</v>
      </c>
      <c r="G225" s="10">
        <v>137.5</v>
      </c>
      <c r="H225" s="10">
        <v>1283</v>
      </c>
      <c r="I225" s="10">
        <v>1145.74</v>
      </c>
      <c r="J225" s="10">
        <v>137.47999999999999</v>
      </c>
      <c r="N225" t="str">
        <f>IFERROR(VLOOKUP(B225,Dump!A:B,2,0),"")</f>
        <v/>
      </c>
    </row>
    <row r="226" spans="1:14" x14ac:dyDescent="0.3">
      <c r="A226" t="s">
        <v>39</v>
      </c>
      <c r="B226" t="s">
        <v>10</v>
      </c>
      <c r="C226" t="s">
        <v>352</v>
      </c>
      <c r="D226" t="s">
        <v>437</v>
      </c>
      <c r="E226" s="10">
        <v>1584.09</v>
      </c>
      <c r="F226" s="10">
        <v>1414.35</v>
      </c>
      <c r="G226" s="10">
        <v>169.74</v>
      </c>
      <c r="H226" s="10">
        <v>1584</v>
      </c>
      <c r="I226" s="10">
        <v>1414.35</v>
      </c>
      <c r="J226" s="10">
        <v>169.72</v>
      </c>
      <c r="N226" t="str">
        <f>IFERROR(VLOOKUP(B226,Dump!A:B,2,0),"")</f>
        <v/>
      </c>
    </row>
    <row r="227" spans="1:14" x14ac:dyDescent="0.3">
      <c r="A227" t="s">
        <v>39</v>
      </c>
      <c r="B227" t="s">
        <v>10</v>
      </c>
      <c r="C227" t="s">
        <v>360</v>
      </c>
      <c r="D227" t="s">
        <v>437</v>
      </c>
      <c r="E227" s="10">
        <v>5759</v>
      </c>
      <c r="F227" s="10">
        <v>5141.55</v>
      </c>
      <c r="G227" s="10">
        <v>616.98</v>
      </c>
      <c r="H227" s="10"/>
      <c r="I227" s="10"/>
      <c r="J227" s="10"/>
      <c r="N227" t="str">
        <f>IFERROR(VLOOKUP(B227,Dump!A:B,2,0),"")</f>
        <v/>
      </c>
    </row>
    <row r="228" spans="1:14" x14ac:dyDescent="0.3">
      <c r="A228" t="s">
        <v>39</v>
      </c>
      <c r="B228" t="s">
        <v>10</v>
      </c>
      <c r="C228" t="s">
        <v>360</v>
      </c>
      <c r="D228" t="s">
        <v>438</v>
      </c>
      <c r="E228" s="10"/>
      <c r="F228" s="10"/>
      <c r="G228" s="10"/>
      <c r="H228" s="10">
        <v>5759</v>
      </c>
      <c r="I228" s="10">
        <v>5141.55</v>
      </c>
      <c r="J228" s="10">
        <v>616.98</v>
      </c>
      <c r="N228" t="str">
        <f>IFERROR(VLOOKUP(B228,Dump!A:B,2,0),"")</f>
        <v/>
      </c>
    </row>
    <row r="229" spans="1:14" x14ac:dyDescent="0.3">
      <c r="A229" t="s">
        <v>39</v>
      </c>
      <c r="B229" t="s">
        <v>10</v>
      </c>
      <c r="C229" t="s">
        <v>376</v>
      </c>
      <c r="D229" t="s">
        <v>439</v>
      </c>
      <c r="E229" s="10">
        <v>2064</v>
      </c>
      <c r="F229" s="10">
        <v>1842.6</v>
      </c>
      <c r="G229" s="10">
        <v>221.12</v>
      </c>
      <c r="H229" s="10">
        <v>2064</v>
      </c>
      <c r="I229" s="10">
        <v>1842.6</v>
      </c>
      <c r="J229" s="10">
        <v>221.12</v>
      </c>
      <c r="N229" t="str">
        <f>IFERROR(VLOOKUP(B229,Dump!A:B,2,0),"")</f>
        <v/>
      </c>
    </row>
    <row r="230" spans="1:14" x14ac:dyDescent="0.3">
      <c r="A230" t="s">
        <v>39</v>
      </c>
      <c r="B230" t="s">
        <v>10</v>
      </c>
      <c r="C230" t="s">
        <v>440</v>
      </c>
      <c r="D230" t="s">
        <v>441</v>
      </c>
      <c r="E230" s="10">
        <v>21173</v>
      </c>
      <c r="F230" s="10">
        <v>18786.23</v>
      </c>
      <c r="G230" s="10">
        <v>2386.56</v>
      </c>
      <c r="H230" s="10">
        <v>21173</v>
      </c>
      <c r="I230" s="10">
        <v>18786.259999999998</v>
      </c>
      <c r="J230" s="10">
        <v>2386.54</v>
      </c>
      <c r="N230" t="str">
        <f>IFERROR(VLOOKUP(B230,Dump!A:B,2,0),"")</f>
        <v/>
      </c>
    </row>
    <row r="231" spans="1:14" x14ac:dyDescent="0.3">
      <c r="A231" t="s">
        <v>39</v>
      </c>
      <c r="B231" t="s">
        <v>10</v>
      </c>
      <c r="C231" t="s">
        <v>369</v>
      </c>
      <c r="D231" t="s">
        <v>442</v>
      </c>
      <c r="E231" s="10">
        <v>15748.28</v>
      </c>
      <c r="F231" s="10">
        <v>14060.96</v>
      </c>
      <c r="G231" s="10">
        <v>1687.32</v>
      </c>
      <c r="H231" s="10">
        <v>15748</v>
      </c>
      <c r="I231" s="10">
        <v>14060.96</v>
      </c>
      <c r="J231" s="10">
        <v>1687.32</v>
      </c>
      <c r="N231" t="str">
        <f>IFERROR(VLOOKUP(B231,Dump!A:B,2,0),"")</f>
        <v/>
      </c>
    </row>
    <row r="232" spans="1:14" x14ac:dyDescent="0.3">
      <c r="A232" t="s">
        <v>39</v>
      </c>
      <c r="B232" t="s">
        <v>10</v>
      </c>
      <c r="C232" t="s">
        <v>443</v>
      </c>
      <c r="D232" t="s">
        <v>444</v>
      </c>
      <c r="E232" s="10">
        <v>1381.3</v>
      </c>
      <c r="F232" s="10">
        <v>1170.5999999999999</v>
      </c>
      <c r="G232" s="10">
        <v>210.7</v>
      </c>
      <c r="H232" s="10">
        <v>1381</v>
      </c>
      <c r="I232" s="10">
        <v>1170.5999999999999</v>
      </c>
      <c r="J232" s="10">
        <v>210.7</v>
      </c>
      <c r="N232" t="str">
        <f>IFERROR(VLOOKUP(B232,Dump!A:B,2,0),"")</f>
        <v/>
      </c>
    </row>
    <row r="233" spans="1:14" x14ac:dyDescent="0.3">
      <c r="A233" t="s">
        <v>39</v>
      </c>
      <c r="B233" t="s">
        <v>10</v>
      </c>
      <c r="C233" t="s">
        <v>445</v>
      </c>
      <c r="D233" t="s">
        <v>446</v>
      </c>
      <c r="E233" s="10">
        <v>1352.4</v>
      </c>
      <c r="F233" s="10">
        <v>1207.5</v>
      </c>
      <c r="G233" s="10">
        <v>144.9</v>
      </c>
      <c r="H233" s="10">
        <v>1352</v>
      </c>
      <c r="I233" s="10">
        <v>1207.5</v>
      </c>
      <c r="J233" s="10">
        <v>144.9</v>
      </c>
      <c r="N233" t="str">
        <f>IFERROR(VLOOKUP(B233,Dump!A:B,2,0),"")</f>
        <v/>
      </c>
    </row>
    <row r="234" spans="1:14" x14ac:dyDescent="0.3">
      <c r="A234" t="s">
        <v>39</v>
      </c>
      <c r="B234" t="s">
        <v>10</v>
      </c>
      <c r="C234" t="s">
        <v>447</v>
      </c>
      <c r="D234" t="s">
        <v>448</v>
      </c>
      <c r="E234" s="10">
        <v>3642.15</v>
      </c>
      <c r="F234" s="10">
        <v>3189.21</v>
      </c>
      <c r="G234" s="10">
        <v>452.94</v>
      </c>
      <c r="H234" s="10">
        <v>3642</v>
      </c>
      <c r="I234" s="10">
        <v>3189.21</v>
      </c>
      <c r="J234" s="10">
        <v>452.94</v>
      </c>
      <c r="N234" t="str">
        <f>IFERROR(VLOOKUP(B234,Dump!A:B,2,0),"")</f>
        <v/>
      </c>
    </row>
    <row r="235" spans="1:14" x14ac:dyDescent="0.3">
      <c r="A235" t="s">
        <v>39</v>
      </c>
      <c r="B235" t="s">
        <v>10</v>
      </c>
      <c r="C235" t="s">
        <v>449</v>
      </c>
      <c r="D235" t="s">
        <v>450</v>
      </c>
      <c r="E235" s="10"/>
      <c r="F235" s="10"/>
      <c r="G235" s="10"/>
      <c r="H235" s="10">
        <v>4528</v>
      </c>
      <c r="I235" s="10">
        <v>3980.08</v>
      </c>
      <c r="J235" s="10">
        <v>547.83999999999992</v>
      </c>
      <c r="N235" t="str">
        <f>IFERROR(VLOOKUP(B235,Dump!A:B,2,0),"")</f>
        <v/>
      </c>
    </row>
    <row r="236" spans="1:14" x14ac:dyDescent="0.3">
      <c r="A236" t="s">
        <v>39</v>
      </c>
      <c r="B236" t="s">
        <v>10</v>
      </c>
      <c r="C236" t="s">
        <v>410</v>
      </c>
      <c r="D236" t="s">
        <v>451</v>
      </c>
      <c r="E236" s="10"/>
      <c r="F236" s="10"/>
      <c r="G236" s="10"/>
      <c r="H236" s="10">
        <v>39603</v>
      </c>
      <c r="I236" s="10">
        <v>35364.07</v>
      </c>
      <c r="J236" s="10">
        <v>4238.42</v>
      </c>
      <c r="N236" t="str">
        <f>IFERROR(VLOOKUP(B236,Dump!A:B,2,0),"")</f>
        <v/>
      </c>
    </row>
    <row r="237" spans="1:14" x14ac:dyDescent="0.3">
      <c r="A237" t="s">
        <v>39</v>
      </c>
      <c r="B237" t="s">
        <v>10</v>
      </c>
      <c r="C237" t="s">
        <v>410</v>
      </c>
      <c r="D237" t="s">
        <v>452</v>
      </c>
      <c r="E237" s="10"/>
      <c r="F237" s="10"/>
      <c r="G237" s="10"/>
      <c r="H237" s="10">
        <v>4584</v>
      </c>
      <c r="I237" s="10">
        <v>4093</v>
      </c>
      <c r="J237" s="10">
        <v>491.16</v>
      </c>
      <c r="N237" t="str">
        <f>IFERROR(VLOOKUP(B237,Dump!A:B,2,0),"")</f>
        <v/>
      </c>
    </row>
    <row r="238" spans="1:14" x14ac:dyDescent="0.3">
      <c r="A238" t="s">
        <v>39</v>
      </c>
      <c r="B238" t="s">
        <v>10</v>
      </c>
      <c r="C238" t="s">
        <v>453</v>
      </c>
      <c r="D238" t="s">
        <v>454</v>
      </c>
      <c r="E238" s="10"/>
      <c r="F238" s="10"/>
      <c r="G238" s="10"/>
      <c r="H238" s="10">
        <v>8020</v>
      </c>
      <c r="I238" s="10">
        <v>7133.25</v>
      </c>
      <c r="J238" s="10">
        <v>887.2</v>
      </c>
      <c r="N238" t="str">
        <f>IFERROR(VLOOKUP(B238,Dump!A:B,2,0),"")</f>
        <v/>
      </c>
    </row>
    <row r="239" spans="1:14" x14ac:dyDescent="0.3">
      <c r="A239" t="s">
        <v>39</v>
      </c>
      <c r="B239" t="s">
        <v>10</v>
      </c>
      <c r="C239" t="s">
        <v>455</v>
      </c>
      <c r="D239" t="s">
        <v>456</v>
      </c>
      <c r="E239" s="10"/>
      <c r="F239" s="10"/>
      <c r="G239" s="10"/>
      <c r="H239" s="10">
        <v>4764</v>
      </c>
      <c r="I239" s="10">
        <v>4253.25</v>
      </c>
      <c r="J239" s="10">
        <v>510.38</v>
      </c>
      <c r="N239" t="str">
        <f>IFERROR(VLOOKUP(B239,Dump!A:B,2,0),"")</f>
        <v/>
      </c>
    </row>
    <row r="240" spans="1:14" x14ac:dyDescent="0.3">
      <c r="A240" t="s">
        <v>39</v>
      </c>
      <c r="B240" t="s">
        <v>10</v>
      </c>
      <c r="C240" t="s">
        <v>593</v>
      </c>
      <c r="D240" t="s">
        <v>603</v>
      </c>
      <c r="E240" s="10"/>
      <c r="F240" s="10"/>
      <c r="G240" s="10"/>
      <c r="H240" s="10">
        <v>32723</v>
      </c>
      <c r="I240" s="10">
        <v>28815.519999999997</v>
      </c>
      <c r="J240" s="10">
        <v>3907.42</v>
      </c>
      <c r="N240" t="str">
        <f>IFERROR(VLOOKUP(B240,Dump!A:B,2,0),"")</f>
        <v/>
      </c>
    </row>
    <row r="241" spans="1:14" x14ac:dyDescent="0.3">
      <c r="A241" t="s">
        <v>39</v>
      </c>
      <c r="B241" t="s">
        <v>10</v>
      </c>
      <c r="C241" t="s">
        <v>596</v>
      </c>
      <c r="D241" t="s">
        <v>604</v>
      </c>
      <c r="E241" s="10"/>
      <c r="F241" s="10"/>
      <c r="G241" s="10"/>
      <c r="H241" s="10">
        <v>4436</v>
      </c>
      <c r="I241" s="10">
        <v>3924.95</v>
      </c>
      <c r="J241" s="10">
        <v>510.6</v>
      </c>
      <c r="N241" t="str">
        <f>IFERROR(VLOOKUP(B241,Dump!A:B,2,0),"")</f>
        <v/>
      </c>
    </row>
    <row r="242" spans="1:14" x14ac:dyDescent="0.3">
      <c r="A242" t="s">
        <v>39</v>
      </c>
      <c r="B242" t="s">
        <v>10</v>
      </c>
      <c r="C242" t="s">
        <v>605</v>
      </c>
      <c r="D242" t="s">
        <v>606</v>
      </c>
      <c r="E242" s="10"/>
      <c r="F242" s="10"/>
      <c r="G242" s="10"/>
      <c r="H242" s="10">
        <v>8568</v>
      </c>
      <c r="I242" s="10">
        <v>7709.65</v>
      </c>
      <c r="J242" s="10">
        <v>858.58</v>
      </c>
      <c r="N242" t="str">
        <f>IFERROR(VLOOKUP(B242,Dump!A:B,2,0),"")</f>
        <v/>
      </c>
    </row>
    <row r="243" spans="1:14" x14ac:dyDescent="0.3">
      <c r="A243" t="s">
        <v>39</v>
      </c>
      <c r="B243" t="s">
        <v>10</v>
      </c>
      <c r="C243" t="s">
        <v>607</v>
      </c>
      <c r="D243" t="s">
        <v>608</v>
      </c>
      <c r="E243" s="10"/>
      <c r="F243" s="10"/>
      <c r="G243" s="10"/>
      <c r="H243" s="10">
        <v>6138</v>
      </c>
      <c r="I243" s="10">
        <v>5417.4699999999993</v>
      </c>
      <c r="J243" s="10">
        <v>720.31999999999994</v>
      </c>
      <c r="N243" t="str">
        <f>IFERROR(VLOOKUP(B243,Dump!A:B,2,0),"")</f>
        <v/>
      </c>
    </row>
    <row r="244" spans="1:14" x14ac:dyDescent="0.3">
      <c r="A244" t="s">
        <v>39</v>
      </c>
      <c r="B244" t="s">
        <v>13</v>
      </c>
      <c r="C244" t="s">
        <v>457</v>
      </c>
      <c r="D244" t="s">
        <v>458</v>
      </c>
      <c r="E244" s="10">
        <v>1817</v>
      </c>
      <c r="F244" s="10">
        <v>1540</v>
      </c>
      <c r="G244" s="10">
        <v>277</v>
      </c>
      <c r="H244" s="10"/>
      <c r="I244" s="10"/>
      <c r="J244" s="10"/>
      <c r="N244" t="str">
        <f>IFERROR(VLOOKUP(B244,Dump!A:B,2,0),"")</f>
        <v/>
      </c>
    </row>
    <row r="245" spans="1:14" x14ac:dyDescent="0.3">
      <c r="A245" t="s">
        <v>39</v>
      </c>
      <c r="B245" t="s">
        <v>12</v>
      </c>
      <c r="C245" t="s">
        <v>71</v>
      </c>
      <c r="D245" t="s">
        <v>27</v>
      </c>
      <c r="E245" s="10">
        <v>1532</v>
      </c>
      <c r="F245" s="10">
        <v>1298.28</v>
      </c>
      <c r="G245" s="10">
        <v>233.72</v>
      </c>
      <c r="H245" s="10"/>
      <c r="I245" s="10"/>
      <c r="J245" s="10"/>
      <c r="N245" t="str">
        <f>IFERROR(VLOOKUP(B245,Dump!A:B,2,0),"")</f>
        <v/>
      </c>
    </row>
    <row r="246" spans="1:14" x14ac:dyDescent="0.3">
      <c r="A246" t="s">
        <v>39</v>
      </c>
      <c r="B246" t="s">
        <v>12</v>
      </c>
      <c r="C246" t="s">
        <v>459</v>
      </c>
      <c r="D246" t="s">
        <v>460</v>
      </c>
      <c r="E246" s="10">
        <v>581</v>
      </c>
      <c r="F246" s="10">
        <v>492.44</v>
      </c>
      <c r="G246" s="10">
        <v>88.56</v>
      </c>
      <c r="H246" s="10"/>
      <c r="I246" s="10"/>
      <c r="J246" s="10"/>
      <c r="N246" t="str">
        <f>IFERROR(VLOOKUP(B246,Dump!A:B,2,0),"")</f>
        <v/>
      </c>
    </row>
    <row r="247" spans="1:14" x14ac:dyDescent="0.3">
      <c r="A247" t="s">
        <v>39</v>
      </c>
      <c r="B247" t="s">
        <v>12</v>
      </c>
      <c r="C247" t="s">
        <v>461</v>
      </c>
      <c r="D247" t="s">
        <v>462</v>
      </c>
      <c r="E247" s="10">
        <v>19111</v>
      </c>
      <c r="F247" s="10">
        <v>16344</v>
      </c>
      <c r="G247" s="10">
        <v>2767</v>
      </c>
      <c r="H247" s="10">
        <v>19111</v>
      </c>
      <c r="I247" s="10">
        <v>16344</v>
      </c>
      <c r="J247" s="10">
        <v>2767.2</v>
      </c>
      <c r="N247" t="str">
        <f>IFERROR(VLOOKUP(B247,Dump!A:B,2,0),"")</f>
        <v/>
      </c>
    </row>
    <row r="248" spans="1:14" x14ac:dyDescent="0.3">
      <c r="A248" t="s">
        <v>39</v>
      </c>
      <c r="B248" t="s">
        <v>12</v>
      </c>
      <c r="C248" t="s">
        <v>461</v>
      </c>
      <c r="D248" t="s">
        <v>463</v>
      </c>
      <c r="E248" s="10">
        <v>41983</v>
      </c>
      <c r="F248" s="10">
        <v>37213.730000000003</v>
      </c>
      <c r="G248" s="10">
        <v>4769.2</v>
      </c>
      <c r="H248" s="10">
        <v>41983</v>
      </c>
      <c r="I248" s="10">
        <v>37213.729999999996</v>
      </c>
      <c r="J248" s="10">
        <v>4769.2</v>
      </c>
      <c r="N248" t="str">
        <f>IFERROR(VLOOKUP(B248,Dump!A:B,2,0),"")</f>
        <v/>
      </c>
    </row>
    <row r="249" spans="1:14" x14ac:dyDescent="0.3">
      <c r="A249" t="s">
        <v>39</v>
      </c>
      <c r="B249" t="s">
        <v>12</v>
      </c>
      <c r="C249" t="s">
        <v>461</v>
      </c>
      <c r="D249" t="s">
        <v>464</v>
      </c>
      <c r="E249" s="10">
        <v>3185</v>
      </c>
      <c r="F249" s="10">
        <v>2724</v>
      </c>
      <c r="G249" s="10">
        <v>461.2</v>
      </c>
      <c r="H249" s="10">
        <v>3185</v>
      </c>
      <c r="I249" s="10">
        <v>2724</v>
      </c>
      <c r="J249" s="10">
        <v>461.2</v>
      </c>
      <c r="N249" t="str">
        <f>IFERROR(VLOOKUP(B249,Dump!A:B,2,0),"")</f>
        <v/>
      </c>
    </row>
    <row r="250" spans="1:14" x14ac:dyDescent="0.3">
      <c r="A250" t="s">
        <v>39</v>
      </c>
      <c r="B250" t="s">
        <v>12</v>
      </c>
      <c r="C250" t="s">
        <v>461</v>
      </c>
      <c r="D250" t="s">
        <v>465</v>
      </c>
      <c r="E250" s="10">
        <v>15926</v>
      </c>
      <c r="F250" s="10">
        <v>13620</v>
      </c>
      <c r="G250" s="10">
        <v>2306</v>
      </c>
      <c r="H250" s="10">
        <v>15926</v>
      </c>
      <c r="I250" s="10">
        <v>13620</v>
      </c>
      <c r="J250" s="10">
        <v>2306</v>
      </c>
      <c r="N250" t="str">
        <f>IFERROR(VLOOKUP(B250,Dump!A:B,2,0),"")</f>
        <v/>
      </c>
    </row>
    <row r="251" spans="1:14" x14ac:dyDescent="0.3">
      <c r="A251" t="s">
        <v>39</v>
      </c>
      <c r="B251" t="s">
        <v>12</v>
      </c>
      <c r="C251" t="s">
        <v>371</v>
      </c>
      <c r="D251" t="s">
        <v>460</v>
      </c>
      <c r="E251" s="10"/>
      <c r="F251" s="10"/>
      <c r="G251" s="10"/>
      <c r="H251" s="10">
        <v>581</v>
      </c>
      <c r="I251" s="10">
        <v>492</v>
      </c>
      <c r="J251" s="10">
        <v>88.56</v>
      </c>
      <c r="N251" t="str">
        <f>IFERROR(VLOOKUP(B251,Dump!A:B,2,0),"")</f>
        <v/>
      </c>
    </row>
    <row r="252" spans="1:14" x14ac:dyDescent="0.3">
      <c r="A252" t="s">
        <v>39</v>
      </c>
      <c r="B252" t="s">
        <v>12</v>
      </c>
      <c r="C252" t="s">
        <v>371</v>
      </c>
      <c r="D252" t="s">
        <v>466</v>
      </c>
      <c r="E252" s="10">
        <v>97</v>
      </c>
      <c r="F252" s="10">
        <v>82</v>
      </c>
      <c r="G252" s="10">
        <v>14.76</v>
      </c>
      <c r="H252" s="10">
        <v>97</v>
      </c>
      <c r="I252" s="10">
        <v>82</v>
      </c>
      <c r="J252" s="10">
        <v>14.76</v>
      </c>
      <c r="N252" t="str">
        <f>IFERROR(VLOOKUP(B252,Dump!A:B,2,0),"")</f>
        <v/>
      </c>
    </row>
    <row r="253" spans="1:14" x14ac:dyDescent="0.3">
      <c r="A253" t="s">
        <v>39</v>
      </c>
      <c r="B253" t="s">
        <v>12</v>
      </c>
      <c r="C253" t="s">
        <v>371</v>
      </c>
      <c r="D253" t="s">
        <v>467</v>
      </c>
      <c r="E253" s="10">
        <v>484</v>
      </c>
      <c r="F253" s="10">
        <v>410.2</v>
      </c>
      <c r="G253" s="10">
        <v>73.8</v>
      </c>
      <c r="H253" s="10">
        <v>484</v>
      </c>
      <c r="I253" s="10">
        <v>410</v>
      </c>
      <c r="J253" s="10">
        <v>73.8</v>
      </c>
      <c r="N253" t="str">
        <f>IFERROR(VLOOKUP(B253,Dump!A:B,2,0),"")</f>
        <v/>
      </c>
    </row>
    <row r="254" spans="1:14" x14ac:dyDescent="0.3">
      <c r="A254" t="s">
        <v>39</v>
      </c>
      <c r="B254" t="s">
        <v>12</v>
      </c>
      <c r="C254" t="s">
        <v>468</v>
      </c>
      <c r="D254" t="s">
        <v>469</v>
      </c>
      <c r="E254" s="10">
        <v>1377</v>
      </c>
      <c r="F254" s="10">
        <v>1230</v>
      </c>
      <c r="G254" s="10">
        <v>147</v>
      </c>
      <c r="H254" s="10">
        <v>918</v>
      </c>
      <c r="I254" s="10">
        <v>820</v>
      </c>
      <c r="J254" s="10">
        <v>98.4</v>
      </c>
      <c r="N254" t="str">
        <f>IFERROR(VLOOKUP(B254,Dump!A:B,2,0),"")</f>
        <v/>
      </c>
    </row>
    <row r="255" spans="1:14" x14ac:dyDescent="0.3">
      <c r="A255" t="s">
        <v>39</v>
      </c>
      <c r="B255" t="s">
        <v>12</v>
      </c>
      <c r="C255" t="s">
        <v>468</v>
      </c>
      <c r="D255" t="s">
        <v>470</v>
      </c>
      <c r="E255" s="10"/>
      <c r="F255" s="10"/>
      <c r="G255" s="10"/>
      <c r="H255" s="10">
        <v>459</v>
      </c>
      <c r="I255" s="10">
        <v>410</v>
      </c>
      <c r="J255" s="10">
        <v>49.2</v>
      </c>
      <c r="N255" t="str">
        <f>IFERROR(VLOOKUP(B255,Dump!A:B,2,0),"")</f>
        <v/>
      </c>
    </row>
    <row r="256" spans="1:14" x14ac:dyDescent="0.3">
      <c r="A256" t="s">
        <v>39</v>
      </c>
      <c r="B256" t="s">
        <v>12</v>
      </c>
      <c r="C256" t="s">
        <v>457</v>
      </c>
      <c r="D256" t="s">
        <v>471</v>
      </c>
      <c r="E256" s="10">
        <v>307</v>
      </c>
      <c r="F256" s="10">
        <v>282.24</v>
      </c>
      <c r="G256" s="10">
        <v>24.76</v>
      </c>
      <c r="H256" s="10">
        <v>307</v>
      </c>
      <c r="I256" s="10">
        <v>282</v>
      </c>
      <c r="J256" s="10">
        <v>24.759999999999998</v>
      </c>
      <c r="N256" t="str">
        <f>IFERROR(VLOOKUP(B256,Dump!A:B,2,0),"")</f>
        <v/>
      </c>
    </row>
    <row r="257" spans="1:14" x14ac:dyDescent="0.3">
      <c r="A257" t="s">
        <v>39</v>
      </c>
      <c r="B257" t="s">
        <v>12</v>
      </c>
      <c r="C257" t="s">
        <v>457</v>
      </c>
      <c r="D257" t="s">
        <v>472</v>
      </c>
      <c r="E257" s="10">
        <v>3400</v>
      </c>
      <c r="F257" s="10">
        <v>2881.36</v>
      </c>
      <c r="G257" s="10">
        <v>518.64</v>
      </c>
      <c r="H257" s="10">
        <v>3400</v>
      </c>
      <c r="I257" s="10">
        <v>2881.36</v>
      </c>
      <c r="J257" s="10">
        <v>518.64</v>
      </c>
      <c r="N257" t="str">
        <f>IFERROR(VLOOKUP(B257,Dump!A:B,2,0),"")</f>
        <v/>
      </c>
    </row>
    <row r="258" spans="1:14" x14ac:dyDescent="0.3">
      <c r="A258" t="s">
        <v>39</v>
      </c>
      <c r="B258" t="s">
        <v>12</v>
      </c>
      <c r="C258" t="s">
        <v>457</v>
      </c>
      <c r="D258" t="s">
        <v>473</v>
      </c>
      <c r="E258" s="10">
        <v>5193</v>
      </c>
      <c r="F258" s="10">
        <v>4659.6000000000004</v>
      </c>
      <c r="G258" s="10">
        <v>533.72</v>
      </c>
      <c r="H258" s="10">
        <v>5193</v>
      </c>
      <c r="I258" s="10">
        <v>4659.6000000000004</v>
      </c>
      <c r="J258" s="10">
        <v>533.72</v>
      </c>
      <c r="N258" t="str">
        <f>IFERROR(VLOOKUP(B258,Dump!A:B,2,0),"")</f>
        <v/>
      </c>
    </row>
    <row r="259" spans="1:14" x14ac:dyDescent="0.3">
      <c r="A259" t="s">
        <v>39</v>
      </c>
      <c r="B259" t="s">
        <v>12</v>
      </c>
      <c r="C259" t="s">
        <v>406</v>
      </c>
      <c r="D259" t="s">
        <v>474</v>
      </c>
      <c r="E259" s="10">
        <v>14492</v>
      </c>
      <c r="F259" s="10">
        <v>12543.04</v>
      </c>
      <c r="G259" s="10">
        <v>1948.96</v>
      </c>
      <c r="H259" s="10">
        <v>14492</v>
      </c>
      <c r="I259" s="10">
        <v>12543</v>
      </c>
      <c r="J259" s="10">
        <v>1948.96</v>
      </c>
      <c r="N259" t="str">
        <f>IFERROR(VLOOKUP(B259,Dump!A:B,2,0),"")</f>
        <v/>
      </c>
    </row>
    <row r="260" spans="1:14" x14ac:dyDescent="0.3">
      <c r="A260" t="s">
        <v>39</v>
      </c>
      <c r="B260" t="s">
        <v>12</v>
      </c>
      <c r="C260" t="s">
        <v>406</v>
      </c>
      <c r="D260" t="s">
        <v>475</v>
      </c>
      <c r="E260" s="10">
        <v>12077</v>
      </c>
      <c r="F260" s="10">
        <v>10453</v>
      </c>
      <c r="G260" s="10">
        <v>1624</v>
      </c>
      <c r="H260" s="10">
        <v>12077</v>
      </c>
      <c r="I260" s="10">
        <v>10452.5</v>
      </c>
      <c r="J260" s="10">
        <v>1624.1200000000001</v>
      </c>
      <c r="N260" t="str">
        <f>IFERROR(VLOOKUP(B260,Dump!A:B,2,0),"")</f>
        <v/>
      </c>
    </row>
    <row r="261" spans="1:14" x14ac:dyDescent="0.3">
      <c r="A261" t="s">
        <v>39</v>
      </c>
      <c r="B261" t="s">
        <v>12</v>
      </c>
      <c r="C261" t="s">
        <v>406</v>
      </c>
      <c r="D261" t="s">
        <v>476</v>
      </c>
      <c r="E261" s="10">
        <v>25</v>
      </c>
      <c r="F261" s="10">
        <v>22</v>
      </c>
      <c r="G261" s="10">
        <v>3</v>
      </c>
      <c r="H261" s="10">
        <v>25</v>
      </c>
      <c r="I261" s="10">
        <v>22</v>
      </c>
      <c r="J261" s="10">
        <v>2.64</v>
      </c>
      <c r="N261" t="str">
        <f>IFERROR(VLOOKUP(B261,Dump!A:B,2,0),"")</f>
        <v/>
      </c>
    </row>
    <row r="262" spans="1:14" x14ac:dyDescent="0.3">
      <c r="A262" t="s">
        <v>39</v>
      </c>
      <c r="B262" t="s">
        <v>12</v>
      </c>
      <c r="C262" t="s">
        <v>406</v>
      </c>
      <c r="D262" t="s">
        <v>477</v>
      </c>
      <c r="E262" s="10">
        <v>25</v>
      </c>
      <c r="F262" s="10">
        <v>22</v>
      </c>
      <c r="G262" s="10">
        <v>3</v>
      </c>
      <c r="H262" s="10">
        <v>25</v>
      </c>
      <c r="I262" s="10">
        <v>22</v>
      </c>
      <c r="J262" s="10">
        <v>2.64</v>
      </c>
      <c r="N262" t="str">
        <f>IFERROR(VLOOKUP(B262,Dump!A:B,2,0),"")</f>
        <v/>
      </c>
    </row>
    <row r="263" spans="1:14" x14ac:dyDescent="0.3">
      <c r="A263" t="s">
        <v>39</v>
      </c>
      <c r="B263" t="s">
        <v>12</v>
      </c>
      <c r="C263" t="s">
        <v>406</v>
      </c>
      <c r="D263" t="s">
        <v>478</v>
      </c>
      <c r="E263" s="10">
        <v>25</v>
      </c>
      <c r="F263" s="10">
        <v>22</v>
      </c>
      <c r="G263" s="10">
        <v>2.64</v>
      </c>
      <c r="H263" s="10">
        <v>25</v>
      </c>
      <c r="I263" s="10">
        <v>22</v>
      </c>
      <c r="J263" s="10">
        <v>2.64</v>
      </c>
      <c r="N263" t="str">
        <f>IFERROR(VLOOKUP(B263,Dump!A:B,2,0),"")</f>
        <v/>
      </c>
    </row>
    <row r="264" spans="1:14" x14ac:dyDescent="0.3">
      <c r="A264" t="s">
        <v>39</v>
      </c>
      <c r="B264" t="s">
        <v>12</v>
      </c>
      <c r="C264" t="s">
        <v>406</v>
      </c>
      <c r="D264" t="s">
        <v>479</v>
      </c>
      <c r="E264" s="10"/>
      <c r="F264" s="10"/>
      <c r="G264" s="10"/>
      <c r="H264" s="10">
        <v>2415</v>
      </c>
      <c r="I264" s="10">
        <v>2090.5</v>
      </c>
      <c r="J264" s="10">
        <v>324.82</v>
      </c>
      <c r="N264" t="str">
        <f>IFERROR(VLOOKUP(B264,Dump!A:B,2,0),"")</f>
        <v/>
      </c>
    </row>
    <row r="265" spans="1:14" x14ac:dyDescent="0.3">
      <c r="A265" t="s">
        <v>39</v>
      </c>
      <c r="B265" t="s">
        <v>12</v>
      </c>
      <c r="C265" t="s">
        <v>480</v>
      </c>
      <c r="D265" t="s">
        <v>481</v>
      </c>
      <c r="E265" s="10">
        <v>4838</v>
      </c>
      <c r="F265" s="10">
        <v>4229.5600000000004</v>
      </c>
      <c r="G265" s="10">
        <v>608.76</v>
      </c>
      <c r="H265" s="10">
        <v>4838</v>
      </c>
      <c r="I265" s="10">
        <v>4229.5600000000004</v>
      </c>
      <c r="J265" s="10">
        <v>608.76</v>
      </c>
      <c r="N265" t="str">
        <f>IFERROR(VLOOKUP(B265,Dump!A:B,2,0),"")</f>
        <v/>
      </c>
    </row>
    <row r="266" spans="1:14" x14ac:dyDescent="0.3">
      <c r="A266" t="s">
        <v>39</v>
      </c>
      <c r="B266" t="s">
        <v>12</v>
      </c>
      <c r="C266" t="s">
        <v>480</v>
      </c>
      <c r="D266" t="s">
        <v>482</v>
      </c>
      <c r="E266" s="10">
        <v>3599</v>
      </c>
      <c r="F266" s="10">
        <v>3050</v>
      </c>
      <c r="G266" s="10">
        <v>549</v>
      </c>
      <c r="H266" s="10">
        <v>3599</v>
      </c>
      <c r="I266" s="10">
        <v>3050</v>
      </c>
      <c r="J266" s="10">
        <v>549</v>
      </c>
      <c r="N266" t="str">
        <f>IFERROR(VLOOKUP(B266,Dump!A:B,2,0),"")</f>
        <v/>
      </c>
    </row>
    <row r="267" spans="1:14" x14ac:dyDescent="0.3">
      <c r="A267" t="s">
        <v>39</v>
      </c>
      <c r="B267" t="s">
        <v>12</v>
      </c>
      <c r="C267" t="s">
        <v>480</v>
      </c>
      <c r="D267" t="s">
        <v>483</v>
      </c>
      <c r="E267" s="10"/>
      <c r="F267" s="10"/>
      <c r="G267" s="10"/>
      <c r="H267" s="10">
        <v>1150</v>
      </c>
      <c r="I267" s="10">
        <v>1027</v>
      </c>
      <c r="J267" s="10">
        <v>123.24</v>
      </c>
      <c r="N267" t="str">
        <f>IFERROR(VLOOKUP(B267,Dump!A:B,2,0),"")</f>
        <v/>
      </c>
    </row>
    <row r="268" spans="1:14" x14ac:dyDescent="0.3">
      <c r="A268" t="s">
        <v>39</v>
      </c>
      <c r="B268" t="s">
        <v>12</v>
      </c>
      <c r="C268" t="s">
        <v>372</v>
      </c>
      <c r="D268" t="s">
        <v>484</v>
      </c>
      <c r="E268" s="10">
        <v>8131</v>
      </c>
      <c r="F268" s="10">
        <v>7260</v>
      </c>
      <c r="G268" s="10">
        <v>871</v>
      </c>
      <c r="H268" s="10">
        <v>8131</v>
      </c>
      <c r="I268" s="10">
        <v>7260</v>
      </c>
      <c r="J268" s="10">
        <v>871.2</v>
      </c>
      <c r="N268" t="str">
        <f>IFERROR(VLOOKUP(B268,Dump!A:B,2,0),"")</f>
        <v/>
      </c>
    </row>
    <row r="269" spans="1:14" x14ac:dyDescent="0.3">
      <c r="A269" t="s">
        <v>39</v>
      </c>
      <c r="B269" t="s">
        <v>12</v>
      </c>
      <c r="C269" t="s">
        <v>372</v>
      </c>
      <c r="D269" t="s">
        <v>485</v>
      </c>
      <c r="E269" s="10">
        <v>7896</v>
      </c>
      <c r="F269" s="10">
        <v>7050</v>
      </c>
      <c r="G269" s="10">
        <v>846</v>
      </c>
      <c r="H269" s="10">
        <v>7896</v>
      </c>
      <c r="I269" s="10">
        <v>7050</v>
      </c>
      <c r="J269" s="10">
        <v>846</v>
      </c>
      <c r="N269" t="str">
        <f>IFERROR(VLOOKUP(B269,Dump!A:B,2,0),"")</f>
        <v/>
      </c>
    </row>
    <row r="270" spans="1:14" x14ac:dyDescent="0.3">
      <c r="A270" t="s">
        <v>39</v>
      </c>
      <c r="B270" t="s">
        <v>12</v>
      </c>
      <c r="C270" t="s">
        <v>372</v>
      </c>
      <c r="D270" t="s">
        <v>486</v>
      </c>
      <c r="E270" s="10">
        <v>137</v>
      </c>
      <c r="F270" s="10">
        <v>120</v>
      </c>
      <c r="G270" s="10">
        <v>17</v>
      </c>
      <c r="H270" s="10">
        <v>137</v>
      </c>
      <c r="I270" s="10">
        <v>120</v>
      </c>
      <c r="J270" s="10">
        <v>16.5</v>
      </c>
      <c r="N270" t="str">
        <f>IFERROR(VLOOKUP(B270,Dump!A:B,2,0),"")</f>
        <v/>
      </c>
    </row>
    <row r="271" spans="1:14" x14ac:dyDescent="0.3">
      <c r="A271" t="s">
        <v>39</v>
      </c>
      <c r="B271" t="s">
        <v>12</v>
      </c>
      <c r="C271" t="s">
        <v>372</v>
      </c>
      <c r="D271" t="s">
        <v>487</v>
      </c>
      <c r="E271" s="10"/>
      <c r="F271" s="10"/>
      <c r="G271" s="10"/>
      <c r="H271" s="10">
        <v>307</v>
      </c>
      <c r="I271" s="10">
        <v>260</v>
      </c>
      <c r="J271" s="10">
        <v>46.8</v>
      </c>
      <c r="N271" t="str">
        <f>IFERROR(VLOOKUP(B271,Dump!A:B,2,0),"")</f>
        <v/>
      </c>
    </row>
    <row r="272" spans="1:14" x14ac:dyDescent="0.3">
      <c r="A272" t="s">
        <v>39</v>
      </c>
      <c r="B272" t="s">
        <v>12</v>
      </c>
      <c r="C272" t="s">
        <v>419</v>
      </c>
      <c r="D272" t="s">
        <v>488</v>
      </c>
      <c r="E272" s="10">
        <v>3886</v>
      </c>
      <c r="F272" s="10">
        <v>3470</v>
      </c>
      <c r="G272" s="10">
        <v>416</v>
      </c>
      <c r="H272" s="10">
        <v>3886</v>
      </c>
      <c r="I272" s="10">
        <v>3470</v>
      </c>
      <c r="J272" s="10">
        <v>416.4</v>
      </c>
      <c r="N272" t="str">
        <f>IFERROR(VLOOKUP(B272,Dump!A:B,2,0),"")</f>
        <v/>
      </c>
    </row>
    <row r="273" spans="1:14" x14ac:dyDescent="0.3">
      <c r="A273" t="s">
        <v>39</v>
      </c>
      <c r="B273" t="s">
        <v>12</v>
      </c>
      <c r="C273" t="s">
        <v>419</v>
      </c>
      <c r="D273" t="s">
        <v>489</v>
      </c>
      <c r="E273" s="10">
        <v>1518</v>
      </c>
      <c r="F273" s="10">
        <v>1355</v>
      </c>
      <c r="G273" s="10">
        <v>163</v>
      </c>
      <c r="H273" s="10">
        <v>1518</v>
      </c>
      <c r="I273" s="10">
        <v>1355</v>
      </c>
      <c r="J273" s="10">
        <v>162.6</v>
      </c>
      <c r="N273" t="str">
        <f>IFERROR(VLOOKUP(B273,Dump!A:B,2,0),"")</f>
        <v/>
      </c>
    </row>
    <row r="274" spans="1:14" x14ac:dyDescent="0.3">
      <c r="A274" t="s">
        <v>39</v>
      </c>
      <c r="B274" t="s">
        <v>12</v>
      </c>
      <c r="C274" t="s">
        <v>490</v>
      </c>
      <c r="D274" t="s">
        <v>491</v>
      </c>
      <c r="E274" s="10">
        <v>4887</v>
      </c>
      <c r="F274" s="10">
        <v>4200</v>
      </c>
      <c r="G274" s="10">
        <v>687</v>
      </c>
      <c r="H274" s="10">
        <v>4887</v>
      </c>
      <c r="I274" s="10">
        <v>4200</v>
      </c>
      <c r="J274" s="10">
        <v>687</v>
      </c>
      <c r="N274" t="str">
        <f>IFERROR(VLOOKUP(B274,Dump!A:B,2,0),"")</f>
        <v/>
      </c>
    </row>
    <row r="275" spans="1:14" x14ac:dyDescent="0.3">
      <c r="A275" t="s">
        <v>39</v>
      </c>
      <c r="B275" t="s">
        <v>12</v>
      </c>
      <c r="C275" t="s">
        <v>492</v>
      </c>
      <c r="D275" t="s">
        <v>493</v>
      </c>
      <c r="E275" s="10">
        <v>1258</v>
      </c>
      <c r="F275" s="10">
        <v>1200</v>
      </c>
      <c r="G275" s="10">
        <v>57.6</v>
      </c>
      <c r="H275" s="10">
        <v>1258</v>
      </c>
      <c r="I275" s="10">
        <v>1200</v>
      </c>
      <c r="J275" s="10">
        <v>57.6</v>
      </c>
      <c r="N275" t="str">
        <f>IFERROR(VLOOKUP(B275,Dump!A:B,2,0),"")</f>
        <v/>
      </c>
    </row>
    <row r="276" spans="1:14" x14ac:dyDescent="0.3">
      <c r="A276" t="s">
        <v>39</v>
      </c>
      <c r="B276" t="s">
        <v>12</v>
      </c>
      <c r="C276" t="s">
        <v>494</v>
      </c>
      <c r="D276" t="s">
        <v>495</v>
      </c>
      <c r="E276" s="10">
        <v>822</v>
      </c>
      <c r="F276" s="10">
        <v>734</v>
      </c>
      <c r="G276" s="10">
        <v>88.08</v>
      </c>
      <c r="H276" s="10">
        <v>822</v>
      </c>
      <c r="I276" s="10">
        <v>734</v>
      </c>
      <c r="J276" s="10">
        <v>88.08</v>
      </c>
      <c r="N276" t="str">
        <f>IFERROR(VLOOKUP(B276,Dump!A:B,2,0),"")</f>
        <v/>
      </c>
    </row>
    <row r="277" spans="1:14" x14ac:dyDescent="0.3">
      <c r="A277" t="s">
        <v>39</v>
      </c>
      <c r="B277" t="s">
        <v>12</v>
      </c>
      <c r="C277" t="s">
        <v>496</v>
      </c>
      <c r="D277" t="s">
        <v>497</v>
      </c>
      <c r="E277" s="10">
        <v>6282</v>
      </c>
      <c r="F277" s="10">
        <v>5700</v>
      </c>
      <c r="G277" s="10">
        <v>581.79999999999995</v>
      </c>
      <c r="H277" s="10">
        <v>6282</v>
      </c>
      <c r="I277" s="10">
        <v>5700</v>
      </c>
      <c r="J277" s="10">
        <v>581.79999999999995</v>
      </c>
      <c r="N277" t="str">
        <f>IFERROR(VLOOKUP(B277,Dump!A:B,2,0),"")</f>
        <v/>
      </c>
    </row>
    <row r="278" spans="1:14" x14ac:dyDescent="0.3">
      <c r="A278" t="s">
        <v>39</v>
      </c>
      <c r="B278" t="s">
        <v>12</v>
      </c>
      <c r="C278" t="s">
        <v>498</v>
      </c>
      <c r="D278" t="s">
        <v>499</v>
      </c>
      <c r="E278" s="10">
        <v>14817</v>
      </c>
      <c r="F278" s="10">
        <v>12733</v>
      </c>
      <c r="G278" s="10">
        <v>2084</v>
      </c>
      <c r="H278" s="10"/>
      <c r="I278" s="10"/>
      <c r="J278" s="10"/>
      <c r="N278" t="str">
        <f>IFERROR(VLOOKUP(B278,Dump!A:B,2,0),"")</f>
        <v/>
      </c>
    </row>
    <row r="279" spans="1:14" x14ac:dyDescent="0.3">
      <c r="A279" t="s">
        <v>39</v>
      </c>
      <c r="B279" t="s">
        <v>12</v>
      </c>
      <c r="C279" t="s">
        <v>375</v>
      </c>
      <c r="D279" t="s">
        <v>500</v>
      </c>
      <c r="E279" s="10"/>
      <c r="F279" s="10"/>
      <c r="G279" s="10"/>
      <c r="H279" s="10">
        <v>341</v>
      </c>
      <c r="I279" s="10">
        <v>325</v>
      </c>
      <c r="J279" s="10">
        <v>16.260000000000002</v>
      </c>
      <c r="N279" t="str">
        <f>IFERROR(VLOOKUP(B279,Dump!A:B,2,0),"")</f>
        <v/>
      </c>
    </row>
    <row r="280" spans="1:14" x14ac:dyDescent="0.3">
      <c r="A280" t="s">
        <v>39</v>
      </c>
      <c r="B280" t="s">
        <v>12</v>
      </c>
      <c r="C280" t="s">
        <v>501</v>
      </c>
      <c r="D280" t="s">
        <v>502</v>
      </c>
      <c r="E280" s="10">
        <v>33192.230000000003</v>
      </c>
      <c r="F280" s="10">
        <v>29433.61</v>
      </c>
      <c r="G280" s="10">
        <v>3758.62</v>
      </c>
      <c r="H280" s="10">
        <v>33192</v>
      </c>
      <c r="I280" s="10">
        <v>29433.61</v>
      </c>
      <c r="J280" s="10">
        <v>3758.62</v>
      </c>
      <c r="N280" t="str">
        <f>IFERROR(VLOOKUP(B280,Dump!A:B,2,0),"")</f>
        <v/>
      </c>
    </row>
    <row r="281" spans="1:14" x14ac:dyDescent="0.3">
      <c r="A281" t="s">
        <v>39</v>
      </c>
      <c r="B281" t="s">
        <v>12</v>
      </c>
      <c r="C281" t="s">
        <v>501</v>
      </c>
      <c r="D281" t="s">
        <v>503</v>
      </c>
      <c r="E281" s="10">
        <v>1288</v>
      </c>
      <c r="F281" s="10">
        <v>1150</v>
      </c>
      <c r="G281" s="10">
        <v>138</v>
      </c>
      <c r="H281" s="10">
        <v>1288</v>
      </c>
      <c r="I281" s="10">
        <v>1150</v>
      </c>
      <c r="J281" s="10">
        <v>138</v>
      </c>
      <c r="N281" t="str">
        <f>IFERROR(VLOOKUP(B281,Dump!A:B,2,0),"")</f>
        <v/>
      </c>
    </row>
    <row r="282" spans="1:14" x14ac:dyDescent="0.3">
      <c r="A282" t="s">
        <v>39</v>
      </c>
      <c r="B282" t="s">
        <v>12</v>
      </c>
      <c r="C282" t="s">
        <v>501</v>
      </c>
      <c r="D282" t="s">
        <v>504</v>
      </c>
      <c r="E282" s="10">
        <v>759.2</v>
      </c>
      <c r="F282" s="10">
        <v>664.24</v>
      </c>
      <c r="G282" s="10">
        <v>94.96</v>
      </c>
      <c r="H282" s="10">
        <v>759</v>
      </c>
      <c r="I282" s="10">
        <v>664.24</v>
      </c>
      <c r="J282" s="10">
        <v>94.960000000000008</v>
      </c>
      <c r="N282" t="str">
        <f>IFERROR(VLOOKUP(B282,Dump!A:B,2,0),"")</f>
        <v/>
      </c>
    </row>
    <row r="283" spans="1:14" x14ac:dyDescent="0.3">
      <c r="A283" t="s">
        <v>39</v>
      </c>
      <c r="B283" t="s">
        <v>12</v>
      </c>
      <c r="C283" t="s">
        <v>505</v>
      </c>
      <c r="D283" t="s">
        <v>506</v>
      </c>
      <c r="E283" s="10">
        <v>3562</v>
      </c>
      <c r="F283" s="10">
        <v>3180</v>
      </c>
      <c r="G283" s="10">
        <v>381.6</v>
      </c>
      <c r="H283" s="10">
        <v>3562</v>
      </c>
      <c r="I283" s="10">
        <v>3180.1</v>
      </c>
      <c r="J283" s="10">
        <v>381.6</v>
      </c>
      <c r="N283" t="str">
        <f>IFERROR(VLOOKUP(B283,Dump!A:B,2,0),"")</f>
        <v/>
      </c>
    </row>
    <row r="284" spans="1:14" x14ac:dyDescent="0.3">
      <c r="A284" t="s">
        <v>39</v>
      </c>
      <c r="B284" t="s">
        <v>12</v>
      </c>
      <c r="C284" t="s">
        <v>505</v>
      </c>
      <c r="D284" t="s">
        <v>507</v>
      </c>
      <c r="E284" s="10">
        <v>21719</v>
      </c>
      <c r="F284" s="10">
        <v>19885.62</v>
      </c>
      <c r="G284" s="10">
        <v>1833.1</v>
      </c>
      <c r="H284" s="10">
        <v>21719</v>
      </c>
      <c r="I284" s="10">
        <v>19885.619999999995</v>
      </c>
      <c r="J284" s="10">
        <v>1833.1</v>
      </c>
      <c r="N284" t="str">
        <f>IFERROR(VLOOKUP(B284,Dump!A:B,2,0),"")</f>
        <v/>
      </c>
    </row>
    <row r="285" spans="1:14" x14ac:dyDescent="0.3">
      <c r="A285" t="s">
        <v>39</v>
      </c>
      <c r="B285" t="s">
        <v>12</v>
      </c>
      <c r="C285" t="s">
        <v>365</v>
      </c>
      <c r="D285" t="s">
        <v>508</v>
      </c>
      <c r="E285" s="10">
        <v>773</v>
      </c>
      <c r="F285" s="10">
        <v>655</v>
      </c>
      <c r="G285" s="10">
        <v>118</v>
      </c>
      <c r="H285" s="10">
        <v>773</v>
      </c>
      <c r="I285" s="10">
        <v>655</v>
      </c>
      <c r="J285" s="10">
        <v>117.9</v>
      </c>
      <c r="N285" t="str">
        <f>IFERROR(VLOOKUP(B285,Dump!A:B,2,0),"")</f>
        <v/>
      </c>
    </row>
    <row r="286" spans="1:14" x14ac:dyDescent="0.3">
      <c r="A286" t="s">
        <v>39</v>
      </c>
      <c r="B286" t="s">
        <v>12</v>
      </c>
      <c r="C286" t="s">
        <v>411</v>
      </c>
      <c r="D286" t="s">
        <v>509</v>
      </c>
      <c r="E286" s="10">
        <v>8205</v>
      </c>
      <c r="F286" s="10">
        <v>7270</v>
      </c>
      <c r="G286" s="10">
        <v>934</v>
      </c>
      <c r="H286" s="10">
        <v>8205</v>
      </c>
      <c r="I286" s="10">
        <v>7270.48</v>
      </c>
      <c r="J286" s="10">
        <v>934.98</v>
      </c>
      <c r="N286" t="str">
        <f>IFERROR(VLOOKUP(B286,Dump!A:B,2,0),"")</f>
        <v/>
      </c>
    </row>
    <row r="287" spans="1:14" x14ac:dyDescent="0.3">
      <c r="A287" t="s">
        <v>39</v>
      </c>
      <c r="B287" t="s">
        <v>12</v>
      </c>
      <c r="C287" t="s">
        <v>411</v>
      </c>
      <c r="D287" t="s">
        <v>510</v>
      </c>
      <c r="E287" s="10">
        <v>3651</v>
      </c>
      <c r="F287" s="10">
        <v>3094</v>
      </c>
      <c r="G287" s="10">
        <v>557</v>
      </c>
      <c r="H287" s="10">
        <v>3651</v>
      </c>
      <c r="I287" s="10">
        <v>3094</v>
      </c>
      <c r="J287" s="10">
        <v>556.91999999999996</v>
      </c>
      <c r="N287" t="str">
        <f>IFERROR(VLOOKUP(B287,Dump!A:B,2,0),"")</f>
        <v/>
      </c>
    </row>
    <row r="288" spans="1:14" x14ac:dyDescent="0.3">
      <c r="A288" t="s">
        <v>39</v>
      </c>
      <c r="B288" t="s">
        <v>12</v>
      </c>
      <c r="C288" t="s">
        <v>408</v>
      </c>
      <c r="D288" t="s">
        <v>511</v>
      </c>
      <c r="E288" s="10">
        <v>942</v>
      </c>
      <c r="F288" s="10">
        <v>845.14</v>
      </c>
      <c r="G288" s="10">
        <v>96.86</v>
      </c>
      <c r="H288" s="10">
        <v>942</v>
      </c>
      <c r="I288" s="10">
        <v>845</v>
      </c>
      <c r="J288" s="10">
        <v>96.86</v>
      </c>
      <c r="N288" t="str">
        <f>IFERROR(VLOOKUP(B288,Dump!A:B,2,0),"")</f>
        <v/>
      </c>
    </row>
    <row r="289" spans="1:14" x14ac:dyDescent="0.3">
      <c r="A289" t="s">
        <v>39</v>
      </c>
      <c r="B289" t="s">
        <v>12</v>
      </c>
      <c r="C289" t="s">
        <v>408</v>
      </c>
      <c r="D289" t="s">
        <v>512</v>
      </c>
      <c r="E289" s="10">
        <v>7223</v>
      </c>
      <c r="F289" s="10">
        <v>6460.14</v>
      </c>
      <c r="G289" s="10">
        <v>762.86</v>
      </c>
      <c r="H289" s="10">
        <v>7223</v>
      </c>
      <c r="I289" s="10">
        <v>6460</v>
      </c>
      <c r="J289" s="10">
        <v>762.8599999999999</v>
      </c>
      <c r="N289" t="str">
        <f>IFERROR(VLOOKUP(B289,Dump!A:B,2,0),"")</f>
        <v/>
      </c>
    </row>
    <row r="290" spans="1:14" x14ac:dyDescent="0.3">
      <c r="A290" t="s">
        <v>39</v>
      </c>
      <c r="B290" t="s">
        <v>12</v>
      </c>
      <c r="C290" t="s">
        <v>408</v>
      </c>
      <c r="D290" t="s">
        <v>513</v>
      </c>
      <c r="E290" s="10">
        <v>5710</v>
      </c>
      <c r="F290" s="10">
        <v>5180</v>
      </c>
      <c r="G290" s="10">
        <v>530</v>
      </c>
      <c r="H290" s="10">
        <v>5710</v>
      </c>
      <c r="I290" s="10">
        <v>5180</v>
      </c>
      <c r="J290" s="10">
        <v>530.1</v>
      </c>
      <c r="N290" t="str">
        <f>IFERROR(VLOOKUP(B290,Dump!A:B,2,0),"")</f>
        <v/>
      </c>
    </row>
    <row r="291" spans="1:14" x14ac:dyDescent="0.3">
      <c r="A291" t="s">
        <v>39</v>
      </c>
      <c r="B291" t="s">
        <v>12</v>
      </c>
      <c r="C291" t="s">
        <v>408</v>
      </c>
      <c r="D291" t="s">
        <v>514</v>
      </c>
      <c r="E291" s="10">
        <v>239</v>
      </c>
      <c r="F291" s="10">
        <v>210</v>
      </c>
      <c r="G291" s="10">
        <v>29</v>
      </c>
      <c r="H291" s="10">
        <v>239</v>
      </c>
      <c r="I291" s="10">
        <v>210</v>
      </c>
      <c r="J291" s="10">
        <v>29.36</v>
      </c>
      <c r="N291" t="str">
        <f>IFERROR(VLOOKUP(B291,Dump!A:B,2,0),"")</f>
        <v/>
      </c>
    </row>
    <row r="292" spans="1:14" x14ac:dyDescent="0.3">
      <c r="A292" t="s">
        <v>39</v>
      </c>
      <c r="B292" t="s">
        <v>12</v>
      </c>
      <c r="C292" t="s">
        <v>435</v>
      </c>
      <c r="D292" t="s">
        <v>515</v>
      </c>
      <c r="E292" s="10">
        <v>112</v>
      </c>
      <c r="F292" s="10">
        <v>100</v>
      </c>
      <c r="G292" s="10">
        <v>12</v>
      </c>
      <c r="H292" s="10">
        <v>112</v>
      </c>
      <c r="I292" s="10">
        <v>100</v>
      </c>
      <c r="J292" s="10">
        <v>12</v>
      </c>
      <c r="N292" t="str">
        <f>IFERROR(VLOOKUP(B292,Dump!A:B,2,0),"")</f>
        <v/>
      </c>
    </row>
    <row r="293" spans="1:14" x14ac:dyDescent="0.3">
      <c r="A293" t="s">
        <v>39</v>
      </c>
      <c r="B293" t="s">
        <v>12</v>
      </c>
      <c r="C293" t="s">
        <v>366</v>
      </c>
      <c r="D293" t="s">
        <v>516</v>
      </c>
      <c r="E293" s="10">
        <v>3730</v>
      </c>
      <c r="F293" s="10">
        <v>3370.1</v>
      </c>
      <c r="G293" s="10">
        <v>359.3</v>
      </c>
      <c r="H293" s="10">
        <v>3730</v>
      </c>
      <c r="I293" s="10">
        <v>3370.6</v>
      </c>
      <c r="J293" s="10">
        <v>359.3</v>
      </c>
      <c r="N293" t="str">
        <f>IFERROR(VLOOKUP(B293,Dump!A:B,2,0),"")</f>
        <v/>
      </c>
    </row>
    <row r="294" spans="1:14" x14ac:dyDescent="0.3">
      <c r="A294" t="s">
        <v>39</v>
      </c>
      <c r="B294" t="s">
        <v>12</v>
      </c>
      <c r="C294" t="s">
        <v>360</v>
      </c>
      <c r="D294" t="s">
        <v>517</v>
      </c>
      <c r="E294" s="10">
        <v>64352.22</v>
      </c>
      <c r="F294" s="10">
        <v>57294.44</v>
      </c>
      <c r="G294" s="10">
        <v>7057.78</v>
      </c>
      <c r="H294" s="10">
        <v>64352</v>
      </c>
      <c r="I294" s="10">
        <v>57294.44</v>
      </c>
      <c r="J294" s="10">
        <v>7057.7800000000007</v>
      </c>
      <c r="N294" t="str">
        <f>IFERROR(VLOOKUP(B294,Dump!A:B,2,0),"")</f>
        <v/>
      </c>
    </row>
    <row r="295" spans="1:14" x14ac:dyDescent="0.3">
      <c r="A295" t="s">
        <v>39</v>
      </c>
      <c r="B295" t="s">
        <v>12</v>
      </c>
      <c r="C295" t="s">
        <v>360</v>
      </c>
      <c r="D295" t="s">
        <v>518</v>
      </c>
      <c r="E295" s="10">
        <v>5108</v>
      </c>
      <c r="F295" s="10">
        <v>4346</v>
      </c>
      <c r="G295" s="10">
        <v>762</v>
      </c>
      <c r="H295" s="10">
        <v>5108</v>
      </c>
      <c r="I295" s="10">
        <v>4346</v>
      </c>
      <c r="J295" s="10">
        <v>762</v>
      </c>
      <c r="N295" t="str">
        <f>IFERROR(VLOOKUP(B295,Dump!A:B,2,0),"")</f>
        <v/>
      </c>
    </row>
    <row r="296" spans="1:14" x14ac:dyDescent="0.3">
      <c r="A296" t="s">
        <v>39</v>
      </c>
      <c r="B296" t="s">
        <v>12</v>
      </c>
      <c r="C296" t="s">
        <v>360</v>
      </c>
      <c r="D296" t="s">
        <v>519</v>
      </c>
      <c r="E296" s="10"/>
      <c r="F296" s="10"/>
      <c r="G296" s="10"/>
      <c r="H296" s="10">
        <v>1739</v>
      </c>
      <c r="I296" s="10">
        <v>1656</v>
      </c>
      <c r="J296" s="10">
        <v>82.8</v>
      </c>
      <c r="N296" t="str">
        <f>IFERROR(VLOOKUP(B296,Dump!A:B,2,0),"")</f>
        <v/>
      </c>
    </row>
    <row r="297" spans="1:14" x14ac:dyDescent="0.3">
      <c r="A297" t="s">
        <v>39</v>
      </c>
      <c r="B297" t="s">
        <v>12</v>
      </c>
      <c r="C297" t="s">
        <v>360</v>
      </c>
      <c r="D297" t="s">
        <v>520</v>
      </c>
      <c r="E297" s="10"/>
      <c r="F297" s="10"/>
      <c r="G297" s="10"/>
      <c r="H297" s="10">
        <v>1159</v>
      </c>
      <c r="I297" s="10">
        <v>1104</v>
      </c>
      <c r="J297" s="10">
        <v>55.2</v>
      </c>
      <c r="N297" t="str">
        <f>IFERROR(VLOOKUP(B297,Dump!A:B,2,0),"")</f>
        <v/>
      </c>
    </row>
    <row r="298" spans="1:14" x14ac:dyDescent="0.3">
      <c r="A298" t="s">
        <v>39</v>
      </c>
      <c r="B298" t="s">
        <v>12</v>
      </c>
      <c r="C298" t="s">
        <v>360</v>
      </c>
      <c r="D298" t="s">
        <v>521</v>
      </c>
      <c r="E298" s="10"/>
      <c r="F298" s="10"/>
      <c r="G298" s="10"/>
      <c r="H298" s="10">
        <v>580</v>
      </c>
      <c r="I298" s="10">
        <v>552</v>
      </c>
      <c r="J298" s="10">
        <v>27.6</v>
      </c>
      <c r="N298" t="str">
        <f>IFERROR(VLOOKUP(B298,Dump!A:B,2,0),"")</f>
        <v/>
      </c>
    </row>
    <row r="299" spans="1:14" x14ac:dyDescent="0.3">
      <c r="A299" t="s">
        <v>39</v>
      </c>
      <c r="B299" t="s">
        <v>12</v>
      </c>
      <c r="C299" t="s">
        <v>360</v>
      </c>
      <c r="D299" t="s">
        <v>522</v>
      </c>
      <c r="E299" s="10"/>
      <c r="F299" s="10"/>
      <c r="G299" s="10"/>
      <c r="H299" s="10">
        <v>3478</v>
      </c>
      <c r="I299" s="10">
        <v>3312</v>
      </c>
      <c r="J299" s="10">
        <v>165.6</v>
      </c>
      <c r="N299" t="str">
        <f>IFERROR(VLOOKUP(B299,Dump!A:B,2,0),"")</f>
        <v/>
      </c>
    </row>
    <row r="300" spans="1:14" x14ac:dyDescent="0.3">
      <c r="A300" t="s">
        <v>39</v>
      </c>
      <c r="B300" t="s">
        <v>12</v>
      </c>
      <c r="C300" t="s">
        <v>523</v>
      </c>
      <c r="D300" t="s">
        <v>524</v>
      </c>
      <c r="E300" s="10"/>
      <c r="F300" s="10"/>
      <c r="G300" s="10"/>
      <c r="H300" s="10">
        <v>920</v>
      </c>
      <c r="I300" s="10">
        <v>779.46</v>
      </c>
      <c r="J300" s="10">
        <v>140.32</v>
      </c>
      <c r="N300" t="str">
        <f>IFERROR(VLOOKUP(B300,Dump!A:B,2,0),"")</f>
        <v/>
      </c>
    </row>
    <row r="301" spans="1:14" x14ac:dyDescent="0.3">
      <c r="A301" t="s">
        <v>39</v>
      </c>
      <c r="B301" t="s">
        <v>12</v>
      </c>
      <c r="C301" t="s">
        <v>525</v>
      </c>
      <c r="D301" t="s">
        <v>526</v>
      </c>
      <c r="E301" s="10">
        <v>9536</v>
      </c>
      <c r="F301" s="10">
        <v>8514.36</v>
      </c>
      <c r="G301" s="10">
        <v>1021.72</v>
      </c>
      <c r="H301" s="10">
        <v>9536</v>
      </c>
      <c r="I301" s="10">
        <v>8514.36</v>
      </c>
      <c r="J301" s="10">
        <v>1021.72</v>
      </c>
      <c r="N301" t="str">
        <f>IFERROR(VLOOKUP(B301,Dump!A:B,2,0),"")</f>
        <v/>
      </c>
    </row>
    <row r="302" spans="1:14" x14ac:dyDescent="0.3">
      <c r="A302" t="s">
        <v>39</v>
      </c>
      <c r="B302" t="s">
        <v>12</v>
      </c>
      <c r="C302" t="s">
        <v>376</v>
      </c>
      <c r="D302" t="s">
        <v>527</v>
      </c>
      <c r="E302" s="10">
        <v>11088</v>
      </c>
      <c r="F302" s="10">
        <v>9900</v>
      </c>
      <c r="G302" s="10">
        <v>1188</v>
      </c>
      <c r="H302" s="10">
        <v>11088</v>
      </c>
      <c r="I302" s="10">
        <v>9900</v>
      </c>
      <c r="J302" s="10">
        <v>1188</v>
      </c>
      <c r="N302" t="str">
        <f>IFERROR(VLOOKUP(B302,Dump!A:B,2,0),"")</f>
        <v/>
      </c>
    </row>
    <row r="303" spans="1:14" x14ac:dyDescent="0.3">
      <c r="A303" t="s">
        <v>39</v>
      </c>
      <c r="B303" t="s">
        <v>12</v>
      </c>
      <c r="C303" t="s">
        <v>376</v>
      </c>
      <c r="D303" t="s">
        <v>528</v>
      </c>
      <c r="E303" s="10">
        <v>7392</v>
      </c>
      <c r="F303" s="10">
        <v>6600</v>
      </c>
      <c r="G303" s="10">
        <v>792</v>
      </c>
      <c r="H303" s="10">
        <v>7392</v>
      </c>
      <c r="I303" s="10">
        <v>6600</v>
      </c>
      <c r="J303" s="10">
        <v>792</v>
      </c>
      <c r="N303" t="str">
        <f>IFERROR(VLOOKUP(B303,Dump!A:B,2,0),"")</f>
        <v/>
      </c>
    </row>
    <row r="304" spans="1:14" x14ac:dyDescent="0.3">
      <c r="A304" t="s">
        <v>39</v>
      </c>
      <c r="B304" t="s">
        <v>12</v>
      </c>
      <c r="C304" t="s">
        <v>529</v>
      </c>
      <c r="D304" t="s">
        <v>530</v>
      </c>
      <c r="E304" s="10">
        <v>9451</v>
      </c>
      <c r="F304" s="10">
        <v>8332</v>
      </c>
      <c r="G304" s="10">
        <v>1117.9000000000001</v>
      </c>
      <c r="H304" s="10">
        <v>9451</v>
      </c>
      <c r="I304" s="10">
        <v>8332.6</v>
      </c>
      <c r="J304" s="10">
        <v>1117.9000000000001</v>
      </c>
      <c r="N304" t="str">
        <f>IFERROR(VLOOKUP(B304,Dump!A:B,2,0),"")</f>
        <v/>
      </c>
    </row>
    <row r="305" spans="1:14" x14ac:dyDescent="0.3">
      <c r="A305" t="s">
        <v>39</v>
      </c>
      <c r="B305" t="s">
        <v>12</v>
      </c>
      <c r="C305" t="s">
        <v>361</v>
      </c>
      <c r="D305" t="s">
        <v>531</v>
      </c>
      <c r="E305" s="10"/>
      <c r="F305" s="10"/>
      <c r="G305" s="10"/>
      <c r="H305" s="10">
        <v>403</v>
      </c>
      <c r="I305" s="10">
        <v>360</v>
      </c>
      <c r="J305" s="10">
        <v>43.2</v>
      </c>
      <c r="N305" t="str">
        <f>IFERROR(VLOOKUP(B305,Dump!A:B,2,0),"")</f>
        <v/>
      </c>
    </row>
    <row r="306" spans="1:14" x14ac:dyDescent="0.3">
      <c r="A306" t="s">
        <v>39</v>
      </c>
      <c r="B306" t="s">
        <v>12</v>
      </c>
      <c r="C306" t="s">
        <v>409</v>
      </c>
      <c r="D306" t="s">
        <v>532</v>
      </c>
      <c r="E306" s="10">
        <v>230</v>
      </c>
      <c r="F306" s="10">
        <v>195</v>
      </c>
      <c r="G306" s="10">
        <v>35</v>
      </c>
      <c r="H306" s="10">
        <v>230</v>
      </c>
      <c r="I306" s="10">
        <v>195</v>
      </c>
      <c r="J306" s="10">
        <v>35.1</v>
      </c>
      <c r="N306" t="str">
        <f>IFERROR(VLOOKUP(B306,Dump!A:B,2,0),"")</f>
        <v/>
      </c>
    </row>
    <row r="307" spans="1:14" x14ac:dyDescent="0.3">
      <c r="A307" t="s">
        <v>39</v>
      </c>
      <c r="B307" t="s">
        <v>12</v>
      </c>
      <c r="C307" t="s">
        <v>533</v>
      </c>
      <c r="D307" t="s">
        <v>534</v>
      </c>
      <c r="E307" s="10">
        <v>62838</v>
      </c>
      <c r="F307" s="10">
        <v>55802.12</v>
      </c>
      <c r="G307" s="10">
        <v>7035.68</v>
      </c>
      <c r="H307" s="10">
        <v>62838</v>
      </c>
      <c r="I307" s="10">
        <v>55802.12</v>
      </c>
      <c r="J307" s="10">
        <v>7035.6799999999994</v>
      </c>
      <c r="N307" t="str">
        <f>IFERROR(VLOOKUP(B307,Dump!A:B,2,0),"")</f>
        <v/>
      </c>
    </row>
    <row r="308" spans="1:14" x14ac:dyDescent="0.3">
      <c r="A308" t="s">
        <v>39</v>
      </c>
      <c r="B308" t="s">
        <v>12</v>
      </c>
      <c r="C308" t="s">
        <v>535</v>
      </c>
      <c r="D308" t="s">
        <v>536</v>
      </c>
      <c r="E308" s="10">
        <v>1266</v>
      </c>
      <c r="F308" s="10">
        <v>1130.42</v>
      </c>
      <c r="G308" s="10">
        <v>135.6</v>
      </c>
      <c r="H308" s="10">
        <v>1266</v>
      </c>
      <c r="I308" s="10">
        <v>1130</v>
      </c>
      <c r="J308" s="10">
        <v>135.6</v>
      </c>
      <c r="N308" t="str">
        <f>IFERROR(VLOOKUP(B308,Dump!A:B,2,0),"")</f>
        <v/>
      </c>
    </row>
    <row r="309" spans="1:14" x14ac:dyDescent="0.3">
      <c r="A309" t="s">
        <v>39</v>
      </c>
      <c r="B309" t="s">
        <v>12</v>
      </c>
      <c r="C309" t="s">
        <v>535</v>
      </c>
      <c r="D309" t="s">
        <v>537</v>
      </c>
      <c r="E309" s="10"/>
      <c r="F309" s="10"/>
      <c r="G309" s="10"/>
      <c r="H309" s="10">
        <v>403</v>
      </c>
      <c r="I309" s="10">
        <v>360</v>
      </c>
      <c r="J309" s="10">
        <v>43.2</v>
      </c>
      <c r="N309" t="str">
        <f>IFERROR(VLOOKUP(B309,Dump!A:B,2,0),"")</f>
        <v/>
      </c>
    </row>
    <row r="310" spans="1:14" x14ac:dyDescent="0.3">
      <c r="A310" t="s">
        <v>39</v>
      </c>
      <c r="B310" t="s">
        <v>12</v>
      </c>
      <c r="C310" t="s">
        <v>443</v>
      </c>
      <c r="D310" t="s">
        <v>538</v>
      </c>
      <c r="E310" s="10"/>
      <c r="F310" s="10"/>
      <c r="G310" s="10"/>
      <c r="H310" s="10">
        <v>459</v>
      </c>
      <c r="I310" s="10">
        <v>410</v>
      </c>
      <c r="J310" s="10">
        <v>49.2</v>
      </c>
      <c r="N310" t="str">
        <f>IFERROR(VLOOKUP(B310,Dump!A:B,2,0),"")</f>
        <v/>
      </c>
    </row>
    <row r="311" spans="1:14" x14ac:dyDescent="0.3">
      <c r="A311" t="s">
        <v>39</v>
      </c>
      <c r="B311" t="s">
        <v>12</v>
      </c>
      <c r="C311" t="s">
        <v>377</v>
      </c>
      <c r="D311" t="s">
        <v>539</v>
      </c>
      <c r="E311" s="10">
        <v>19054</v>
      </c>
      <c r="F311" s="10">
        <v>16905.3</v>
      </c>
      <c r="G311" s="10">
        <v>2148.34</v>
      </c>
      <c r="H311" s="10">
        <v>19054</v>
      </c>
      <c r="I311" s="10">
        <v>16905.3</v>
      </c>
      <c r="J311" s="10">
        <v>2148.34</v>
      </c>
      <c r="N311" t="str">
        <f>IFERROR(VLOOKUP(B311,Dump!A:B,2,0),"")</f>
        <v/>
      </c>
    </row>
    <row r="312" spans="1:14" x14ac:dyDescent="0.3">
      <c r="A312" t="s">
        <v>39</v>
      </c>
      <c r="B312" t="s">
        <v>12</v>
      </c>
      <c r="C312" t="s">
        <v>445</v>
      </c>
      <c r="D312" t="s">
        <v>540</v>
      </c>
      <c r="E312" s="10"/>
      <c r="F312" s="10"/>
      <c r="G312" s="10"/>
      <c r="H312" s="10">
        <v>6272</v>
      </c>
      <c r="I312" s="10">
        <v>5600</v>
      </c>
      <c r="J312" s="10">
        <v>672</v>
      </c>
      <c r="N312" t="str">
        <f>IFERROR(VLOOKUP(B312,Dump!A:B,2,0),"")</f>
        <v/>
      </c>
    </row>
    <row r="313" spans="1:14" x14ac:dyDescent="0.3">
      <c r="A313" t="s">
        <v>39</v>
      </c>
      <c r="B313" t="s">
        <v>12</v>
      </c>
      <c r="C313" t="s">
        <v>541</v>
      </c>
      <c r="D313" t="s">
        <v>542</v>
      </c>
      <c r="E313" s="10"/>
      <c r="F313" s="10"/>
      <c r="G313" s="10"/>
      <c r="H313" s="10">
        <v>1440</v>
      </c>
      <c r="I313" s="10">
        <v>1285.68</v>
      </c>
      <c r="J313" s="10">
        <v>154.28</v>
      </c>
      <c r="N313" t="str">
        <f>IFERROR(VLOOKUP(B313,Dump!A:B,2,0),"")</f>
        <v/>
      </c>
    </row>
    <row r="314" spans="1:14" x14ac:dyDescent="0.3">
      <c r="A314" t="s">
        <v>39</v>
      </c>
      <c r="B314" t="s">
        <v>12</v>
      </c>
      <c r="C314" t="s">
        <v>389</v>
      </c>
      <c r="D314" t="s">
        <v>543</v>
      </c>
      <c r="E314" s="10"/>
      <c r="F314" s="10"/>
      <c r="G314" s="10"/>
      <c r="H314" s="10">
        <v>690</v>
      </c>
      <c r="I314" s="10">
        <v>585</v>
      </c>
      <c r="J314" s="10">
        <v>105.3</v>
      </c>
      <c r="N314" t="str">
        <f>IFERROR(VLOOKUP(B314,Dump!A:B,2,0),"")</f>
        <v/>
      </c>
    </row>
    <row r="315" spans="1:14" x14ac:dyDescent="0.3">
      <c r="A315" t="s">
        <v>39</v>
      </c>
      <c r="B315" t="s">
        <v>12</v>
      </c>
      <c r="C315" t="s">
        <v>414</v>
      </c>
      <c r="D315" t="s">
        <v>544</v>
      </c>
      <c r="E315" s="10"/>
      <c r="F315" s="10"/>
      <c r="G315" s="10"/>
      <c r="H315" s="10">
        <v>112</v>
      </c>
      <c r="I315" s="10">
        <v>95</v>
      </c>
      <c r="J315" s="10">
        <v>17.100000000000001</v>
      </c>
      <c r="N315" t="str">
        <f>IFERROR(VLOOKUP(B315,Dump!A:B,2,0),"")</f>
        <v/>
      </c>
    </row>
    <row r="316" spans="1:14" x14ac:dyDescent="0.3">
      <c r="A316" t="s">
        <v>39</v>
      </c>
      <c r="B316" t="s">
        <v>12</v>
      </c>
      <c r="C316" t="s">
        <v>392</v>
      </c>
      <c r="D316" t="s">
        <v>499</v>
      </c>
      <c r="E316" s="10"/>
      <c r="F316" s="10"/>
      <c r="G316" s="10"/>
      <c r="H316" s="10">
        <v>14817</v>
      </c>
      <c r="I316" s="10">
        <v>12732</v>
      </c>
      <c r="J316" s="10">
        <v>2084.7600000000002</v>
      </c>
      <c r="N316" t="str">
        <f>IFERROR(VLOOKUP(B316,Dump!A:B,2,0),"")</f>
        <v/>
      </c>
    </row>
    <row r="317" spans="1:14" x14ac:dyDescent="0.3">
      <c r="A317" t="s">
        <v>39</v>
      </c>
      <c r="B317" t="s">
        <v>12</v>
      </c>
      <c r="C317" t="s">
        <v>392</v>
      </c>
      <c r="D317" t="s">
        <v>545</v>
      </c>
      <c r="E317" s="10"/>
      <c r="F317" s="10"/>
      <c r="G317" s="10"/>
      <c r="H317" s="10">
        <v>490</v>
      </c>
      <c r="I317" s="10">
        <v>444.5</v>
      </c>
      <c r="J317" s="10">
        <v>45.7</v>
      </c>
      <c r="N317" t="str">
        <f>IFERROR(VLOOKUP(B317,Dump!A:B,2,0),"")</f>
        <v/>
      </c>
    </row>
    <row r="318" spans="1:14" x14ac:dyDescent="0.3">
      <c r="A318" t="s">
        <v>39</v>
      </c>
      <c r="B318" t="s">
        <v>12</v>
      </c>
      <c r="C318" t="s">
        <v>392</v>
      </c>
      <c r="D318" t="s">
        <v>546</v>
      </c>
      <c r="E318" s="10"/>
      <c r="F318" s="10"/>
      <c r="G318" s="10"/>
      <c r="H318" s="10">
        <v>460</v>
      </c>
      <c r="I318" s="10">
        <v>390</v>
      </c>
      <c r="J318" s="10">
        <v>70.2</v>
      </c>
      <c r="N318" t="str">
        <f>IFERROR(VLOOKUP(B318,Dump!A:B,2,0),"")</f>
        <v/>
      </c>
    </row>
    <row r="319" spans="1:14" x14ac:dyDescent="0.3">
      <c r="A319" t="s">
        <v>39</v>
      </c>
      <c r="B319" t="s">
        <v>12</v>
      </c>
      <c r="C319" t="s">
        <v>547</v>
      </c>
      <c r="D319" t="s">
        <v>548</v>
      </c>
      <c r="E319" s="10"/>
      <c r="F319" s="10"/>
      <c r="G319" s="10"/>
      <c r="H319" s="10">
        <v>2561</v>
      </c>
      <c r="I319" s="10">
        <v>2261</v>
      </c>
      <c r="J319" s="10">
        <v>300.48</v>
      </c>
      <c r="N319" t="str">
        <f>IFERROR(VLOOKUP(B319,Dump!A:B,2,0),"")</f>
        <v/>
      </c>
    </row>
    <row r="320" spans="1:14" x14ac:dyDescent="0.3">
      <c r="A320" t="s">
        <v>39</v>
      </c>
      <c r="B320" t="s">
        <v>12</v>
      </c>
      <c r="C320" t="s">
        <v>400</v>
      </c>
      <c r="D320" t="s">
        <v>549</v>
      </c>
      <c r="E320" s="10"/>
      <c r="F320" s="10"/>
      <c r="G320" s="10"/>
      <c r="H320" s="10">
        <v>1709</v>
      </c>
      <c r="I320" s="10">
        <v>1526</v>
      </c>
      <c r="J320" s="10">
        <v>183.12</v>
      </c>
      <c r="N320" t="str">
        <f>IFERROR(VLOOKUP(B320,Dump!A:B,2,0),"")</f>
        <v/>
      </c>
    </row>
    <row r="321" spans="1:14" x14ac:dyDescent="0.3">
      <c r="A321" t="s">
        <v>39</v>
      </c>
      <c r="B321" t="s">
        <v>12</v>
      </c>
      <c r="C321" t="s">
        <v>550</v>
      </c>
      <c r="D321" t="s">
        <v>551</v>
      </c>
      <c r="E321" s="10"/>
      <c r="F321" s="10"/>
      <c r="G321" s="10"/>
      <c r="H321" s="10">
        <v>1456</v>
      </c>
      <c r="I321" s="10">
        <v>1300</v>
      </c>
      <c r="J321" s="10">
        <v>156</v>
      </c>
      <c r="N321" t="str">
        <f>IFERROR(VLOOKUP(B321,Dump!A:B,2,0),"")</f>
        <v/>
      </c>
    </row>
    <row r="322" spans="1:14" x14ac:dyDescent="0.3">
      <c r="A322" t="s">
        <v>39</v>
      </c>
      <c r="B322" t="s">
        <v>12</v>
      </c>
      <c r="C322" t="s">
        <v>552</v>
      </c>
      <c r="D322" t="s">
        <v>553</v>
      </c>
      <c r="E322" s="10"/>
      <c r="F322" s="10"/>
      <c r="G322" s="10"/>
      <c r="H322" s="10">
        <v>16616</v>
      </c>
      <c r="I322" s="10">
        <v>14728.380000000001</v>
      </c>
      <c r="J322" s="10">
        <v>1887.3600000000001</v>
      </c>
      <c r="N322" t="str">
        <f>IFERROR(VLOOKUP(B322,Dump!A:B,2,0),"")</f>
        <v/>
      </c>
    </row>
    <row r="323" spans="1:14" x14ac:dyDescent="0.3">
      <c r="A323" t="s">
        <v>39</v>
      </c>
      <c r="B323" t="s">
        <v>12</v>
      </c>
      <c r="C323" t="s">
        <v>410</v>
      </c>
      <c r="D323" t="s">
        <v>554</v>
      </c>
      <c r="E323" s="10"/>
      <c r="F323" s="10"/>
      <c r="G323" s="10"/>
      <c r="H323" s="10">
        <v>403</v>
      </c>
      <c r="I323" s="10">
        <v>360</v>
      </c>
      <c r="J323" s="10">
        <v>43.2</v>
      </c>
      <c r="N323" t="str">
        <f>IFERROR(VLOOKUP(B323,Dump!A:B,2,0),"")</f>
        <v/>
      </c>
    </row>
    <row r="324" spans="1:14" x14ac:dyDescent="0.3">
      <c r="A324" t="s">
        <v>39</v>
      </c>
      <c r="B324" t="s">
        <v>12</v>
      </c>
      <c r="C324" t="s">
        <v>453</v>
      </c>
      <c r="D324" t="s">
        <v>555</v>
      </c>
      <c r="E324" s="10"/>
      <c r="F324" s="10"/>
      <c r="G324" s="10"/>
      <c r="H324" s="10">
        <v>83212</v>
      </c>
      <c r="I324" s="10">
        <v>73928.800000000003</v>
      </c>
      <c r="J324" s="10">
        <v>9283.2800000000007</v>
      </c>
      <c r="N324" t="str">
        <f>IFERROR(VLOOKUP(B324,Dump!A:B,2,0),"")</f>
        <v/>
      </c>
    </row>
    <row r="325" spans="1:14" x14ac:dyDescent="0.3">
      <c r="A325" t="s">
        <v>39</v>
      </c>
      <c r="B325" t="s">
        <v>159</v>
      </c>
      <c r="C325" t="s">
        <v>372</v>
      </c>
      <c r="D325" t="s">
        <v>218</v>
      </c>
      <c r="E325" s="10"/>
      <c r="F325" s="10"/>
      <c r="G325" s="10"/>
      <c r="H325" s="10">
        <v>230</v>
      </c>
      <c r="I325" s="10">
        <v>194.92</v>
      </c>
      <c r="J325" s="10">
        <v>35.08</v>
      </c>
      <c r="N325" t="str">
        <f>IFERROR(VLOOKUP(B325,Dump!A:B,2,0),"")</f>
        <v/>
      </c>
    </row>
    <row r="326" spans="1:14" x14ac:dyDescent="0.3">
      <c r="A326" t="s">
        <v>39</v>
      </c>
      <c r="B326" t="s">
        <v>159</v>
      </c>
      <c r="C326" t="s">
        <v>388</v>
      </c>
      <c r="D326" t="s">
        <v>220</v>
      </c>
      <c r="E326" s="10"/>
      <c r="F326" s="10"/>
      <c r="G326" s="10"/>
      <c r="H326" s="10">
        <v>550</v>
      </c>
      <c r="I326" s="10">
        <v>491.08</v>
      </c>
      <c r="J326" s="10">
        <v>58.92</v>
      </c>
      <c r="N326" t="str">
        <f>IFERROR(VLOOKUP(B326,Dump!A:B,2,0),"")</f>
        <v/>
      </c>
    </row>
    <row r="327" spans="1:14" x14ac:dyDescent="0.3">
      <c r="A327" t="s">
        <v>39</v>
      </c>
      <c r="B327" t="s">
        <v>11</v>
      </c>
      <c r="C327" t="s">
        <v>77</v>
      </c>
      <c r="D327" t="s">
        <v>55</v>
      </c>
      <c r="E327" s="10">
        <v>26000</v>
      </c>
      <c r="F327" s="10">
        <v>22033.9</v>
      </c>
      <c r="G327" s="10">
        <v>3966.1</v>
      </c>
      <c r="H327" s="10"/>
      <c r="I327" s="10"/>
      <c r="J327" s="10"/>
      <c r="N327" t="str">
        <f>IFERROR(VLOOKUP(B327,Dump!A:B,2,0),"")</f>
        <v/>
      </c>
    </row>
    <row r="328" spans="1:14" x14ac:dyDescent="0.3">
      <c r="A328" t="s">
        <v>39</v>
      </c>
      <c r="B328" t="s">
        <v>11</v>
      </c>
      <c r="C328" t="s">
        <v>72</v>
      </c>
      <c r="D328" t="s">
        <v>58</v>
      </c>
      <c r="E328" s="10">
        <v>26000</v>
      </c>
      <c r="F328" s="10">
        <v>22033.9</v>
      </c>
      <c r="G328" s="10">
        <v>3966.1</v>
      </c>
      <c r="H328" s="10"/>
      <c r="I328" s="10"/>
      <c r="J328" s="10"/>
      <c r="N328" t="str">
        <f>IFERROR(VLOOKUP(B328,Dump!A:B,2,0),"")</f>
        <v/>
      </c>
    </row>
    <row r="329" spans="1:14" x14ac:dyDescent="0.3">
      <c r="A329" t="s">
        <v>39</v>
      </c>
      <c r="B329" t="s">
        <v>11</v>
      </c>
      <c r="C329" t="s">
        <v>73</v>
      </c>
      <c r="D329" t="s">
        <v>60</v>
      </c>
      <c r="E329" s="10">
        <v>20000</v>
      </c>
      <c r="F329" s="10">
        <v>16949.16</v>
      </c>
      <c r="G329" s="10">
        <v>3050.84</v>
      </c>
      <c r="H329" s="10"/>
      <c r="I329" s="10"/>
      <c r="J329" s="10"/>
      <c r="N329" t="str">
        <f>IFERROR(VLOOKUP(B329,Dump!A:B,2,0),"")</f>
        <v/>
      </c>
    </row>
    <row r="330" spans="1:14" x14ac:dyDescent="0.3">
      <c r="A330" t="s">
        <v>39</v>
      </c>
      <c r="B330" t="s">
        <v>11</v>
      </c>
      <c r="C330" t="s">
        <v>68</v>
      </c>
      <c r="D330" t="s">
        <v>62</v>
      </c>
      <c r="E330" s="10">
        <v>26000</v>
      </c>
      <c r="F330" s="10">
        <v>22033.9</v>
      </c>
      <c r="G330" s="10">
        <v>3966.1</v>
      </c>
      <c r="H330" s="10"/>
      <c r="I330" s="10"/>
      <c r="J330" s="10"/>
      <c r="N330" t="str">
        <f>IFERROR(VLOOKUP(B330,Dump!A:B,2,0),"")</f>
        <v/>
      </c>
    </row>
    <row r="331" spans="1:14" x14ac:dyDescent="0.3">
      <c r="A331" t="s">
        <v>39</v>
      </c>
      <c r="B331" t="s">
        <v>11</v>
      </c>
      <c r="C331" t="s">
        <v>392</v>
      </c>
      <c r="D331" t="s">
        <v>238</v>
      </c>
      <c r="E331" s="10"/>
      <c r="F331" s="10"/>
      <c r="G331" s="10"/>
      <c r="H331" s="10">
        <v>1450</v>
      </c>
      <c r="I331" s="10">
        <v>1228.82</v>
      </c>
      <c r="J331" s="10">
        <v>221.18</v>
      </c>
      <c r="N331" t="str">
        <f>IFERROR(VLOOKUP(B331,Dump!A:B,2,0),"")</f>
        <v/>
      </c>
    </row>
    <row r="332" spans="1:14" x14ac:dyDescent="0.3">
      <c r="A332" t="s">
        <v>39</v>
      </c>
      <c r="B332" t="s">
        <v>155</v>
      </c>
      <c r="C332" t="s">
        <v>556</v>
      </c>
      <c r="D332" t="s">
        <v>557</v>
      </c>
      <c r="E332" s="10"/>
      <c r="F332" s="10"/>
      <c r="G332" s="10"/>
      <c r="H332" s="10">
        <v>5900</v>
      </c>
      <c r="I332" s="10">
        <v>5000</v>
      </c>
      <c r="J332" s="10">
        <v>900</v>
      </c>
      <c r="N332" t="str">
        <f>IFERROR(VLOOKUP(B332,Dump!A:B,2,0),"")</f>
        <v/>
      </c>
    </row>
    <row r="333" spans="1:14" x14ac:dyDescent="0.3">
      <c r="A333" t="s">
        <v>39</v>
      </c>
      <c r="B333" t="s">
        <v>15</v>
      </c>
      <c r="C333" t="s">
        <v>65</v>
      </c>
      <c r="D333" t="s">
        <v>74</v>
      </c>
      <c r="E333" s="10">
        <v>5900</v>
      </c>
      <c r="F333" s="10">
        <v>5000</v>
      </c>
      <c r="G333" s="10">
        <v>900</v>
      </c>
      <c r="H333" s="10"/>
      <c r="I333" s="10"/>
      <c r="J333" s="10"/>
      <c r="N333" t="str">
        <f>IFERROR(VLOOKUP(B333,Dump!A:B,2,0),"")</f>
        <v/>
      </c>
    </row>
    <row r="334" spans="1:14" x14ac:dyDescent="0.3">
      <c r="A334" t="s">
        <v>39</v>
      </c>
      <c r="B334" t="s">
        <v>15</v>
      </c>
      <c r="C334" t="s">
        <v>457</v>
      </c>
      <c r="D334" t="s">
        <v>103</v>
      </c>
      <c r="E334" s="10">
        <v>5900</v>
      </c>
      <c r="F334" s="10">
        <v>5000</v>
      </c>
      <c r="G334" s="10">
        <v>900</v>
      </c>
      <c r="H334" s="10"/>
      <c r="I334" s="10"/>
      <c r="J334" s="10"/>
      <c r="N334" t="str">
        <f>IFERROR(VLOOKUP(B334,Dump!A:B,2,0),"")</f>
        <v/>
      </c>
    </row>
    <row r="335" spans="1:14" x14ac:dyDescent="0.3">
      <c r="A335" t="s">
        <v>39</v>
      </c>
      <c r="B335" t="s">
        <v>15</v>
      </c>
      <c r="C335" t="s">
        <v>391</v>
      </c>
      <c r="D335" t="s">
        <v>103</v>
      </c>
      <c r="E335" s="10"/>
      <c r="F335" s="10"/>
      <c r="G335" s="10"/>
      <c r="H335" s="10">
        <v>5900</v>
      </c>
      <c r="I335" s="10">
        <v>5000</v>
      </c>
      <c r="J335" s="10">
        <v>900</v>
      </c>
      <c r="N335" t="str">
        <f>IFERROR(VLOOKUP(B335,Dump!A:B,2,0),"")</f>
        <v/>
      </c>
    </row>
    <row r="336" spans="1:14" x14ac:dyDescent="0.3">
      <c r="A336" t="s">
        <v>39</v>
      </c>
      <c r="B336" t="s">
        <v>80</v>
      </c>
      <c r="C336" t="s">
        <v>558</v>
      </c>
      <c r="D336" t="s">
        <v>95</v>
      </c>
      <c r="E336" s="10">
        <v>23600</v>
      </c>
      <c r="F336" s="10">
        <v>20000</v>
      </c>
      <c r="G336" s="10">
        <v>3600</v>
      </c>
      <c r="H336" s="10">
        <v>23600</v>
      </c>
      <c r="I336" s="10">
        <v>20000</v>
      </c>
      <c r="J336" s="10">
        <v>3600</v>
      </c>
      <c r="N336" t="str">
        <f>IFERROR(VLOOKUP(B336,Dump!A:B,2,0),"")</f>
        <v/>
      </c>
    </row>
    <row r="337" spans="1:14" x14ac:dyDescent="0.3">
      <c r="A337" t="s">
        <v>39</v>
      </c>
      <c r="B337" t="s">
        <v>80</v>
      </c>
      <c r="C337" t="s">
        <v>559</v>
      </c>
      <c r="D337" t="s">
        <v>108</v>
      </c>
      <c r="E337" s="10">
        <v>29500</v>
      </c>
      <c r="F337" s="10">
        <v>25000</v>
      </c>
      <c r="G337" s="10">
        <v>4500</v>
      </c>
      <c r="H337" s="10"/>
      <c r="I337" s="10"/>
      <c r="J337" s="10"/>
      <c r="N337" t="str">
        <f>IFERROR(VLOOKUP(B337,Dump!A:B,2,0),"")</f>
        <v/>
      </c>
    </row>
    <row r="338" spans="1:14" x14ac:dyDescent="0.3">
      <c r="A338" t="s">
        <v>39</v>
      </c>
      <c r="B338" t="s">
        <v>80</v>
      </c>
      <c r="C338" t="s">
        <v>368</v>
      </c>
      <c r="D338" t="s">
        <v>131</v>
      </c>
      <c r="E338" s="10">
        <v>141600</v>
      </c>
      <c r="F338" s="10">
        <v>120000</v>
      </c>
      <c r="G338" s="10">
        <v>21600</v>
      </c>
      <c r="H338" s="10"/>
      <c r="I338" s="10"/>
      <c r="J338" s="10"/>
      <c r="N338" t="str">
        <f>IFERROR(VLOOKUP(B338,Dump!A:B,2,0),"")</f>
        <v/>
      </c>
    </row>
    <row r="339" spans="1:14" x14ac:dyDescent="0.3">
      <c r="A339" t="s">
        <v>39</v>
      </c>
      <c r="B339" t="s">
        <v>80</v>
      </c>
      <c r="C339" t="s">
        <v>560</v>
      </c>
      <c r="D339" t="s">
        <v>131</v>
      </c>
      <c r="E339" s="10"/>
      <c r="F339" s="10"/>
      <c r="G339" s="10"/>
      <c r="H339" s="10">
        <v>141600</v>
      </c>
      <c r="I339" s="10">
        <v>120000</v>
      </c>
      <c r="J339" s="10">
        <v>21600</v>
      </c>
      <c r="N339" t="str">
        <f>IFERROR(VLOOKUP(B339,Dump!A:B,2,0),"")</f>
        <v/>
      </c>
    </row>
    <row r="340" spans="1:14" x14ac:dyDescent="0.3">
      <c r="A340" t="s">
        <v>39</v>
      </c>
      <c r="B340" t="s">
        <v>23</v>
      </c>
      <c r="C340" t="s">
        <v>357</v>
      </c>
      <c r="D340" t="s">
        <v>205</v>
      </c>
      <c r="E340" s="10"/>
      <c r="F340" s="10"/>
      <c r="G340" s="10"/>
      <c r="H340" s="10">
        <v>2657.27</v>
      </c>
      <c r="I340" s="10">
        <v>2200</v>
      </c>
      <c r="J340" s="10">
        <v>396</v>
      </c>
      <c r="N340" t="str">
        <f>IFERROR(VLOOKUP(B340,Dump!A:B,2,0),"")</f>
        <v/>
      </c>
    </row>
    <row r="341" spans="1:14" x14ac:dyDescent="0.3">
      <c r="A341" t="s">
        <v>39</v>
      </c>
      <c r="B341" t="s">
        <v>23</v>
      </c>
      <c r="C341" t="s">
        <v>357</v>
      </c>
      <c r="D341" t="s">
        <v>206</v>
      </c>
      <c r="E341" s="10"/>
      <c r="F341" s="10"/>
      <c r="G341" s="10"/>
      <c r="H341" s="10">
        <v>1652</v>
      </c>
      <c r="I341" s="10">
        <v>1400</v>
      </c>
      <c r="J341" s="10">
        <v>252</v>
      </c>
      <c r="N341" t="str">
        <f>IFERROR(VLOOKUP(B341,Dump!A:B,2,0),"")</f>
        <v/>
      </c>
    </row>
    <row r="342" spans="1:14" x14ac:dyDescent="0.3">
      <c r="A342" t="s">
        <v>39</v>
      </c>
      <c r="B342" t="s">
        <v>23</v>
      </c>
      <c r="C342" t="s">
        <v>357</v>
      </c>
      <c r="D342" t="s">
        <v>207</v>
      </c>
      <c r="E342" s="10"/>
      <c r="F342" s="10"/>
      <c r="G342" s="10"/>
      <c r="H342" s="10">
        <v>1704.63</v>
      </c>
      <c r="I342" s="10">
        <v>1400</v>
      </c>
      <c r="J342" s="10">
        <v>252</v>
      </c>
      <c r="N342" t="str">
        <f>IFERROR(VLOOKUP(B342,Dump!A:B,2,0),"")</f>
        <v/>
      </c>
    </row>
    <row r="343" spans="1:14" x14ac:dyDescent="0.3">
      <c r="A343" t="s">
        <v>39</v>
      </c>
      <c r="B343" t="s">
        <v>23</v>
      </c>
      <c r="C343" t="s">
        <v>561</v>
      </c>
      <c r="D343" t="s">
        <v>182</v>
      </c>
      <c r="E343" s="10"/>
      <c r="F343" s="10"/>
      <c r="G343" s="10"/>
      <c r="H343" s="10">
        <v>730.57</v>
      </c>
      <c r="I343" s="10">
        <v>600.01</v>
      </c>
      <c r="J343" s="10">
        <v>108</v>
      </c>
      <c r="N343" t="str">
        <f>IFERROR(VLOOKUP(B343,Dump!A:B,2,0),"")</f>
        <v/>
      </c>
    </row>
    <row r="344" spans="1:14" x14ac:dyDescent="0.3">
      <c r="A344" t="s">
        <v>39</v>
      </c>
      <c r="B344" t="s">
        <v>23</v>
      </c>
      <c r="C344" t="s">
        <v>391</v>
      </c>
      <c r="D344" t="s">
        <v>236</v>
      </c>
      <c r="E344" s="10"/>
      <c r="F344" s="10"/>
      <c r="G344" s="10"/>
      <c r="H344" s="10">
        <v>1704.63</v>
      </c>
      <c r="I344" s="10">
        <v>1400</v>
      </c>
      <c r="J344" s="10">
        <v>252</v>
      </c>
      <c r="N344" t="str">
        <f>IFERROR(VLOOKUP(B344,Dump!A:B,2,0),"")</f>
        <v/>
      </c>
    </row>
    <row r="345" spans="1:14" x14ac:dyDescent="0.3">
      <c r="A345" t="s">
        <v>39</v>
      </c>
      <c r="B345" t="s">
        <v>23</v>
      </c>
      <c r="C345" t="s">
        <v>562</v>
      </c>
      <c r="D345" t="s">
        <v>296</v>
      </c>
      <c r="E345" s="10"/>
      <c r="F345" s="10"/>
      <c r="G345" s="10"/>
      <c r="H345" s="10">
        <v>1704.63</v>
      </c>
      <c r="I345" s="10">
        <v>1400</v>
      </c>
      <c r="J345" s="10">
        <v>252</v>
      </c>
      <c r="N345" t="str">
        <f>IFERROR(VLOOKUP(B345,Dump!A:B,2,0),"")</f>
        <v/>
      </c>
    </row>
    <row r="346" spans="1:14" x14ac:dyDescent="0.3">
      <c r="A346" t="s">
        <v>39</v>
      </c>
      <c r="B346" t="s">
        <v>19</v>
      </c>
      <c r="C346" t="s">
        <v>563</v>
      </c>
      <c r="D346" t="s">
        <v>63</v>
      </c>
      <c r="E346" s="10">
        <v>6720</v>
      </c>
      <c r="F346" s="10">
        <v>6000</v>
      </c>
      <c r="G346" s="10">
        <v>720</v>
      </c>
      <c r="H346" s="10"/>
      <c r="I346" s="10"/>
      <c r="J346" s="10"/>
      <c r="N346" t="str">
        <f>IFERROR(VLOOKUP(B346,Dump!A:B,2,0),"")</f>
        <v/>
      </c>
    </row>
    <row r="347" spans="1:14" x14ac:dyDescent="0.3">
      <c r="A347" t="s">
        <v>39</v>
      </c>
      <c r="B347" t="s">
        <v>19</v>
      </c>
      <c r="C347" t="s">
        <v>564</v>
      </c>
      <c r="D347" t="s">
        <v>98</v>
      </c>
      <c r="E347" s="10">
        <v>6720</v>
      </c>
      <c r="F347" s="10">
        <v>6000</v>
      </c>
      <c r="G347" s="10">
        <v>720</v>
      </c>
      <c r="H347" s="10">
        <v>6720</v>
      </c>
      <c r="I347" s="10">
        <v>6000</v>
      </c>
      <c r="J347" s="10">
        <v>720</v>
      </c>
      <c r="N347" t="str">
        <f>IFERROR(VLOOKUP(B347,Dump!A:B,2,0),"")</f>
        <v/>
      </c>
    </row>
    <row r="348" spans="1:14" x14ac:dyDescent="0.3">
      <c r="A348" t="s">
        <v>39</v>
      </c>
      <c r="B348" t="s">
        <v>19</v>
      </c>
      <c r="C348" t="s">
        <v>565</v>
      </c>
      <c r="D348" t="s">
        <v>101</v>
      </c>
      <c r="E348" s="10">
        <v>6720</v>
      </c>
      <c r="F348" s="10">
        <v>6000</v>
      </c>
      <c r="G348" s="10">
        <v>720</v>
      </c>
      <c r="H348" s="10">
        <v>6720</v>
      </c>
      <c r="I348" s="10">
        <v>6000</v>
      </c>
      <c r="J348" s="10">
        <v>720</v>
      </c>
      <c r="N348" t="str">
        <f>IFERROR(VLOOKUP(B348,Dump!A:B,2,0),"")</f>
        <v/>
      </c>
    </row>
    <row r="349" spans="1:14" x14ac:dyDescent="0.3">
      <c r="A349" t="s">
        <v>39</v>
      </c>
      <c r="B349" t="s">
        <v>19</v>
      </c>
      <c r="C349" t="s">
        <v>566</v>
      </c>
      <c r="D349" t="s">
        <v>107</v>
      </c>
      <c r="E349" s="10">
        <v>6720</v>
      </c>
      <c r="F349" s="10">
        <v>6000</v>
      </c>
      <c r="G349" s="10">
        <v>720</v>
      </c>
      <c r="H349" s="10">
        <v>6720</v>
      </c>
      <c r="I349" s="10">
        <v>6000</v>
      </c>
      <c r="J349" s="10">
        <v>720</v>
      </c>
      <c r="N349" t="str">
        <f>IFERROR(VLOOKUP(B349,Dump!A:B,2,0),"")</f>
        <v/>
      </c>
    </row>
    <row r="350" spans="1:14" x14ac:dyDescent="0.3">
      <c r="A350" t="s">
        <v>39</v>
      </c>
      <c r="B350" t="s">
        <v>19</v>
      </c>
      <c r="C350" t="s">
        <v>433</v>
      </c>
      <c r="D350" t="s">
        <v>130</v>
      </c>
      <c r="E350" s="10">
        <v>6720</v>
      </c>
      <c r="F350" s="10">
        <v>6000</v>
      </c>
      <c r="G350" s="10">
        <v>720</v>
      </c>
      <c r="H350" s="10">
        <v>6720</v>
      </c>
      <c r="I350" s="10">
        <v>6000</v>
      </c>
      <c r="J350" s="10">
        <v>720</v>
      </c>
      <c r="N350" t="str">
        <f>IFERROR(VLOOKUP(B350,Dump!A:B,2,0),"")</f>
        <v/>
      </c>
    </row>
    <row r="351" spans="1:14" x14ac:dyDescent="0.3">
      <c r="A351" t="s">
        <v>39</v>
      </c>
      <c r="B351" t="s">
        <v>19</v>
      </c>
      <c r="C351" t="s">
        <v>567</v>
      </c>
      <c r="D351" t="s">
        <v>270</v>
      </c>
      <c r="E351" s="10"/>
      <c r="F351" s="10"/>
      <c r="G351" s="10"/>
      <c r="H351" s="10">
        <v>6720</v>
      </c>
      <c r="I351" s="10">
        <v>6000</v>
      </c>
      <c r="J351" s="10">
        <v>720</v>
      </c>
      <c r="N351" t="str">
        <f>IFERROR(VLOOKUP(B351,Dump!A:B,2,0),"")</f>
        <v/>
      </c>
    </row>
    <row r="352" spans="1:14" x14ac:dyDescent="0.3">
      <c r="A352" t="s">
        <v>39</v>
      </c>
      <c r="B352" t="s">
        <v>19</v>
      </c>
      <c r="C352" t="s">
        <v>453</v>
      </c>
      <c r="D352" t="s">
        <v>299</v>
      </c>
      <c r="E352" s="10"/>
      <c r="F352" s="10"/>
      <c r="G352" s="10"/>
      <c r="H352" s="10">
        <v>6720</v>
      </c>
      <c r="I352" s="10">
        <v>6000</v>
      </c>
      <c r="J352" s="10">
        <v>720</v>
      </c>
    </row>
    <row r="353" spans="1:10" x14ac:dyDescent="0.3">
      <c r="A353" t="s">
        <v>39</v>
      </c>
      <c r="B353" t="s">
        <v>19</v>
      </c>
      <c r="C353" t="s">
        <v>609</v>
      </c>
      <c r="D353" t="s">
        <v>328</v>
      </c>
      <c r="E353" s="10"/>
      <c r="F353" s="10"/>
      <c r="G353" s="10"/>
      <c r="H353" s="10">
        <v>6720</v>
      </c>
      <c r="I353" s="10">
        <v>6000</v>
      </c>
      <c r="J353" s="10">
        <v>720</v>
      </c>
    </row>
    <row r="354" spans="1:10" x14ac:dyDescent="0.3">
      <c r="A354" t="s">
        <v>39</v>
      </c>
      <c r="B354" t="s">
        <v>19</v>
      </c>
      <c r="C354" t="s">
        <v>610</v>
      </c>
      <c r="D354" t="s">
        <v>350</v>
      </c>
      <c r="E354" s="10"/>
      <c r="F354" s="10"/>
      <c r="G354" s="10"/>
      <c r="H354" s="10">
        <v>6720</v>
      </c>
      <c r="I354" s="10">
        <v>6000</v>
      </c>
      <c r="J354" s="10">
        <v>720</v>
      </c>
    </row>
    <row r="355" spans="1:10" x14ac:dyDescent="0.3">
      <c r="A355" t="s">
        <v>39</v>
      </c>
      <c r="B355" t="s">
        <v>16</v>
      </c>
      <c r="C355" t="s">
        <v>67</v>
      </c>
      <c r="D355" t="s">
        <v>56</v>
      </c>
      <c r="E355" s="10">
        <v>35400</v>
      </c>
      <c r="F355" s="10">
        <v>30000</v>
      </c>
      <c r="G355" s="10">
        <v>5400</v>
      </c>
      <c r="H355" s="10"/>
      <c r="I355" s="10"/>
      <c r="J355" s="10"/>
    </row>
    <row r="356" spans="1:10" x14ac:dyDescent="0.3">
      <c r="A356" t="s">
        <v>39</v>
      </c>
      <c r="B356" t="s">
        <v>16</v>
      </c>
      <c r="C356" t="s">
        <v>70</v>
      </c>
      <c r="D356" t="s">
        <v>59</v>
      </c>
      <c r="E356" s="10">
        <v>3540</v>
      </c>
      <c r="F356" s="10">
        <v>3000</v>
      </c>
      <c r="G356" s="10">
        <v>540</v>
      </c>
      <c r="H356" s="10"/>
      <c r="I356" s="10"/>
      <c r="J356" s="10"/>
    </row>
    <row r="357" spans="1:10" x14ac:dyDescent="0.3">
      <c r="A357" t="s">
        <v>39</v>
      </c>
      <c r="B357" t="s">
        <v>16</v>
      </c>
      <c r="C357" t="s">
        <v>370</v>
      </c>
      <c r="D357" t="s">
        <v>96</v>
      </c>
      <c r="E357" s="10">
        <v>47200</v>
      </c>
      <c r="F357" s="10">
        <v>40000</v>
      </c>
      <c r="G357" s="10">
        <v>7200</v>
      </c>
      <c r="H357" s="10"/>
      <c r="I357" s="10"/>
      <c r="J357" s="10"/>
    </row>
    <row r="358" spans="1:10" x14ac:dyDescent="0.3">
      <c r="A358" t="s">
        <v>39</v>
      </c>
      <c r="B358" t="s">
        <v>16</v>
      </c>
      <c r="C358" t="s">
        <v>568</v>
      </c>
      <c r="D358" t="s">
        <v>99</v>
      </c>
      <c r="E358" s="10">
        <v>4720</v>
      </c>
      <c r="F358" s="10">
        <v>4000</v>
      </c>
      <c r="G358" s="10">
        <v>720</v>
      </c>
      <c r="H358" s="10"/>
      <c r="I358" s="10"/>
      <c r="J358" s="10"/>
    </row>
    <row r="359" spans="1:10" x14ac:dyDescent="0.3">
      <c r="A359" t="s">
        <v>39</v>
      </c>
      <c r="B359" t="s">
        <v>168</v>
      </c>
      <c r="C359" t="s">
        <v>567</v>
      </c>
      <c r="D359" t="s">
        <v>272</v>
      </c>
      <c r="E359" s="10"/>
      <c r="F359" s="10"/>
      <c r="G359" s="10"/>
      <c r="H359" s="10">
        <v>8260</v>
      </c>
      <c r="I359" s="10">
        <v>7000</v>
      </c>
      <c r="J359" s="10">
        <v>1260</v>
      </c>
    </row>
    <row r="360" spans="1:10" x14ac:dyDescent="0.3">
      <c r="A360" t="s">
        <v>39</v>
      </c>
      <c r="B360" t="s">
        <v>78</v>
      </c>
      <c r="C360" t="s">
        <v>69</v>
      </c>
      <c r="D360" t="s">
        <v>90</v>
      </c>
      <c r="E360" s="10">
        <v>177000</v>
      </c>
      <c r="F360" s="10">
        <v>150000</v>
      </c>
      <c r="G360" s="10">
        <v>27000</v>
      </c>
      <c r="H360" s="10"/>
      <c r="I360" s="10"/>
      <c r="J360" s="10"/>
    </row>
    <row r="361" spans="1:10" x14ac:dyDescent="0.3">
      <c r="A361" t="s">
        <v>39</v>
      </c>
      <c r="B361" t="s">
        <v>78</v>
      </c>
      <c r="C361" t="s">
        <v>69</v>
      </c>
      <c r="D361" t="s">
        <v>91</v>
      </c>
      <c r="E361" s="10">
        <v>507400</v>
      </c>
      <c r="F361" s="10">
        <v>430000</v>
      </c>
      <c r="G361" s="10">
        <v>77400</v>
      </c>
      <c r="H361" s="10"/>
      <c r="I361" s="10"/>
      <c r="J361" s="10"/>
    </row>
    <row r="362" spans="1:10" x14ac:dyDescent="0.3">
      <c r="A362" t="s">
        <v>39</v>
      </c>
      <c r="B362" t="s">
        <v>78</v>
      </c>
      <c r="C362" t="s">
        <v>69</v>
      </c>
      <c r="D362" t="s">
        <v>92</v>
      </c>
      <c r="E362" s="10">
        <v>49560</v>
      </c>
      <c r="F362" s="10">
        <v>42000</v>
      </c>
      <c r="G362" s="10">
        <v>7560</v>
      </c>
      <c r="H362" s="10"/>
      <c r="I362" s="10"/>
      <c r="J362" s="10"/>
    </row>
    <row r="363" spans="1:10" x14ac:dyDescent="0.3">
      <c r="A363" t="s">
        <v>39</v>
      </c>
      <c r="B363" t="s">
        <v>79</v>
      </c>
      <c r="C363" t="s">
        <v>75</v>
      </c>
      <c r="D363" t="s">
        <v>93</v>
      </c>
      <c r="E363" s="10">
        <v>1268</v>
      </c>
      <c r="F363" s="10">
        <v>1105.57</v>
      </c>
      <c r="G363" s="10">
        <v>162.9</v>
      </c>
      <c r="H363" s="10"/>
      <c r="I363" s="10"/>
      <c r="J363" s="10"/>
    </row>
    <row r="364" spans="1:10" x14ac:dyDescent="0.3">
      <c r="A364" t="s">
        <v>39</v>
      </c>
      <c r="B364" t="s">
        <v>52</v>
      </c>
      <c r="C364" t="s">
        <v>373</v>
      </c>
      <c r="D364" t="s">
        <v>111</v>
      </c>
      <c r="E364" s="10">
        <v>17405</v>
      </c>
      <c r="F364" s="10">
        <v>14750</v>
      </c>
      <c r="G364" s="10">
        <v>2655</v>
      </c>
      <c r="H364" s="10"/>
      <c r="I364" s="10"/>
      <c r="J364" s="10"/>
    </row>
    <row r="365" spans="1:10" x14ac:dyDescent="0.3">
      <c r="A365" t="s">
        <v>39</v>
      </c>
      <c r="B365" t="s">
        <v>53</v>
      </c>
      <c r="C365" t="s">
        <v>71</v>
      </c>
      <c r="D365" t="s">
        <v>61</v>
      </c>
      <c r="E365" s="10">
        <v>1300</v>
      </c>
      <c r="F365" s="10">
        <v>1101.7</v>
      </c>
      <c r="G365" s="10">
        <v>198.3</v>
      </c>
      <c r="H365" s="10"/>
      <c r="I365" s="10"/>
      <c r="J365" s="10"/>
    </row>
    <row r="366" spans="1:10" x14ac:dyDescent="0.3">
      <c r="A366" t="s">
        <v>39</v>
      </c>
      <c r="B366" t="s">
        <v>82</v>
      </c>
      <c r="C366" t="s">
        <v>556</v>
      </c>
      <c r="D366" t="s">
        <v>557</v>
      </c>
      <c r="E366" s="10">
        <v>5900</v>
      </c>
      <c r="F366" s="10">
        <v>5000</v>
      </c>
      <c r="G366" s="10">
        <v>900</v>
      </c>
      <c r="H366" s="10"/>
      <c r="I366" s="10"/>
      <c r="J366" s="10"/>
    </row>
    <row r="367" spans="1:10" x14ac:dyDescent="0.3">
      <c r="A367" t="s">
        <v>39</v>
      </c>
      <c r="B367" t="s">
        <v>83</v>
      </c>
      <c r="C367" t="s">
        <v>569</v>
      </c>
      <c r="D367" t="s">
        <v>570</v>
      </c>
      <c r="E367" s="10">
        <v>15272</v>
      </c>
      <c r="F367" s="10">
        <v>13026.76</v>
      </c>
      <c r="G367" s="10">
        <v>2245.2399999999998</v>
      </c>
      <c r="H367" s="10">
        <v>14953</v>
      </c>
      <c r="I367" s="10">
        <v>12754.63</v>
      </c>
      <c r="J367" s="10">
        <v>2198.35</v>
      </c>
    </row>
    <row r="368" spans="1:10" x14ac:dyDescent="0.3">
      <c r="A368" t="s">
        <v>39</v>
      </c>
      <c r="B368" t="s">
        <v>84</v>
      </c>
      <c r="C368" t="s">
        <v>565</v>
      </c>
      <c r="D368" t="s">
        <v>102</v>
      </c>
      <c r="E368" s="10"/>
      <c r="F368" s="10"/>
      <c r="G368" s="10"/>
      <c r="H368" s="10">
        <v>59000</v>
      </c>
      <c r="I368" s="10">
        <v>50000</v>
      </c>
      <c r="J368" s="10">
        <v>9000</v>
      </c>
    </row>
    <row r="369" spans="1:10" x14ac:dyDescent="0.3">
      <c r="A369" t="s">
        <v>39</v>
      </c>
      <c r="B369" t="s">
        <v>84</v>
      </c>
      <c r="C369" t="s">
        <v>565</v>
      </c>
      <c r="D369" t="s">
        <v>201</v>
      </c>
      <c r="E369" s="10"/>
      <c r="F369" s="10"/>
      <c r="G369" s="10"/>
      <c r="H369" s="10">
        <v>36</v>
      </c>
      <c r="I369" s="10">
        <v>30.8</v>
      </c>
      <c r="J369" s="10">
        <v>5.54</v>
      </c>
    </row>
    <row r="370" spans="1:10" x14ac:dyDescent="0.3">
      <c r="A370" t="s">
        <v>39</v>
      </c>
      <c r="B370" t="s">
        <v>84</v>
      </c>
      <c r="C370" t="s">
        <v>457</v>
      </c>
      <c r="D370" t="s">
        <v>102</v>
      </c>
      <c r="E370" s="10">
        <v>59000</v>
      </c>
      <c r="F370" s="10">
        <v>50000</v>
      </c>
      <c r="G370" s="10">
        <v>9000</v>
      </c>
      <c r="H370" s="10"/>
      <c r="I370" s="10"/>
      <c r="J370" s="10"/>
    </row>
    <row r="371" spans="1:10" x14ac:dyDescent="0.3">
      <c r="A371" t="s">
        <v>39</v>
      </c>
      <c r="B371" t="s">
        <v>84</v>
      </c>
      <c r="C371" t="s">
        <v>566</v>
      </c>
      <c r="D371" t="s">
        <v>109</v>
      </c>
      <c r="E371" s="10"/>
      <c r="F371" s="10"/>
      <c r="G371" s="10"/>
      <c r="H371" s="10">
        <v>14736</v>
      </c>
      <c r="I371" s="10">
        <v>12487.9</v>
      </c>
      <c r="J371" s="10">
        <v>2247.8200000000002</v>
      </c>
    </row>
    <row r="372" spans="1:10" x14ac:dyDescent="0.3">
      <c r="A372" t="s">
        <v>39</v>
      </c>
      <c r="B372" t="s">
        <v>84</v>
      </c>
      <c r="C372" t="s">
        <v>559</v>
      </c>
      <c r="D372" t="s">
        <v>109</v>
      </c>
      <c r="E372" s="10">
        <v>14736</v>
      </c>
      <c r="F372" s="10">
        <v>12488</v>
      </c>
      <c r="G372" s="10">
        <v>2248</v>
      </c>
      <c r="H372" s="10"/>
      <c r="I372" s="10"/>
      <c r="J372" s="10"/>
    </row>
    <row r="373" spans="1:10" x14ac:dyDescent="0.3">
      <c r="A373" t="s">
        <v>39</v>
      </c>
      <c r="B373" t="s">
        <v>84</v>
      </c>
      <c r="C373" t="s">
        <v>433</v>
      </c>
      <c r="D373" t="s">
        <v>134</v>
      </c>
      <c r="E373" s="10"/>
      <c r="F373" s="10"/>
      <c r="G373" s="10"/>
      <c r="H373" s="10">
        <v>14547</v>
      </c>
      <c r="I373" s="10">
        <v>12328.3</v>
      </c>
      <c r="J373" s="10">
        <v>2219.09</v>
      </c>
    </row>
    <row r="374" spans="1:10" x14ac:dyDescent="0.3">
      <c r="A374" t="s">
        <v>39</v>
      </c>
      <c r="B374" t="s">
        <v>84</v>
      </c>
      <c r="C374" t="s">
        <v>368</v>
      </c>
      <c r="D374" t="s">
        <v>134</v>
      </c>
      <c r="E374" s="10">
        <v>14547</v>
      </c>
      <c r="F374" s="10">
        <v>12328</v>
      </c>
      <c r="G374" s="10">
        <v>2219</v>
      </c>
      <c r="H374" s="10"/>
      <c r="I374" s="10"/>
      <c r="J374" s="10"/>
    </row>
    <row r="375" spans="1:10" x14ac:dyDescent="0.3">
      <c r="A375" t="s">
        <v>39</v>
      </c>
      <c r="B375" t="s">
        <v>84</v>
      </c>
      <c r="C375" t="s">
        <v>567</v>
      </c>
      <c r="D375" t="s">
        <v>137</v>
      </c>
      <c r="E375" s="10">
        <v>14433</v>
      </c>
      <c r="F375" s="10">
        <v>12231</v>
      </c>
      <c r="G375" s="10">
        <v>2202</v>
      </c>
      <c r="H375" s="10"/>
      <c r="I375" s="10"/>
      <c r="J375" s="10"/>
    </row>
    <row r="376" spans="1:10" x14ac:dyDescent="0.3">
      <c r="A376" t="s">
        <v>39</v>
      </c>
      <c r="B376" t="s">
        <v>84</v>
      </c>
      <c r="C376" t="s">
        <v>567</v>
      </c>
      <c r="D376" t="s">
        <v>271</v>
      </c>
      <c r="E376" s="10"/>
      <c r="F376" s="10"/>
      <c r="G376" s="10"/>
      <c r="H376" s="10">
        <v>14433</v>
      </c>
      <c r="I376" s="10">
        <v>12231.35</v>
      </c>
      <c r="J376" s="10">
        <v>2201.64</v>
      </c>
    </row>
    <row r="377" spans="1:10" x14ac:dyDescent="0.3">
      <c r="A377" t="s">
        <v>39</v>
      </c>
      <c r="B377" t="s">
        <v>84</v>
      </c>
      <c r="C377" t="s">
        <v>453</v>
      </c>
      <c r="D377" t="s">
        <v>300</v>
      </c>
      <c r="E377" s="10"/>
      <c r="F377" s="10"/>
      <c r="G377" s="10"/>
      <c r="H377" s="10">
        <v>14673</v>
      </c>
      <c r="I377" s="10">
        <v>12435.05</v>
      </c>
      <c r="J377" s="10">
        <v>2238.31</v>
      </c>
    </row>
    <row r="378" spans="1:10" x14ac:dyDescent="0.3">
      <c r="A378" t="s">
        <v>39</v>
      </c>
      <c r="B378" t="s">
        <v>84</v>
      </c>
      <c r="C378" t="s">
        <v>609</v>
      </c>
      <c r="D378" t="s">
        <v>329</v>
      </c>
      <c r="E378" s="10"/>
      <c r="F378" s="10"/>
      <c r="G378" s="10"/>
      <c r="H378" s="10">
        <v>16920</v>
      </c>
      <c r="I378" s="10">
        <v>14339.05</v>
      </c>
      <c r="J378" s="10">
        <v>2581.0300000000002</v>
      </c>
    </row>
    <row r="379" spans="1:10" x14ac:dyDescent="0.3">
      <c r="A379" t="s">
        <v>39</v>
      </c>
      <c r="B379" t="s">
        <v>84</v>
      </c>
      <c r="C379" t="s">
        <v>610</v>
      </c>
      <c r="D379" t="s">
        <v>351</v>
      </c>
      <c r="E379" s="10"/>
      <c r="F379" s="10"/>
      <c r="G379" s="10"/>
      <c r="H379" s="10">
        <v>16713</v>
      </c>
      <c r="I379" s="10">
        <v>14163.35</v>
      </c>
      <c r="J379" s="10">
        <v>2549.4</v>
      </c>
    </row>
    <row r="380" spans="1:10" x14ac:dyDescent="0.3">
      <c r="A380" t="s">
        <v>39</v>
      </c>
      <c r="B380" t="s">
        <v>85</v>
      </c>
      <c r="C380" t="s">
        <v>571</v>
      </c>
      <c r="D380" t="s">
        <v>105</v>
      </c>
      <c r="E380" s="10">
        <v>600</v>
      </c>
      <c r="F380" s="10">
        <v>535.79999999999995</v>
      </c>
      <c r="G380" s="10">
        <v>64.2</v>
      </c>
      <c r="H380" s="10"/>
      <c r="I380" s="10"/>
      <c r="J380" s="10"/>
    </row>
    <row r="381" spans="1:10" x14ac:dyDescent="0.3">
      <c r="A381" t="s">
        <v>39</v>
      </c>
      <c r="B381" t="s">
        <v>85</v>
      </c>
      <c r="C381" t="s">
        <v>364</v>
      </c>
      <c r="D381" t="s">
        <v>112</v>
      </c>
      <c r="E381" s="10">
        <v>8404</v>
      </c>
      <c r="F381" s="10">
        <v>7504</v>
      </c>
      <c r="G381" s="10">
        <v>900</v>
      </c>
      <c r="H381" s="10"/>
      <c r="I381" s="10"/>
      <c r="J381" s="10"/>
    </row>
    <row r="382" spans="1:10" x14ac:dyDescent="0.3">
      <c r="A382" t="s">
        <v>39</v>
      </c>
      <c r="B382" t="s">
        <v>88</v>
      </c>
      <c r="C382" t="s">
        <v>523</v>
      </c>
      <c r="D382" t="s">
        <v>572</v>
      </c>
      <c r="E382" s="10">
        <v>5500</v>
      </c>
      <c r="F382" s="10">
        <v>4661</v>
      </c>
      <c r="G382" s="10">
        <v>839</v>
      </c>
      <c r="H382" s="10"/>
      <c r="I382" s="10"/>
      <c r="J382" s="10"/>
    </row>
    <row r="383" spans="1:10" x14ac:dyDescent="0.3">
      <c r="A383" t="s">
        <v>39</v>
      </c>
      <c r="B383" t="s">
        <v>154</v>
      </c>
      <c r="C383" t="s">
        <v>457</v>
      </c>
      <c r="D383" t="s">
        <v>202</v>
      </c>
      <c r="E383" s="10"/>
      <c r="F383" s="10"/>
      <c r="G383" s="10"/>
      <c r="H383" s="10">
        <v>476</v>
      </c>
      <c r="I383" s="10">
        <v>237</v>
      </c>
      <c r="J383" s="10">
        <v>42.66</v>
      </c>
    </row>
    <row r="384" spans="1:10" x14ac:dyDescent="0.3">
      <c r="A384" t="s">
        <v>39</v>
      </c>
      <c r="B384" t="s">
        <v>154</v>
      </c>
      <c r="C384" t="s">
        <v>559</v>
      </c>
      <c r="D384" t="s">
        <v>228</v>
      </c>
      <c r="E384" s="10"/>
      <c r="F384" s="10"/>
      <c r="G384" s="10"/>
      <c r="H384" s="10">
        <v>269</v>
      </c>
      <c r="I384" s="10">
        <v>162</v>
      </c>
      <c r="J384" s="10">
        <v>29.16</v>
      </c>
    </row>
    <row r="385" spans="1:10" x14ac:dyDescent="0.3">
      <c r="A385" t="s">
        <v>39</v>
      </c>
      <c r="B385" t="s">
        <v>154</v>
      </c>
      <c r="C385" t="s">
        <v>573</v>
      </c>
      <c r="D385" t="s">
        <v>186</v>
      </c>
      <c r="E385" s="10"/>
      <c r="F385" s="10"/>
      <c r="G385" s="10"/>
      <c r="H385" s="10">
        <v>310</v>
      </c>
      <c r="I385" s="10">
        <v>137</v>
      </c>
      <c r="J385" s="10">
        <v>24.66</v>
      </c>
    </row>
    <row r="386" spans="1:10" x14ac:dyDescent="0.3">
      <c r="A386" t="s">
        <v>39</v>
      </c>
      <c r="B386" t="s">
        <v>156</v>
      </c>
      <c r="C386" t="s">
        <v>457</v>
      </c>
      <c r="D386" t="s">
        <v>203</v>
      </c>
      <c r="E386" s="10"/>
      <c r="F386" s="10"/>
      <c r="G386" s="10"/>
      <c r="H386" s="10">
        <v>1224.18</v>
      </c>
      <c r="I386" s="10">
        <v>1037.44</v>
      </c>
      <c r="J386" s="10">
        <v>186.74</v>
      </c>
    </row>
    <row r="387" spans="1:10" x14ac:dyDescent="0.3">
      <c r="A387" t="s">
        <v>39</v>
      </c>
      <c r="B387" t="s">
        <v>156</v>
      </c>
      <c r="C387" t="s">
        <v>559</v>
      </c>
      <c r="D387" t="s">
        <v>229</v>
      </c>
      <c r="E387" s="10"/>
      <c r="F387" s="10"/>
      <c r="G387" s="10"/>
      <c r="H387" s="10">
        <v>9463.09</v>
      </c>
      <c r="I387" s="10">
        <v>8019.57</v>
      </c>
      <c r="J387" s="10">
        <v>1443.52</v>
      </c>
    </row>
    <row r="388" spans="1:10" x14ac:dyDescent="0.3">
      <c r="A388" t="s">
        <v>39</v>
      </c>
      <c r="B388" t="s">
        <v>156</v>
      </c>
      <c r="C388" t="s">
        <v>368</v>
      </c>
      <c r="D388" t="s">
        <v>251</v>
      </c>
      <c r="E388" s="10"/>
      <c r="F388" s="10"/>
      <c r="G388" s="10"/>
      <c r="H388" s="10">
        <v>13351.76</v>
      </c>
      <c r="I388" s="10">
        <v>11315.05</v>
      </c>
      <c r="J388" s="10">
        <v>2036.71</v>
      </c>
    </row>
    <row r="389" spans="1:10" x14ac:dyDescent="0.3">
      <c r="A389" t="s">
        <v>39</v>
      </c>
      <c r="B389" t="s">
        <v>156</v>
      </c>
      <c r="C389" t="s">
        <v>367</v>
      </c>
      <c r="D389" t="s">
        <v>273</v>
      </c>
      <c r="E389" s="10"/>
      <c r="F389" s="10"/>
      <c r="G389" s="10"/>
      <c r="H389" s="10">
        <v>6366.81</v>
      </c>
      <c r="I389" s="10">
        <v>5395.6</v>
      </c>
      <c r="J389" s="10">
        <v>971.21</v>
      </c>
    </row>
    <row r="390" spans="1:10" x14ac:dyDescent="0.3">
      <c r="A390" t="s">
        <v>39</v>
      </c>
      <c r="B390" t="s">
        <v>156</v>
      </c>
      <c r="C390" t="s">
        <v>574</v>
      </c>
      <c r="D390" t="s">
        <v>301</v>
      </c>
      <c r="E390" s="10"/>
      <c r="F390" s="10"/>
      <c r="G390" s="10"/>
      <c r="H390" s="10">
        <v>8243.19</v>
      </c>
      <c r="I390" s="10">
        <v>6985.75</v>
      </c>
      <c r="J390" s="10">
        <v>1257.44</v>
      </c>
    </row>
    <row r="391" spans="1:10" x14ac:dyDescent="0.3">
      <c r="A391" t="s">
        <v>39</v>
      </c>
      <c r="B391" t="s">
        <v>64</v>
      </c>
      <c r="C391" t="s">
        <v>387</v>
      </c>
      <c r="D391" t="s">
        <v>213</v>
      </c>
      <c r="E391" s="10"/>
      <c r="F391" s="10"/>
      <c r="G391" s="10"/>
      <c r="H391" s="10">
        <v>4421</v>
      </c>
      <c r="I391" s="10">
        <v>3842.85</v>
      </c>
      <c r="J391" s="10">
        <v>577.86</v>
      </c>
    </row>
    <row r="392" spans="1:10" x14ac:dyDescent="0.3">
      <c r="A392" t="s">
        <v>39</v>
      </c>
      <c r="B392" t="s">
        <v>157</v>
      </c>
      <c r="C392" t="s">
        <v>571</v>
      </c>
      <c r="D392" t="s">
        <v>575</v>
      </c>
      <c r="E392" s="10"/>
      <c r="F392" s="10"/>
      <c r="G392" s="10"/>
      <c r="H392" s="10">
        <v>600</v>
      </c>
      <c r="I392" s="10">
        <v>535</v>
      </c>
      <c r="J392" s="10">
        <v>64.2</v>
      </c>
    </row>
    <row r="393" spans="1:10" x14ac:dyDescent="0.3">
      <c r="A393" t="s">
        <v>39</v>
      </c>
      <c r="B393" t="s">
        <v>157</v>
      </c>
      <c r="C393" t="s">
        <v>364</v>
      </c>
      <c r="D393" t="s">
        <v>112</v>
      </c>
      <c r="E393" s="10"/>
      <c r="F393" s="10"/>
      <c r="G393" s="10"/>
      <c r="H393" s="10">
        <v>8404</v>
      </c>
      <c r="I393" s="10">
        <v>7504</v>
      </c>
      <c r="J393" s="10">
        <v>900.48</v>
      </c>
    </row>
    <row r="394" spans="1:10" x14ac:dyDescent="0.3">
      <c r="A394" t="s">
        <v>39</v>
      </c>
      <c r="B394" t="s">
        <v>158</v>
      </c>
      <c r="C394" t="s">
        <v>480</v>
      </c>
      <c r="D394" t="s">
        <v>214</v>
      </c>
      <c r="E394" s="10"/>
      <c r="F394" s="10"/>
      <c r="G394" s="10"/>
      <c r="H394" s="10">
        <v>35400</v>
      </c>
      <c r="I394" s="10">
        <v>30000</v>
      </c>
      <c r="J394" s="10">
        <v>5400</v>
      </c>
    </row>
    <row r="395" spans="1:10" x14ac:dyDescent="0.3">
      <c r="A395" t="s">
        <v>39</v>
      </c>
      <c r="B395" t="s">
        <v>160</v>
      </c>
      <c r="C395" t="s">
        <v>414</v>
      </c>
      <c r="D395" t="s">
        <v>222</v>
      </c>
      <c r="E395" s="10"/>
      <c r="F395" s="10"/>
      <c r="G395" s="10"/>
      <c r="H395" s="10">
        <v>767</v>
      </c>
      <c r="I395" s="10">
        <v>650</v>
      </c>
      <c r="J395" s="10">
        <v>117</v>
      </c>
    </row>
    <row r="396" spans="1:10" x14ac:dyDescent="0.3">
      <c r="A396" t="s">
        <v>39</v>
      </c>
      <c r="B396" t="s">
        <v>161</v>
      </c>
      <c r="C396" t="s">
        <v>492</v>
      </c>
      <c r="D396" t="s">
        <v>224</v>
      </c>
      <c r="E396" s="10"/>
      <c r="F396" s="10"/>
      <c r="G396" s="10"/>
      <c r="H396" s="10">
        <v>4720</v>
      </c>
      <c r="I396" s="10">
        <v>4000</v>
      </c>
      <c r="J396" s="10">
        <v>720</v>
      </c>
    </row>
    <row r="397" spans="1:10" x14ac:dyDescent="0.3">
      <c r="A397" t="s">
        <v>39</v>
      </c>
      <c r="B397" t="s">
        <v>162</v>
      </c>
      <c r="C397" t="s">
        <v>390</v>
      </c>
      <c r="D397" t="s">
        <v>226</v>
      </c>
      <c r="E397" s="10"/>
      <c r="F397" s="10"/>
      <c r="G397" s="10"/>
      <c r="H397" s="10">
        <v>150</v>
      </c>
      <c r="I397" s="10">
        <v>143</v>
      </c>
      <c r="J397" s="10">
        <v>7.16</v>
      </c>
    </row>
    <row r="398" spans="1:10" x14ac:dyDescent="0.3">
      <c r="A398" t="s">
        <v>39</v>
      </c>
      <c r="B398" t="s">
        <v>162</v>
      </c>
      <c r="C398" t="s">
        <v>390</v>
      </c>
      <c r="D398" t="s">
        <v>227</v>
      </c>
      <c r="E398" s="10"/>
      <c r="F398" s="10"/>
      <c r="G398" s="10"/>
      <c r="H398" s="10">
        <v>150</v>
      </c>
      <c r="I398" s="10">
        <v>143</v>
      </c>
      <c r="J398" s="10">
        <v>7.16</v>
      </c>
    </row>
    <row r="399" spans="1:10" x14ac:dyDescent="0.3">
      <c r="A399" t="s">
        <v>39</v>
      </c>
      <c r="B399" t="s">
        <v>164</v>
      </c>
      <c r="C399" t="s">
        <v>576</v>
      </c>
      <c r="D399" t="s">
        <v>577</v>
      </c>
      <c r="E399" s="10"/>
      <c r="F399" s="10"/>
      <c r="G399" s="10"/>
      <c r="H399" s="10">
        <v>21000</v>
      </c>
      <c r="I399" s="10">
        <v>17796.62</v>
      </c>
      <c r="J399" s="10">
        <v>3203.4</v>
      </c>
    </row>
    <row r="400" spans="1:10" x14ac:dyDescent="0.3">
      <c r="A400" t="s">
        <v>39</v>
      </c>
      <c r="B400" t="s">
        <v>166</v>
      </c>
      <c r="C400" t="s">
        <v>440</v>
      </c>
      <c r="D400" t="s">
        <v>268</v>
      </c>
      <c r="E400" s="10"/>
      <c r="F400" s="10"/>
      <c r="G400" s="10"/>
      <c r="H400" s="10">
        <v>1534</v>
      </c>
      <c r="I400" s="10">
        <v>1300</v>
      </c>
      <c r="J400" s="10">
        <v>234</v>
      </c>
    </row>
    <row r="401" spans="1:10" x14ac:dyDescent="0.3">
      <c r="A401" t="s">
        <v>39</v>
      </c>
      <c r="B401" t="s">
        <v>166</v>
      </c>
      <c r="C401" t="s">
        <v>562</v>
      </c>
      <c r="D401" t="s">
        <v>297</v>
      </c>
      <c r="E401" s="10"/>
      <c r="F401" s="10"/>
      <c r="G401" s="10"/>
      <c r="H401" s="10">
        <v>1534</v>
      </c>
      <c r="I401" s="10">
        <v>1300</v>
      </c>
      <c r="J401" s="10">
        <v>234</v>
      </c>
    </row>
    <row r="402" spans="1:10" x14ac:dyDescent="0.3">
      <c r="A402" t="s">
        <v>39</v>
      </c>
      <c r="B402" t="s">
        <v>166</v>
      </c>
      <c r="C402" t="s">
        <v>593</v>
      </c>
      <c r="D402" t="s">
        <v>326</v>
      </c>
      <c r="E402" s="10"/>
      <c r="F402" s="10"/>
      <c r="G402" s="10"/>
      <c r="H402" s="10">
        <v>1534</v>
      </c>
      <c r="I402" s="10">
        <v>1300</v>
      </c>
      <c r="J402" s="10">
        <v>234</v>
      </c>
    </row>
    <row r="403" spans="1:10" x14ac:dyDescent="0.3">
      <c r="A403" t="s">
        <v>39</v>
      </c>
      <c r="B403" t="s">
        <v>166</v>
      </c>
      <c r="C403" t="s">
        <v>611</v>
      </c>
      <c r="D403" t="s">
        <v>345</v>
      </c>
      <c r="E403" s="10"/>
      <c r="F403" s="10"/>
      <c r="G403" s="10"/>
      <c r="H403" s="10">
        <v>1534</v>
      </c>
      <c r="I403" s="10">
        <v>1300</v>
      </c>
      <c r="J403" s="10">
        <v>234</v>
      </c>
    </row>
    <row r="404" spans="1:10" x14ac:dyDescent="0.3">
      <c r="A404" t="s">
        <v>39</v>
      </c>
      <c r="B404" t="s">
        <v>166</v>
      </c>
      <c r="C404" t="s">
        <v>612</v>
      </c>
      <c r="D404" t="s">
        <v>349</v>
      </c>
      <c r="E404" s="10"/>
      <c r="F404" s="10"/>
      <c r="G404" s="10"/>
      <c r="H404" s="10">
        <v>1534</v>
      </c>
      <c r="I404" s="10">
        <v>1300</v>
      </c>
      <c r="J404" s="10">
        <v>234</v>
      </c>
    </row>
    <row r="405" spans="1:10" x14ac:dyDescent="0.3">
      <c r="A405" t="s">
        <v>39</v>
      </c>
      <c r="B405" t="s">
        <v>167</v>
      </c>
      <c r="C405" t="s">
        <v>567</v>
      </c>
      <c r="D405" t="s">
        <v>578</v>
      </c>
      <c r="E405" s="10"/>
      <c r="F405" s="10"/>
      <c r="G405" s="10"/>
      <c r="H405" s="10">
        <v>10295.69</v>
      </c>
      <c r="I405" s="10">
        <v>8725.16</v>
      </c>
      <c r="J405" s="10">
        <v>1570.53</v>
      </c>
    </row>
    <row r="406" spans="1:10" x14ac:dyDescent="0.3">
      <c r="A406" t="s">
        <v>39</v>
      </c>
      <c r="B406" t="s">
        <v>167</v>
      </c>
      <c r="C406" t="s">
        <v>453</v>
      </c>
      <c r="D406" t="s">
        <v>579</v>
      </c>
      <c r="E406" s="10"/>
      <c r="F406" s="10"/>
      <c r="G406" s="10"/>
      <c r="H406" s="10">
        <v>14025.48</v>
      </c>
      <c r="I406" s="10">
        <v>11886</v>
      </c>
      <c r="J406" s="10">
        <v>2139.48</v>
      </c>
    </row>
    <row r="407" spans="1:10" x14ac:dyDescent="0.3">
      <c r="A407" t="s">
        <v>39</v>
      </c>
      <c r="B407" t="s">
        <v>167</v>
      </c>
      <c r="C407" t="s">
        <v>609</v>
      </c>
      <c r="D407" t="s">
        <v>613</v>
      </c>
      <c r="E407" s="10"/>
      <c r="F407" s="10"/>
      <c r="G407" s="10"/>
      <c r="H407" s="10">
        <v>13005.51</v>
      </c>
      <c r="I407" s="10">
        <v>11021.62</v>
      </c>
      <c r="J407" s="10">
        <v>1983.89</v>
      </c>
    </row>
    <row r="408" spans="1:10" x14ac:dyDescent="0.3">
      <c r="A408" t="s">
        <v>39</v>
      </c>
      <c r="B408" t="s">
        <v>163</v>
      </c>
      <c r="C408" t="s">
        <v>392</v>
      </c>
      <c r="D408" t="s">
        <v>238</v>
      </c>
      <c r="E408" s="10"/>
      <c r="F408" s="10"/>
      <c r="G408" s="10"/>
      <c r="H408" s="10">
        <v>1450</v>
      </c>
      <c r="I408" s="10">
        <v>1228.82</v>
      </c>
      <c r="J408" s="10">
        <v>221.18</v>
      </c>
    </row>
    <row r="409" spans="1:10" x14ac:dyDescent="0.3">
      <c r="A409" t="s">
        <v>39</v>
      </c>
      <c r="B409" t="s">
        <v>165</v>
      </c>
      <c r="C409" t="s">
        <v>580</v>
      </c>
      <c r="D409" t="s">
        <v>581</v>
      </c>
      <c r="E409" s="10"/>
      <c r="F409" s="10"/>
      <c r="G409" s="10"/>
      <c r="H409" s="10">
        <v>900</v>
      </c>
      <c r="I409" s="10">
        <v>762.72</v>
      </c>
      <c r="J409" s="10">
        <v>137.28</v>
      </c>
    </row>
    <row r="410" spans="1:10" x14ac:dyDescent="0.3">
      <c r="A410" t="s">
        <v>39</v>
      </c>
      <c r="B410" t="s">
        <v>169</v>
      </c>
      <c r="C410" t="s">
        <v>562</v>
      </c>
      <c r="D410" t="s">
        <v>298</v>
      </c>
      <c r="E410" s="10"/>
      <c r="F410" s="10"/>
      <c r="G410" s="10"/>
      <c r="H410" s="10">
        <v>4835</v>
      </c>
      <c r="I410" s="10">
        <v>3777.2</v>
      </c>
      <c r="J410" s="10">
        <v>1057.6199999999999</v>
      </c>
    </row>
    <row r="411" spans="1:10" x14ac:dyDescent="0.3">
      <c r="A411" t="s">
        <v>39</v>
      </c>
      <c r="B411" t="s">
        <v>170</v>
      </c>
      <c r="C411" t="s">
        <v>582</v>
      </c>
      <c r="D411" t="s">
        <v>583</v>
      </c>
      <c r="E411" s="10"/>
      <c r="F411" s="10"/>
      <c r="G411" s="10"/>
      <c r="H411" s="10">
        <v>90051.49</v>
      </c>
      <c r="I411" s="10">
        <v>80075</v>
      </c>
      <c r="J411" s="10">
        <v>9909</v>
      </c>
    </row>
    <row r="412" spans="1:10" x14ac:dyDescent="0.3">
      <c r="A412" t="s">
        <v>39</v>
      </c>
      <c r="B412" t="s">
        <v>170</v>
      </c>
      <c r="C412" t="s">
        <v>614</v>
      </c>
      <c r="D412" t="s">
        <v>615</v>
      </c>
      <c r="E412" s="10"/>
      <c r="F412" s="10"/>
      <c r="G412" s="10"/>
      <c r="H412" s="10">
        <v>20019.82</v>
      </c>
      <c r="I412" s="10">
        <v>16949</v>
      </c>
      <c r="J412" s="10">
        <v>3050.82</v>
      </c>
    </row>
    <row r="413" spans="1:10" x14ac:dyDescent="0.3">
      <c r="A413" t="s">
        <v>39</v>
      </c>
      <c r="B413" t="s">
        <v>171</v>
      </c>
      <c r="C413" t="s">
        <v>582</v>
      </c>
      <c r="D413" t="s">
        <v>305</v>
      </c>
      <c r="E413" s="10"/>
      <c r="F413" s="10"/>
      <c r="G413" s="10"/>
      <c r="H413" s="10">
        <v>4248</v>
      </c>
      <c r="I413" s="10">
        <v>3600</v>
      </c>
      <c r="J413" s="10">
        <v>648</v>
      </c>
    </row>
    <row r="414" spans="1:10" x14ac:dyDescent="0.3">
      <c r="A414" t="s">
        <v>39</v>
      </c>
      <c r="B414" t="s">
        <v>171</v>
      </c>
      <c r="C414" t="s">
        <v>582</v>
      </c>
      <c r="D414" t="s">
        <v>306</v>
      </c>
      <c r="E414" s="10"/>
      <c r="F414" s="10"/>
      <c r="G414" s="10"/>
      <c r="H414" s="10">
        <v>4248</v>
      </c>
      <c r="I414" s="10">
        <v>3600</v>
      </c>
      <c r="J414" s="10">
        <v>648</v>
      </c>
    </row>
  </sheetData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7FFB78-584D-4B7D-821A-DC6E532ABDE7}">
  <dimension ref="A1:Q1143"/>
  <sheetViews>
    <sheetView workbookViewId="0">
      <selection activeCell="J2" sqref="J2"/>
    </sheetView>
  </sheetViews>
  <sheetFormatPr defaultRowHeight="14.4" x14ac:dyDescent="0.3"/>
  <cols>
    <col min="1" max="1" width="22.88671875" bestFit="1" customWidth="1"/>
    <col min="2" max="2" width="13.6640625" customWidth="1"/>
    <col min="3" max="3" width="9.88671875" bestFit="1" customWidth="1"/>
    <col min="4" max="4" width="9.77734375" customWidth="1"/>
    <col min="5" max="5" width="9" bestFit="1" customWidth="1"/>
    <col min="6" max="6" width="9" customWidth="1"/>
    <col min="7" max="7" width="9.88671875" customWidth="1"/>
    <col min="8" max="9" width="9.5546875" customWidth="1"/>
    <col min="10" max="10" width="8.88671875" customWidth="1"/>
    <col min="11" max="11" width="9.5546875" customWidth="1"/>
    <col min="12" max="13" width="8.88671875" customWidth="1"/>
    <col min="14" max="14" width="9.109375" customWidth="1"/>
    <col min="15" max="15" width="8.88671875" customWidth="1"/>
    <col min="16" max="16" width="11.33203125" customWidth="1"/>
    <col min="17" max="17" width="19.5546875" bestFit="1" customWidth="1"/>
  </cols>
  <sheetData>
    <row r="1" spans="1:17" ht="43.2" x14ac:dyDescent="0.3">
      <c r="A1" s="1" t="s">
        <v>1</v>
      </c>
      <c r="B1" s="1" t="s">
        <v>0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21</v>
      </c>
      <c r="K1" s="5" t="s">
        <v>34</v>
      </c>
      <c r="L1" s="5" t="s">
        <v>38</v>
      </c>
      <c r="M1" s="5" t="s">
        <v>32</v>
      </c>
      <c r="N1" s="5" t="s">
        <v>50</v>
      </c>
      <c r="O1" s="5" t="s">
        <v>51</v>
      </c>
      <c r="P1" s="5" t="s">
        <v>37</v>
      </c>
      <c r="Q1" s="5" t="s">
        <v>49</v>
      </c>
    </row>
    <row r="2" spans="1:17" x14ac:dyDescent="0.3">
      <c r="A2" s="43"/>
      <c r="B2" s="44"/>
      <c r="C2" s="45"/>
      <c r="D2" s="46"/>
      <c r="E2" s="47"/>
      <c r="F2" s="47"/>
      <c r="G2" s="48"/>
      <c r="H2" s="48"/>
      <c r="I2" s="48"/>
      <c r="J2" s="49" t="s">
        <v>22</v>
      </c>
      <c r="K2" s="32">
        <f>SUM(G2:I2)</f>
        <v>0</v>
      </c>
      <c r="L2" s="39" t="str">
        <f t="shared" ref="L2:L61" si="0">TEXT(D2,"General")</f>
        <v>0</v>
      </c>
      <c r="M2" s="40" t="str">
        <f t="shared" ref="M2:M61" si="1">TEXT(C2,"dd/mmm/yyyy")</f>
        <v>00/Jan/1900</v>
      </c>
      <c r="N2" s="41" t="e">
        <f>DATE(YEAR(M2),MONTH(M2),1)</f>
        <v>#VALUE!</v>
      </c>
      <c r="O2" s="40" t="str">
        <f t="shared" ref="O2:O61" si="2">A2&amp;M2&amp;L2</f>
        <v>00/Jan/19000</v>
      </c>
      <c r="P2" s="42" t="str">
        <f t="shared" ref="P2:P65" si="3">IF(SUMIFS(K:K,A:A,A2,J:J,"Books")-SUMIFS(K:K,A:A,A2,J:J,"GSTR 2A")=0,"Match",IF(ROUND(SUMIFS(K:K,A:A,A2,J:J,"Books")-SUMIFS(K:K,A:A,A2,J:J,"GSTR 2A"),0)=0,"Match -Rounding off","Not Match"))</f>
        <v>Match</v>
      </c>
      <c r="Q2" s="40" t="e">
        <f>VLOOKUP(O2,'Calculation - &lt;Ignore&gt;'!N:O,2,0)</f>
        <v>#N/A</v>
      </c>
    </row>
    <row r="3" spans="1:17" x14ac:dyDescent="0.3">
      <c r="A3" s="43"/>
      <c r="B3" s="49"/>
      <c r="C3" s="45"/>
      <c r="D3" s="46"/>
      <c r="E3" s="47"/>
      <c r="F3" s="47"/>
      <c r="G3" s="48"/>
      <c r="H3" s="48"/>
      <c r="I3" s="48"/>
      <c r="J3" s="49" t="s">
        <v>22</v>
      </c>
      <c r="K3" s="32">
        <f t="shared" ref="K3:K62" si="4">SUM(G3:I3)</f>
        <v>0</v>
      </c>
      <c r="L3" s="39" t="str">
        <f t="shared" si="0"/>
        <v>0</v>
      </c>
      <c r="M3" s="40" t="str">
        <f t="shared" si="1"/>
        <v>00/Jan/1900</v>
      </c>
      <c r="N3" s="41" t="e">
        <f t="shared" ref="N3:N62" si="5">DATE(YEAR(M3),MONTH(M3),1)</f>
        <v>#VALUE!</v>
      </c>
      <c r="O3" s="40" t="str">
        <f t="shared" si="2"/>
        <v>00/Jan/19000</v>
      </c>
      <c r="P3" s="42" t="str">
        <f t="shared" si="3"/>
        <v>Match</v>
      </c>
      <c r="Q3" s="40" t="e">
        <f>VLOOKUP(O3,'Calculation - &lt;Ignore&gt;'!N:O,2,0)</f>
        <v>#N/A</v>
      </c>
    </row>
    <row r="4" spans="1:17" x14ac:dyDescent="0.3">
      <c r="A4" s="43"/>
      <c r="B4" s="44"/>
      <c r="C4" s="45"/>
      <c r="D4" s="46"/>
      <c r="E4" s="47"/>
      <c r="F4" s="47"/>
      <c r="G4" s="48"/>
      <c r="H4" s="48"/>
      <c r="I4" s="48"/>
      <c r="J4" s="49" t="s">
        <v>22</v>
      </c>
      <c r="K4" s="32">
        <f t="shared" si="4"/>
        <v>0</v>
      </c>
      <c r="L4" s="39" t="str">
        <f t="shared" si="0"/>
        <v>0</v>
      </c>
      <c r="M4" s="40" t="str">
        <f t="shared" si="1"/>
        <v>00/Jan/1900</v>
      </c>
      <c r="N4" s="41" t="e">
        <f t="shared" si="5"/>
        <v>#VALUE!</v>
      </c>
      <c r="O4" s="40" t="str">
        <f t="shared" si="2"/>
        <v>00/Jan/19000</v>
      </c>
      <c r="P4" s="42" t="str">
        <f t="shared" si="3"/>
        <v>Match</v>
      </c>
      <c r="Q4" s="40" t="e">
        <f>VLOOKUP(O4,'Calculation - &lt;Ignore&gt;'!N:O,2,0)</f>
        <v>#N/A</v>
      </c>
    </row>
    <row r="5" spans="1:17" x14ac:dyDescent="0.3">
      <c r="A5" s="43"/>
      <c r="B5" s="49"/>
      <c r="C5" s="45"/>
      <c r="D5" s="46"/>
      <c r="E5" s="47"/>
      <c r="F5" s="47"/>
      <c r="G5" s="48"/>
      <c r="H5" s="48"/>
      <c r="I5" s="48"/>
      <c r="J5" s="49" t="s">
        <v>22</v>
      </c>
      <c r="K5" s="32">
        <f t="shared" si="4"/>
        <v>0</v>
      </c>
      <c r="L5" s="39" t="str">
        <f t="shared" si="0"/>
        <v>0</v>
      </c>
      <c r="M5" s="40" t="str">
        <f t="shared" si="1"/>
        <v>00/Jan/1900</v>
      </c>
      <c r="N5" s="41" t="e">
        <f t="shared" si="5"/>
        <v>#VALUE!</v>
      </c>
      <c r="O5" s="40" t="str">
        <f t="shared" si="2"/>
        <v>00/Jan/19000</v>
      </c>
      <c r="P5" s="42" t="str">
        <f t="shared" si="3"/>
        <v>Match</v>
      </c>
      <c r="Q5" s="40" t="e">
        <f>VLOOKUP(O5,'Calculation - &lt;Ignore&gt;'!N:O,2,0)</f>
        <v>#N/A</v>
      </c>
    </row>
    <row r="6" spans="1:17" x14ac:dyDescent="0.3">
      <c r="A6" s="50"/>
      <c r="B6" s="44"/>
      <c r="C6" s="51"/>
      <c r="D6" s="52"/>
      <c r="E6" s="47"/>
      <c r="F6" s="47"/>
      <c r="G6" s="48"/>
      <c r="H6" s="48"/>
      <c r="I6" s="48"/>
      <c r="J6" s="49" t="s">
        <v>22</v>
      </c>
      <c r="K6" s="32">
        <f t="shared" si="4"/>
        <v>0</v>
      </c>
      <c r="L6" s="39" t="str">
        <f t="shared" si="0"/>
        <v>0</v>
      </c>
      <c r="M6" s="40" t="str">
        <f t="shared" si="1"/>
        <v>00/Jan/1900</v>
      </c>
      <c r="N6" s="41" t="e">
        <f t="shared" si="5"/>
        <v>#VALUE!</v>
      </c>
      <c r="O6" s="40" t="str">
        <f t="shared" si="2"/>
        <v>00/Jan/19000</v>
      </c>
      <c r="P6" s="42" t="str">
        <f t="shared" si="3"/>
        <v>Match</v>
      </c>
      <c r="Q6" s="40" t="e">
        <f>VLOOKUP(O6,'Calculation - &lt;Ignore&gt;'!N:O,2,0)</f>
        <v>#N/A</v>
      </c>
    </row>
    <row r="7" spans="1:17" x14ac:dyDescent="0.3">
      <c r="A7" s="43"/>
      <c r="B7" s="49"/>
      <c r="C7" s="45"/>
      <c r="D7" s="46"/>
      <c r="E7" s="47"/>
      <c r="F7" s="47"/>
      <c r="G7" s="48"/>
      <c r="H7" s="48"/>
      <c r="I7" s="48"/>
      <c r="J7" s="49" t="s">
        <v>22</v>
      </c>
      <c r="K7" s="32">
        <f t="shared" si="4"/>
        <v>0</v>
      </c>
      <c r="L7" s="39" t="str">
        <f t="shared" si="0"/>
        <v>0</v>
      </c>
      <c r="M7" s="40" t="str">
        <f t="shared" si="1"/>
        <v>00/Jan/1900</v>
      </c>
      <c r="N7" s="41" t="e">
        <f t="shared" si="5"/>
        <v>#VALUE!</v>
      </c>
      <c r="O7" s="40" t="str">
        <f t="shared" si="2"/>
        <v>00/Jan/19000</v>
      </c>
      <c r="P7" s="42" t="str">
        <f t="shared" si="3"/>
        <v>Match</v>
      </c>
      <c r="Q7" s="40" t="e">
        <f>VLOOKUP(O7,'Calculation - &lt;Ignore&gt;'!N:O,2,0)</f>
        <v>#N/A</v>
      </c>
    </row>
    <row r="8" spans="1:17" x14ac:dyDescent="0.3">
      <c r="A8" s="43"/>
      <c r="B8" s="49"/>
      <c r="C8" s="45"/>
      <c r="D8" s="46"/>
      <c r="E8" s="47"/>
      <c r="F8" s="47"/>
      <c r="G8" s="48"/>
      <c r="H8" s="48"/>
      <c r="I8" s="48"/>
      <c r="J8" s="49" t="s">
        <v>22</v>
      </c>
      <c r="K8" s="32">
        <f t="shared" si="4"/>
        <v>0</v>
      </c>
      <c r="L8" s="39" t="str">
        <f t="shared" si="0"/>
        <v>0</v>
      </c>
      <c r="M8" s="40" t="str">
        <f t="shared" si="1"/>
        <v>00/Jan/1900</v>
      </c>
      <c r="N8" s="41" t="e">
        <f t="shared" si="5"/>
        <v>#VALUE!</v>
      </c>
      <c r="O8" s="40" t="str">
        <f t="shared" si="2"/>
        <v>00/Jan/19000</v>
      </c>
      <c r="P8" s="42" t="str">
        <f t="shared" si="3"/>
        <v>Match</v>
      </c>
      <c r="Q8" s="40" t="e">
        <f>VLOOKUP(O8,'Calculation - &lt;Ignore&gt;'!N:O,2,0)</f>
        <v>#N/A</v>
      </c>
    </row>
    <row r="9" spans="1:17" x14ac:dyDescent="0.3">
      <c r="A9" s="43"/>
      <c r="B9" s="49"/>
      <c r="C9" s="45"/>
      <c r="D9" s="52"/>
      <c r="E9" s="47"/>
      <c r="F9" s="47"/>
      <c r="G9" s="48"/>
      <c r="H9" s="48"/>
      <c r="I9" s="48"/>
      <c r="J9" s="49" t="s">
        <v>22</v>
      </c>
      <c r="K9" s="32">
        <f t="shared" si="4"/>
        <v>0</v>
      </c>
      <c r="L9" s="39" t="str">
        <f t="shared" si="0"/>
        <v>0</v>
      </c>
      <c r="M9" s="40" t="str">
        <f t="shared" si="1"/>
        <v>00/Jan/1900</v>
      </c>
      <c r="N9" s="41" t="e">
        <f t="shared" si="5"/>
        <v>#VALUE!</v>
      </c>
      <c r="O9" s="40" t="str">
        <f t="shared" si="2"/>
        <v>00/Jan/19000</v>
      </c>
      <c r="P9" s="42" t="str">
        <f t="shared" si="3"/>
        <v>Match</v>
      </c>
      <c r="Q9" s="40" t="e">
        <f>VLOOKUP(O9,'Calculation - &lt;Ignore&gt;'!N:O,2,0)</f>
        <v>#N/A</v>
      </c>
    </row>
    <row r="10" spans="1:17" x14ac:dyDescent="0.3">
      <c r="A10" s="43"/>
      <c r="B10" s="49"/>
      <c r="C10" s="45"/>
      <c r="D10" s="52"/>
      <c r="E10" s="47"/>
      <c r="F10" s="47"/>
      <c r="G10" s="48"/>
      <c r="H10" s="48"/>
      <c r="I10" s="48"/>
      <c r="J10" s="49" t="s">
        <v>22</v>
      </c>
      <c r="K10" s="32">
        <f t="shared" si="4"/>
        <v>0</v>
      </c>
      <c r="L10" s="39" t="str">
        <f t="shared" si="0"/>
        <v>0</v>
      </c>
      <c r="M10" s="40" t="str">
        <f t="shared" si="1"/>
        <v>00/Jan/1900</v>
      </c>
      <c r="N10" s="41" t="e">
        <f t="shared" si="5"/>
        <v>#VALUE!</v>
      </c>
      <c r="O10" s="40" t="str">
        <f t="shared" si="2"/>
        <v>00/Jan/19000</v>
      </c>
      <c r="P10" s="42" t="str">
        <f t="shared" si="3"/>
        <v>Match</v>
      </c>
      <c r="Q10" s="40" t="e">
        <f>VLOOKUP(O10,'Calculation - &lt;Ignore&gt;'!N:O,2,0)</f>
        <v>#N/A</v>
      </c>
    </row>
    <row r="11" spans="1:17" x14ac:dyDescent="0.3">
      <c r="A11" s="50"/>
      <c r="B11" s="44"/>
      <c r="C11" s="45"/>
      <c r="D11" s="52"/>
      <c r="E11" s="47"/>
      <c r="F11" s="47"/>
      <c r="G11" s="48"/>
      <c r="H11" s="48"/>
      <c r="I11" s="48"/>
      <c r="J11" s="49" t="s">
        <v>22</v>
      </c>
      <c r="K11" s="32">
        <f t="shared" si="4"/>
        <v>0</v>
      </c>
      <c r="L11" s="39" t="str">
        <f t="shared" si="0"/>
        <v>0</v>
      </c>
      <c r="M11" s="40" t="str">
        <f t="shared" si="1"/>
        <v>00/Jan/1900</v>
      </c>
      <c r="N11" s="41" t="e">
        <f t="shared" si="5"/>
        <v>#VALUE!</v>
      </c>
      <c r="O11" s="40" t="str">
        <f t="shared" si="2"/>
        <v>00/Jan/19000</v>
      </c>
      <c r="P11" s="42" t="str">
        <f t="shared" si="3"/>
        <v>Match</v>
      </c>
      <c r="Q11" s="40" t="e">
        <f>VLOOKUP(O11,'Calculation - &lt;Ignore&gt;'!N:O,2,0)</f>
        <v>#N/A</v>
      </c>
    </row>
    <row r="12" spans="1:17" x14ac:dyDescent="0.3">
      <c r="A12" s="43"/>
      <c r="B12" s="49"/>
      <c r="C12" s="45"/>
      <c r="D12" s="46"/>
      <c r="E12" s="47"/>
      <c r="F12" s="47"/>
      <c r="G12" s="48"/>
      <c r="H12" s="48"/>
      <c r="I12" s="48"/>
      <c r="J12" s="49" t="s">
        <v>22</v>
      </c>
      <c r="K12" s="32">
        <f t="shared" si="4"/>
        <v>0</v>
      </c>
      <c r="L12" s="39" t="str">
        <f t="shared" si="0"/>
        <v>0</v>
      </c>
      <c r="M12" s="40" t="str">
        <f t="shared" si="1"/>
        <v>00/Jan/1900</v>
      </c>
      <c r="N12" s="41" t="e">
        <f t="shared" si="5"/>
        <v>#VALUE!</v>
      </c>
      <c r="O12" s="40" t="str">
        <f t="shared" si="2"/>
        <v>00/Jan/19000</v>
      </c>
      <c r="P12" s="42" t="str">
        <f t="shared" si="3"/>
        <v>Match</v>
      </c>
      <c r="Q12" s="40" t="e">
        <f>VLOOKUP(O12,'Calculation - &lt;Ignore&gt;'!N:O,2,0)</f>
        <v>#N/A</v>
      </c>
    </row>
    <row r="13" spans="1:17" x14ac:dyDescent="0.3">
      <c r="A13" s="43"/>
      <c r="B13" s="49"/>
      <c r="C13" s="45"/>
      <c r="D13" s="52"/>
      <c r="E13" s="47"/>
      <c r="F13" s="47"/>
      <c r="G13" s="48"/>
      <c r="H13" s="48"/>
      <c r="I13" s="48"/>
      <c r="J13" s="49" t="s">
        <v>22</v>
      </c>
      <c r="K13" s="32">
        <f t="shared" si="4"/>
        <v>0</v>
      </c>
      <c r="L13" s="39" t="str">
        <f t="shared" si="0"/>
        <v>0</v>
      </c>
      <c r="M13" s="40" t="str">
        <f t="shared" si="1"/>
        <v>00/Jan/1900</v>
      </c>
      <c r="N13" s="41" t="e">
        <f t="shared" si="5"/>
        <v>#VALUE!</v>
      </c>
      <c r="O13" s="40" t="str">
        <f t="shared" si="2"/>
        <v>00/Jan/19000</v>
      </c>
      <c r="P13" s="42" t="str">
        <f t="shared" si="3"/>
        <v>Match</v>
      </c>
      <c r="Q13" s="40" t="e">
        <f>VLOOKUP(O13,'Calculation - &lt;Ignore&gt;'!N:O,2,0)</f>
        <v>#N/A</v>
      </c>
    </row>
    <row r="14" spans="1:17" x14ac:dyDescent="0.3">
      <c r="A14" s="43"/>
      <c r="B14" s="49"/>
      <c r="C14" s="45"/>
      <c r="D14" s="46"/>
      <c r="E14" s="47"/>
      <c r="F14" s="47"/>
      <c r="G14" s="48"/>
      <c r="H14" s="48"/>
      <c r="I14" s="48"/>
      <c r="J14" s="49" t="s">
        <v>22</v>
      </c>
      <c r="K14" s="32">
        <f t="shared" si="4"/>
        <v>0</v>
      </c>
      <c r="L14" s="39" t="str">
        <f t="shared" si="0"/>
        <v>0</v>
      </c>
      <c r="M14" s="40" t="str">
        <f t="shared" si="1"/>
        <v>00/Jan/1900</v>
      </c>
      <c r="N14" s="41" t="e">
        <f t="shared" si="5"/>
        <v>#VALUE!</v>
      </c>
      <c r="O14" s="40" t="str">
        <f t="shared" si="2"/>
        <v>00/Jan/19000</v>
      </c>
      <c r="P14" s="42" t="str">
        <f t="shared" si="3"/>
        <v>Match</v>
      </c>
      <c r="Q14" s="40" t="e">
        <f>VLOOKUP(O14,'Calculation - &lt;Ignore&gt;'!N:O,2,0)</f>
        <v>#N/A</v>
      </c>
    </row>
    <row r="15" spans="1:17" x14ac:dyDescent="0.3">
      <c r="A15" s="43"/>
      <c r="B15" s="49"/>
      <c r="C15" s="45"/>
      <c r="D15" s="52"/>
      <c r="E15" s="47"/>
      <c r="F15" s="47"/>
      <c r="G15" s="48"/>
      <c r="H15" s="48"/>
      <c r="I15" s="48"/>
      <c r="J15" s="49" t="s">
        <v>22</v>
      </c>
      <c r="K15" s="32">
        <f t="shared" si="4"/>
        <v>0</v>
      </c>
      <c r="L15" s="39" t="str">
        <f t="shared" si="0"/>
        <v>0</v>
      </c>
      <c r="M15" s="40" t="str">
        <f t="shared" si="1"/>
        <v>00/Jan/1900</v>
      </c>
      <c r="N15" s="41" t="e">
        <f t="shared" si="5"/>
        <v>#VALUE!</v>
      </c>
      <c r="O15" s="40" t="str">
        <f t="shared" si="2"/>
        <v>00/Jan/19000</v>
      </c>
      <c r="P15" s="42" t="str">
        <f t="shared" si="3"/>
        <v>Match</v>
      </c>
      <c r="Q15" s="40" t="e">
        <f>VLOOKUP(O15,'Calculation - &lt;Ignore&gt;'!N:O,2,0)</f>
        <v>#N/A</v>
      </c>
    </row>
    <row r="16" spans="1:17" x14ac:dyDescent="0.3">
      <c r="A16" s="43"/>
      <c r="B16" s="49"/>
      <c r="C16" s="45"/>
      <c r="D16" s="52"/>
      <c r="E16" s="47"/>
      <c r="F16" s="47"/>
      <c r="G16" s="48"/>
      <c r="H16" s="48"/>
      <c r="I16" s="48"/>
      <c r="J16" s="49" t="s">
        <v>22</v>
      </c>
      <c r="K16" s="32">
        <f t="shared" si="4"/>
        <v>0</v>
      </c>
      <c r="L16" s="39" t="str">
        <f t="shared" si="0"/>
        <v>0</v>
      </c>
      <c r="M16" s="40" t="str">
        <f t="shared" si="1"/>
        <v>00/Jan/1900</v>
      </c>
      <c r="N16" s="41" t="e">
        <f t="shared" si="5"/>
        <v>#VALUE!</v>
      </c>
      <c r="O16" s="40" t="str">
        <f t="shared" si="2"/>
        <v>00/Jan/19000</v>
      </c>
      <c r="P16" s="42" t="str">
        <f t="shared" si="3"/>
        <v>Match</v>
      </c>
      <c r="Q16" s="40" t="e">
        <f>VLOOKUP(O16,'Calculation - &lt;Ignore&gt;'!N:O,2,0)</f>
        <v>#N/A</v>
      </c>
    </row>
    <row r="17" spans="1:17" x14ac:dyDescent="0.3">
      <c r="A17" s="50"/>
      <c r="B17" s="44"/>
      <c r="C17" s="45"/>
      <c r="D17" s="52"/>
      <c r="E17" s="47"/>
      <c r="F17" s="47"/>
      <c r="G17" s="48"/>
      <c r="H17" s="48"/>
      <c r="I17" s="48"/>
      <c r="J17" s="49" t="s">
        <v>22</v>
      </c>
      <c r="K17" s="32">
        <f t="shared" si="4"/>
        <v>0</v>
      </c>
      <c r="L17" s="39" t="str">
        <f t="shared" si="0"/>
        <v>0</v>
      </c>
      <c r="M17" s="40" t="str">
        <f t="shared" si="1"/>
        <v>00/Jan/1900</v>
      </c>
      <c r="N17" s="41" t="e">
        <f t="shared" si="5"/>
        <v>#VALUE!</v>
      </c>
      <c r="O17" s="40" t="str">
        <f t="shared" si="2"/>
        <v>00/Jan/19000</v>
      </c>
      <c r="P17" s="42" t="str">
        <f t="shared" si="3"/>
        <v>Match</v>
      </c>
      <c r="Q17" s="40" t="e">
        <f>VLOOKUP(O17,'Calculation - &lt;Ignore&gt;'!N:O,2,0)</f>
        <v>#N/A</v>
      </c>
    </row>
    <row r="18" spans="1:17" x14ac:dyDescent="0.3">
      <c r="A18" s="43"/>
      <c r="B18" s="49"/>
      <c r="C18" s="45"/>
      <c r="D18" s="52"/>
      <c r="E18" s="47"/>
      <c r="F18" s="47"/>
      <c r="G18" s="48"/>
      <c r="H18" s="48"/>
      <c r="I18" s="48"/>
      <c r="J18" s="49" t="s">
        <v>22</v>
      </c>
      <c r="K18" s="32">
        <f t="shared" si="4"/>
        <v>0</v>
      </c>
      <c r="L18" s="39" t="str">
        <f t="shared" si="0"/>
        <v>0</v>
      </c>
      <c r="M18" s="40" t="str">
        <f t="shared" si="1"/>
        <v>00/Jan/1900</v>
      </c>
      <c r="N18" s="41" t="e">
        <f t="shared" si="5"/>
        <v>#VALUE!</v>
      </c>
      <c r="O18" s="40" t="str">
        <f t="shared" si="2"/>
        <v>00/Jan/19000</v>
      </c>
      <c r="P18" s="42" t="str">
        <f t="shared" si="3"/>
        <v>Match</v>
      </c>
      <c r="Q18" s="40" t="e">
        <f>VLOOKUP(O18,'Calculation - &lt;Ignore&gt;'!N:O,2,0)</f>
        <v>#N/A</v>
      </c>
    </row>
    <row r="19" spans="1:17" x14ac:dyDescent="0.3">
      <c r="A19" s="43"/>
      <c r="B19" s="49"/>
      <c r="C19" s="45"/>
      <c r="D19" s="46"/>
      <c r="E19" s="47"/>
      <c r="F19" s="47"/>
      <c r="G19" s="48"/>
      <c r="H19" s="48"/>
      <c r="I19" s="48"/>
      <c r="J19" s="49" t="s">
        <v>22</v>
      </c>
      <c r="K19" s="32">
        <f t="shared" si="4"/>
        <v>0</v>
      </c>
      <c r="L19" s="39" t="str">
        <f t="shared" si="0"/>
        <v>0</v>
      </c>
      <c r="M19" s="40" t="str">
        <f t="shared" si="1"/>
        <v>00/Jan/1900</v>
      </c>
      <c r="N19" s="41" t="e">
        <f t="shared" si="5"/>
        <v>#VALUE!</v>
      </c>
      <c r="O19" s="40" t="str">
        <f t="shared" si="2"/>
        <v>00/Jan/19000</v>
      </c>
      <c r="P19" s="42" t="str">
        <f t="shared" si="3"/>
        <v>Match</v>
      </c>
      <c r="Q19" s="40" t="e">
        <f>VLOOKUP(O19,'Calculation - &lt;Ignore&gt;'!N:O,2,0)</f>
        <v>#N/A</v>
      </c>
    </row>
    <row r="20" spans="1:17" x14ac:dyDescent="0.3">
      <c r="A20" s="43"/>
      <c r="B20" s="44"/>
      <c r="C20" s="45"/>
      <c r="D20" s="46"/>
      <c r="E20" s="47"/>
      <c r="F20" s="47"/>
      <c r="G20" s="48"/>
      <c r="H20" s="48"/>
      <c r="I20" s="48"/>
      <c r="J20" s="49" t="s">
        <v>22</v>
      </c>
      <c r="K20" s="32">
        <f t="shared" si="4"/>
        <v>0</v>
      </c>
      <c r="L20" s="39" t="str">
        <f t="shared" si="0"/>
        <v>0</v>
      </c>
      <c r="M20" s="40" t="str">
        <f t="shared" si="1"/>
        <v>00/Jan/1900</v>
      </c>
      <c r="N20" s="41" t="e">
        <f t="shared" si="5"/>
        <v>#VALUE!</v>
      </c>
      <c r="O20" s="40" t="str">
        <f t="shared" si="2"/>
        <v>00/Jan/19000</v>
      </c>
      <c r="P20" s="42" t="str">
        <f t="shared" si="3"/>
        <v>Match</v>
      </c>
      <c r="Q20" s="40" t="e">
        <f>VLOOKUP(O20,'Calculation - &lt;Ignore&gt;'!N:O,2,0)</f>
        <v>#N/A</v>
      </c>
    </row>
    <row r="21" spans="1:17" x14ac:dyDescent="0.3">
      <c r="A21" s="43"/>
      <c r="B21" s="44"/>
      <c r="C21" s="45"/>
      <c r="D21" s="46"/>
      <c r="E21" s="47"/>
      <c r="F21" s="47"/>
      <c r="G21" s="48"/>
      <c r="H21" s="48"/>
      <c r="I21" s="48"/>
      <c r="J21" s="49" t="s">
        <v>22</v>
      </c>
      <c r="K21" s="32">
        <f t="shared" si="4"/>
        <v>0</v>
      </c>
      <c r="L21" s="39" t="str">
        <f t="shared" si="0"/>
        <v>0</v>
      </c>
      <c r="M21" s="40" t="str">
        <f t="shared" si="1"/>
        <v>00/Jan/1900</v>
      </c>
      <c r="N21" s="41" t="e">
        <f t="shared" si="5"/>
        <v>#VALUE!</v>
      </c>
      <c r="O21" s="40" t="str">
        <f t="shared" si="2"/>
        <v>00/Jan/19000</v>
      </c>
      <c r="P21" s="42" t="str">
        <f t="shared" si="3"/>
        <v>Match</v>
      </c>
      <c r="Q21" s="40" t="e">
        <f>VLOOKUP(O21,'Calculation - &lt;Ignore&gt;'!N:O,2,0)</f>
        <v>#N/A</v>
      </c>
    </row>
    <row r="22" spans="1:17" x14ac:dyDescent="0.3">
      <c r="A22" s="43"/>
      <c r="B22" s="49"/>
      <c r="C22" s="45"/>
      <c r="D22" s="46"/>
      <c r="E22" s="47"/>
      <c r="F22" s="47"/>
      <c r="G22" s="48"/>
      <c r="H22" s="48"/>
      <c r="I22" s="48"/>
      <c r="J22" s="49" t="s">
        <v>22</v>
      </c>
      <c r="K22" s="32">
        <f t="shared" si="4"/>
        <v>0</v>
      </c>
      <c r="L22" s="39" t="str">
        <f t="shared" si="0"/>
        <v>0</v>
      </c>
      <c r="M22" s="40" t="str">
        <f t="shared" si="1"/>
        <v>00/Jan/1900</v>
      </c>
      <c r="N22" s="41" t="e">
        <f t="shared" si="5"/>
        <v>#VALUE!</v>
      </c>
      <c r="O22" s="40" t="str">
        <f t="shared" si="2"/>
        <v>00/Jan/19000</v>
      </c>
      <c r="P22" s="42" t="str">
        <f t="shared" si="3"/>
        <v>Match</v>
      </c>
      <c r="Q22" s="40" t="e">
        <f>VLOOKUP(O22,'Calculation - &lt;Ignore&gt;'!N:O,2,0)</f>
        <v>#N/A</v>
      </c>
    </row>
    <row r="23" spans="1:17" x14ac:dyDescent="0.3">
      <c r="A23" s="43"/>
      <c r="B23" s="49"/>
      <c r="C23" s="45"/>
      <c r="D23" s="53"/>
      <c r="E23" s="47"/>
      <c r="F23" s="47"/>
      <c r="G23" s="48"/>
      <c r="H23" s="48"/>
      <c r="I23" s="48"/>
      <c r="J23" s="49" t="s">
        <v>22</v>
      </c>
      <c r="K23" s="32">
        <f t="shared" si="4"/>
        <v>0</v>
      </c>
      <c r="L23" s="39" t="str">
        <f t="shared" si="0"/>
        <v>0</v>
      </c>
      <c r="M23" s="40" t="str">
        <f t="shared" si="1"/>
        <v>00/Jan/1900</v>
      </c>
      <c r="N23" s="41" t="e">
        <f t="shared" si="5"/>
        <v>#VALUE!</v>
      </c>
      <c r="O23" s="40" t="str">
        <f t="shared" si="2"/>
        <v>00/Jan/19000</v>
      </c>
      <c r="P23" s="42" t="str">
        <f t="shared" si="3"/>
        <v>Match</v>
      </c>
      <c r="Q23" s="40" t="e">
        <f>VLOOKUP(O23,'Calculation - &lt;Ignore&gt;'!N:O,2,0)</f>
        <v>#N/A</v>
      </c>
    </row>
    <row r="24" spans="1:17" x14ac:dyDescent="0.3">
      <c r="A24" s="43"/>
      <c r="B24" s="49"/>
      <c r="C24" s="45"/>
      <c r="D24" s="52"/>
      <c r="E24" s="47"/>
      <c r="F24" s="47"/>
      <c r="G24" s="48"/>
      <c r="H24" s="48"/>
      <c r="I24" s="48"/>
      <c r="J24" s="49" t="s">
        <v>22</v>
      </c>
      <c r="K24" s="32">
        <f t="shared" si="4"/>
        <v>0</v>
      </c>
      <c r="L24" s="39" t="str">
        <f t="shared" si="0"/>
        <v>0</v>
      </c>
      <c r="M24" s="40" t="str">
        <f t="shared" si="1"/>
        <v>00/Jan/1900</v>
      </c>
      <c r="N24" s="41" t="e">
        <f t="shared" si="5"/>
        <v>#VALUE!</v>
      </c>
      <c r="O24" s="40" t="str">
        <f t="shared" si="2"/>
        <v>00/Jan/19000</v>
      </c>
      <c r="P24" s="42" t="str">
        <f t="shared" si="3"/>
        <v>Match</v>
      </c>
      <c r="Q24" s="40" t="e">
        <f>VLOOKUP(O24,'Calculation - &lt;Ignore&gt;'!N:O,2,0)</f>
        <v>#N/A</v>
      </c>
    </row>
    <row r="25" spans="1:17" x14ac:dyDescent="0.3">
      <c r="A25" s="43"/>
      <c r="B25" s="49"/>
      <c r="C25" s="45"/>
      <c r="D25" s="52"/>
      <c r="E25" s="47"/>
      <c r="F25" s="47"/>
      <c r="G25" s="48"/>
      <c r="H25" s="48"/>
      <c r="I25" s="48"/>
      <c r="J25" s="49" t="s">
        <v>22</v>
      </c>
      <c r="K25" s="32">
        <f t="shared" si="4"/>
        <v>0</v>
      </c>
      <c r="L25" s="39" t="str">
        <f t="shared" si="0"/>
        <v>0</v>
      </c>
      <c r="M25" s="40" t="str">
        <f t="shared" si="1"/>
        <v>00/Jan/1900</v>
      </c>
      <c r="N25" s="41" t="e">
        <f t="shared" si="5"/>
        <v>#VALUE!</v>
      </c>
      <c r="O25" s="40" t="str">
        <f t="shared" si="2"/>
        <v>00/Jan/19000</v>
      </c>
      <c r="P25" s="42" t="str">
        <f t="shared" si="3"/>
        <v>Match</v>
      </c>
      <c r="Q25" s="40" t="e">
        <f>VLOOKUP(O25,'Calculation - &lt;Ignore&gt;'!N:O,2,0)</f>
        <v>#N/A</v>
      </c>
    </row>
    <row r="26" spans="1:17" x14ac:dyDescent="0.3">
      <c r="A26" s="54"/>
      <c r="B26" s="49"/>
      <c r="C26" s="45"/>
      <c r="D26" s="52"/>
      <c r="E26" s="47"/>
      <c r="F26" s="47"/>
      <c r="G26" s="48"/>
      <c r="H26" s="48"/>
      <c r="I26" s="48"/>
      <c r="J26" s="49" t="s">
        <v>22</v>
      </c>
      <c r="K26" s="32">
        <f t="shared" si="4"/>
        <v>0</v>
      </c>
      <c r="L26" s="39" t="str">
        <f t="shared" si="0"/>
        <v>0</v>
      </c>
      <c r="M26" s="40" t="str">
        <f t="shared" si="1"/>
        <v>00/Jan/1900</v>
      </c>
      <c r="N26" s="41" t="e">
        <f t="shared" si="5"/>
        <v>#VALUE!</v>
      </c>
      <c r="O26" s="40" t="str">
        <f t="shared" si="2"/>
        <v>00/Jan/19000</v>
      </c>
      <c r="P26" s="42" t="str">
        <f t="shared" si="3"/>
        <v>Match</v>
      </c>
      <c r="Q26" s="40" t="e">
        <f>VLOOKUP(O26,'Calculation - &lt;Ignore&gt;'!N:O,2,0)</f>
        <v>#N/A</v>
      </c>
    </row>
    <row r="27" spans="1:17" x14ac:dyDescent="0.3">
      <c r="A27" s="43"/>
      <c r="B27" s="49"/>
      <c r="C27" s="45"/>
      <c r="D27" s="52"/>
      <c r="E27" s="47"/>
      <c r="F27" s="47"/>
      <c r="G27" s="48"/>
      <c r="H27" s="48"/>
      <c r="I27" s="48"/>
      <c r="J27" s="49" t="s">
        <v>22</v>
      </c>
      <c r="K27" s="32">
        <f t="shared" si="4"/>
        <v>0</v>
      </c>
      <c r="L27" s="39" t="str">
        <f t="shared" si="0"/>
        <v>0</v>
      </c>
      <c r="M27" s="40" t="str">
        <f t="shared" si="1"/>
        <v>00/Jan/1900</v>
      </c>
      <c r="N27" s="41" t="e">
        <f t="shared" si="5"/>
        <v>#VALUE!</v>
      </c>
      <c r="O27" s="40" t="str">
        <f t="shared" si="2"/>
        <v>00/Jan/19000</v>
      </c>
      <c r="P27" s="42" t="str">
        <f t="shared" si="3"/>
        <v>Match</v>
      </c>
      <c r="Q27" s="40" t="e">
        <f>VLOOKUP(O27,'Calculation - &lt;Ignore&gt;'!N:O,2,0)</f>
        <v>#N/A</v>
      </c>
    </row>
    <row r="28" spans="1:17" x14ac:dyDescent="0.3">
      <c r="A28" s="43"/>
      <c r="B28" s="49"/>
      <c r="C28" s="45"/>
      <c r="D28" s="52"/>
      <c r="E28" s="47"/>
      <c r="F28" s="47"/>
      <c r="G28" s="48"/>
      <c r="H28" s="48"/>
      <c r="I28" s="48"/>
      <c r="J28" s="49" t="s">
        <v>22</v>
      </c>
      <c r="K28" s="32">
        <f t="shared" si="4"/>
        <v>0</v>
      </c>
      <c r="L28" s="39" t="str">
        <f t="shared" si="0"/>
        <v>0</v>
      </c>
      <c r="M28" s="40" t="str">
        <f t="shared" si="1"/>
        <v>00/Jan/1900</v>
      </c>
      <c r="N28" s="41" t="e">
        <f t="shared" si="5"/>
        <v>#VALUE!</v>
      </c>
      <c r="O28" s="40" t="str">
        <f t="shared" si="2"/>
        <v>00/Jan/19000</v>
      </c>
      <c r="P28" s="42" t="str">
        <f t="shared" si="3"/>
        <v>Match</v>
      </c>
      <c r="Q28" s="40" t="e">
        <f>VLOOKUP(O28,'Calculation - &lt;Ignore&gt;'!N:O,2,0)</f>
        <v>#N/A</v>
      </c>
    </row>
    <row r="29" spans="1:17" x14ac:dyDescent="0.3">
      <c r="A29" s="50"/>
      <c r="B29" s="44"/>
      <c r="C29" s="45"/>
      <c r="D29" s="52"/>
      <c r="E29" s="47"/>
      <c r="F29" s="47"/>
      <c r="G29" s="48"/>
      <c r="H29" s="48"/>
      <c r="I29" s="48"/>
      <c r="J29" s="49" t="s">
        <v>22</v>
      </c>
      <c r="K29" s="32">
        <f t="shared" si="4"/>
        <v>0</v>
      </c>
      <c r="L29" s="39" t="str">
        <f t="shared" si="0"/>
        <v>0</v>
      </c>
      <c r="M29" s="40" t="str">
        <f t="shared" si="1"/>
        <v>00/Jan/1900</v>
      </c>
      <c r="N29" s="41" t="e">
        <f t="shared" si="5"/>
        <v>#VALUE!</v>
      </c>
      <c r="O29" s="40" t="str">
        <f t="shared" si="2"/>
        <v>00/Jan/19000</v>
      </c>
      <c r="P29" s="42" t="str">
        <f t="shared" si="3"/>
        <v>Match</v>
      </c>
      <c r="Q29" s="40" t="e">
        <f>VLOOKUP(O29,'Calculation - &lt;Ignore&gt;'!N:O,2,0)</f>
        <v>#N/A</v>
      </c>
    </row>
    <row r="30" spans="1:17" x14ac:dyDescent="0.3">
      <c r="A30" s="43"/>
      <c r="B30" s="49"/>
      <c r="C30" s="45"/>
      <c r="D30" s="46"/>
      <c r="E30" s="47"/>
      <c r="F30" s="47"/>
      <c r="G30" s="48"/>
      <c r="H30" s="48"/>
      <c r="I30" s="48"/>
      <c r="J30" s="49" t="s">
        <v>22</v>
      </c>
      <c r="K30" s="32">
        <f t="shared" si="4"/>
        <v>0</v>
      </c>
      <c r="L30" s="39" t="str">
        <f t="shared" si="0"/>
        <v>0</v>
      </c>
      <c r="M30" s="40" t="str">
        <f t="shared" si="1"/>
        <v>00/Jan/1900</v>
      </c>
      <c r="N30" s="41" t="e">
        <f t="shared" si="5"/>
        <v>#VALUE!</v>
      </c>
      <c r="O30" s="40" t="str">
        <f t="shared" si="2"/>
        <v>00/Jan/19000</v>
      </c>
      <c r="P30" s="42" t="str">
        <f t="shared" si="3"/>
        <v>Match</v>
      </c>
      <c r="Q30" s="40" t="e">
        <f>VLOOKUP(O30,'Calculation - &lt;Ignore&gt;'!N:O,2,0)</f>
        <v>#N/A</v>
      </c>
    </row>
    <row r="31" spans="1:17" x14ac:dyDescent="0.3">
      <c r="A31" s="43"/>
      <c r="B31" s="49"/>
      <c r="C31" s="45"/>
      <c r="D31" s="52"/>
      <c r="E31" s="47"/>
      <c r="F31" s="47"/>
      <c r="G31" s="48"/>
      <c r="H31" s="48"/>
      <c r="I31" s="48"/>
      <c r="J31" s="49" t="s">
        <v>22</v>
      </c>
      <c r="K31" s="32">
        <f t="shared" si="4"/>
        <v>0</v>
      </c>
      <c r="L31" s="39" t="str">
        <f t="shared" si="0"/>
        <v>0</v>
      </c>
      <c r="M31" s="40" t="str">
        <f t="shared" si="1"/>
        <v>00/Jan/1900</v>
      </c>
      <c r="N31" s="41" t="e">
        <f t="shared" si="5"/>
        <v>#VALUE!</v>
      </c>
      <c r="O31" s="40" t="str">
        <f t="shared" si="2"/>
        <v>00/Jan/19000</v>
      </c>
      <c r="P31" s="42" t="str">
        <f t="shared" si="3"/>
        <v>Match</v>
      </c>
      <c r="Q31" s="40" t="e">
        <f>VLOOKUP(O31,'Calculation - &lt;Ignore&gt;'!N:O,2,0)</f>
        <v>#N/A</v>
      </c>
    </row>
    <row r="32" spans="1:17" x14ac:dyDescent="0.3">
      <c r="A32" s="43"/>
      <c r="B32" s="49"/>
      <c r="C32" s="45"/>
      <c r="D32" s="52"/>
      <c r="E32" s="47"/>
      <c r="F32" s="47"/>
      <c r="G32" s="48"/>
      <c r="H32" s="48"/>
      <c r="I32" s="48"/>
      <c r="J32" s="49" t="s">
        <v>22</v>
      </c>
      <c r="K32" s="32">
        <f t="shared" si="4"/>
        <v>0</v>
      </c>
      <c r="L32" s="39" t="str">
        <f t="shared" si="0"/>
        <v>0</v>
      </c>
      <c r="M32" s="40" t="str">
        <f t="shared" si="1"/>
        <v>00/Jan/1900</v>
      </c>
      <c r="N32" s="41" t="e">
        <f t="shared" si="5"/>
        <v>#VALUE!</v>
      </c>
      <c r="O32" s="40" t="str">
        <f t="shared" si="2"/>
        <v>00/Jan/19000</v>
      </c>
      <c r="P32" s="42" t="str">
        <f t="shared" si="3"/>
        <v>Match</v>
      </c>
      <c r="Q32" s="40" t="e">
        <f>VLOOKUP(O32,'Calculation - &lt;Ignore&gt;'!N:O,2,0)</f>
        <v>#N/A</v>
      </c>
    </row>
    <row r="33" spans="1:17" x14ac:dyDescent="0.3">
      <c r="A33" s="43"/>
      <c r="B33" s="44"/>
      <c r="C33" s="45"/>
      <c r="D33" s="46"/>
      <c r="E33" s="47"/>
      <c r="F33" s="47"/>
      <c r="G33" s="48"/>
      <c r="H33" s="48"/>
      <c r="I33" s="48"/>
      <c r="J33" s="49" t="s">
        <v>22</v>
      </c>
      <c r="K33" s="32">
        <f t="shared" si="4"/>
        <v>0</v>
      </c>
      <c r="L33" s="39" t="str">
        <f t="shared" si="0"/>
        <v>0</v>
      </c>
      <c r="M33" s="40" t="str">
        <f t="shared" si="1"/>
        <v>00/Jan/1900</v>
      </c>
      <c r="N33" s="41" t="e">
        <f t="shared" si="5"/>
        <v>#VALUE!</v>
      </c>
      <c r="O33" s="40" t="str">
        <f t="shared" si="2"/>
        <v>00/Jan/19000</v>
      </c>
      <c r="P33" s="42" t="str">
        <f t="shared" si="3"/>
        <v>Match</v>
      </c>
      <c r="Q33" s="40" t="e">
        <f>VLOOKUP(O33,'Calculation - &lt;Ignore&gt;'!N:O,2,0)</f>
        <v>#N/A</v>
      </c>
    </row>
    <row r="34" spans="1:17" x14ac:dyDescent="0.3">
      <c r="A34" s="43"/>
      <c r="B34" s="44"/>
      <c r="C34" s="45"/>
      <c r="D34" s="46"/>
      <c r="E34" s="47"/>
      <c r="F34" s="47"/>
      <c r="G34" s="48"/>
      <c r="H34" s="48"/>
      <c r="I34" s="48"/>
      <c r="J34" s="49" t="s">
        <v>22</v>
      </c>
      <c r="K34" s="32">
        <f t="shared" si="4"/>
        <v>0</v>
      </c>
      <c r="L34" s="39" t="str">
        <f t="shared" si="0"/>
        <v>0</v>
      </c>
      <c r="M34" s="40" t="str">
        <f t="shared" si="1"/>
        <v>00/Jan/1900</v>
      </c>
      <c r="N34" s="41" t="e">
        <f t="shared" si="5"/>
        <v>#VALUE!</v>
      </c>
      <c r="O34" s="40" t="str">
        <f t="shared" si="2"/>
        <v>00/Jan/19000</v>
      </c>
      <c r="P34" s="42" t="str">
        <f t="shared" si="3"/>
        <v>Match</v>
      </c>
      <c r="Q34" s="40" t="e">
        <f>VLOOKUP(O34,'Calculation - &lt;Ignore&gt;'!N:O,2,0)</f>
        <v>#N/A</v>
      </c>
    </row>
    <row r="35" spans="1:17" x14ac:dyDescent="0.3">
      <c r="A35" s="43"/>
      <c r="B35" s="49"/>
      <c r="C35" s="45"/>
      <c r="D35" s="46"/>
      <c r="E35" s="47"/>
      <c r="F35" s="47"/>
      <c r="G35" s="48"/>
      <c r="H35" s="48"/>
      <c r="I35" s="48"/>
      <c r="J35" s="49" t="s">
        <v>22</v>
      </c>
      <c r="K35" s="32">
        <f t="shared" si="4"/>
        <v>0</v>
      </c>
      <c r="L35" s="39" t="str">
        <f t="shared" si="0"/>
        <v>0</v>
      </c>
      <c r="M35" s="40" t="str">
        <f t="shared" si="1"/>
        <v>00/Jan/1900</v>
      </c>
      <c r="N35" s="41" t="e">
        <f t="shared" si="5"/>
        <v>#VALUE!</v>
      </c>
      <c r="O35" s="40" t="str">
        <f t="shared" si="2"/>
        <v>00/Jan/19000</v>
      </c>
      <c r="P35" s="42" t="str">
        <f t="shared" si="3"/>
        <v>Match</v>
      </c>
      <c r="Q35" s="40" t="e">
        <f>VLOOKUP(O35,'Calculation - &lt;Ignore&gt;'!N:O,2,0)</f>
        <v>#N/A</v>
      </c>
    </row>
    <row r="36" spans="1:17" x14ac:dyDescent="0.3">
      <c r="A36" s="43"/>
      <c r="B36" s="44"/>
      <c r="C36" s="45"/>
      <c r="D36" s="46"/>
      <c r="E36" s="47"/>
      <c r="F36" s="47"/>
      <c r="G36" s="48"/>
      <c r="H36" s="48"/>
      <c r="I36" s="48"/>
      <c r="J36" s="49" t="s">
        <v>22</v>
      </c>
      <c r="K36" s="32">
        <f t="shared" si="4"/>
        <v>0</v>
      </c>
      <c r="L36" s="39" t="str">
        <f t="shared" si="0"/>
        <v>0</v>
      </c>
      <c r="M36" s="40" t="str">
        <f t="shared" si="1"/>
        <v>00/Jan/1900</v>
      </c>
      <c r="N36" s="41" t="e">
        <f t="shared" si="5"/>
        <v>#VALUE!</v>
      </c>
      <c r="O36" s="40" t="str">
        <f t="shared" si="2"/>
        <v>00/Jan/19000</v>
      </c>
      <c r="P36" s="42" t="str">
        <f t="shared" si="3"/>
        <v>Match</v>
      </c>
      <c r="Q36" s="40" t="e">
        <f>VLOOKUP(O36,'Calculation - &lt;Ignore&gt;'!N:O,2,0)</f>
        <v>#N/A</v>
      </c>
    </row>
    <row r="37" spans="1:17" x14ac:dyDescent="0.3">
      <c r="A37" s="43"/>
      <c r="B37" s="49"/>
      <c r="C37" s="45"/>
      <c r="D37" s="46"/>
      <c r="E37" s="47"/>
      <c r="F37" s="47"/>
      <c r="G37" s="48"/>
      <c r="H37" s="48"/>
      <c r="I37" s="48"/>
      <c r="J37" s="49" t="s">
        <v>22</v>
      </c>
      <c r="K37" s="32">
        <f t="shared" si="4"/>
        <v>0</v>
      </c>
      <c r="L37" s="39" t="str">
        <f t="shared" si="0"/>
        <v>0</v>
      </c>
      <c r="M37" s="40" t="str">
        <f t="shared" si="1"/>
        <v>00/Jan/1900</v>
      </c>
      <c r="N37" s="41" t="e">
        <f t="shared" si="5"/>
        <v>#VALUE!</v>
      </c>
      <c r="O37" s="40" t="str">
        <f t="shared" si="2"/>
        <v>00/Jan/19000</v>
      </c>
      <c r="P37" s="42" t="str">
        <f t="shared" si="3"/>
        <v>Match</v>
      </c>
      <c r="Q37" s="40" t="e">
        <f>VLOOKUP(O37,'Calculation - &lt;Ignore&gt;'!N:O,2,0)</f>
        <v>#N/A</v>
      </c>
    </row>
    <row r="38" spans="1:17" x14ac:dyDescent="0.3">
      <c r="A38" s="50"/>
      <c r="B38" s="44"/>
      <c r="C38" s="51"/>
      <c r="D38" s="52"/>
      <c r="E38" s="47"/>
      <c r="F38" s="47"/>
      <c r="G38" s="48"/>
      <c r="H38" s="48"/>
      <c r="I38" s="48"/>
      <c r="J38" s="49" t="s">
        <v>22</v>
      </c>
      <c r="K38" s="32">
        <f t="shared" si="4"/>
        <v>0</v>
      </c>
      <c r="L38" s="39" t="str">
        <f t="shared" si="0"/>
        <v>0</v>
      </c>
      <c r="M38" s="40" t="str">
        <f t="shared" si="1"/>
        <v>00/Jan/1900</v>
      </c>
      <c r="N38" s="41" t="e">
        <f t="shared" si="5"/>
        <v>#VALUE!</v>
      </c>
      <c r="O38" s="40" t="str">
        <f t="shared" si="2"/>
        <v>00/Jan/19000</v>
      </c>
      <c r="P38" s="42" t="str">
        <f t="shared" si="3"/>
        <v>Match</v>
      </c>
      <c r="Q38" s="40" t="e">
        <f>VLOOKUP(O38,'Calculation - &lt;Ignore&gt;'!N:O,2,0)</f>
        <v>#N/A</v>
      </c>
    </row>
    <row r="39" spans="1:17" x14ac:dyDescent="0.3">
      <c r="A39" s="43"/>
      <c r="B39" s="49"/>
      <c r="C39" s="45"/>
      <c r="D39" s="46"/>
      <c r="E39" s="47"/>
      <c r="F39" s="47"/>
      <c r="G39" s="48"/>
      <c r="H39" s="48"/>
      <c r="I39" s="48"/>
      <c r="J39" s="49" t="s">
        <v>22</v>
      </c>
      <c r="K39" s="32">
        <f t="shared" si="4"/>
        <v>0</v>
      </c>
      <c r="L39" s="39" t="str">
        <f t="shared" si="0"/>
        <v>0</v>
      </c>
      <c r="M39" s="40" t="str">
        <f t="shared" si="1"/>
        <v>00/Jan/1900</v>
      </c>
      <c r="N39" s="41" t="e">
        <f t="shared" si="5"/>
        <v>#VALUE!</v>
      </c>
      <c r="O39" s="40" t="str">
        <f t="shared" si="2"/>
        <v>00/Jan/19000</v>
      </c>
      <c r="P39" s="42" t="str">
        <f t="shared" si="3"/>
        <v>Match</v>
      </c>
      <c r="Q39" s="40" t="e">
        <f>VLOOKUP(O39,'Calculation - &lt;Ignore&gt;'!N:O,2,0)</f>
        <v>#N/A</v>
      </c>
    </row>
    <row r="40" spans="1:17" x14ac:dyDescent="0.3">
      <c r="A40" s="50"/>
      <c r="B40" s="44"/>
      <c r="C40" s="45"/>
      <c r="D40" s="52"/>
      <c r="E40" s="47"/>
      <c r="F40" s="47"/>
      <c r="G40" s="48"/>
      <c r="H40" s="48"/>
      <c r="I40" s="48"/>
      <c r="J40" s="49" t="s">
        <v>22</v>
      </c>
      <c r="K40" s="32">
        <f t="shared" si="4"/>
        <v>0</v>
      </c>
      <c r="L40" s="39" t="str">
        <f t="shared" si="0"/>
        <v>0</v>
      </c>
      <c r="M40" s="40" t="str">
        <f t="shared" si="1"/>
        <v>00/Jan/1900</v>
      </c>
      <c r="N40" s="41" t="e">
        <f t="shared" si="5"/>
        <v>#VALUE!</v>
      </c>
      <c r="O40" s="40" t="str">
        <f t="shared" si="2"/>
        <v>00/Jan/19000</v>
      </c>
      <c r="P40" s="42" t="str">
        <f t="shared" si="3"/>
        <v>Match</v>
      </c>
      <c r="Q40" s="40" t="e">
        <f>VLOOKUP(O40,'Calculation - &lt;Ignore&gt;'!N:O,2,0)</f>
        <v>#N/A</v>
      </c>
    </row>
    <row r="41" spans="1:17" x14ac:dyDescent="0.3">
      <c r="A41" s="43"/>
      <c r="B41" s="49"/>
      <c r="C41" s="45"/>
      <c r="D41" s="52"/>
      <c r="E41" s="47"/>
      <c r="F41" s="47"/>
      <c r="G41" s="48"/>
      <c r="H41" s="48"/>
      <c r="I41" s="48"/>
      <c r="J41" s="49" t="s">
        <v>22</v>
      </c>
      <c r="K41" s="32">
        <f t="shared" si="4"/>
        <v>0</v>
      </c>
      <c r="L41" s="39" t="str">
        <f t="shared" si="0"/>
        <v>0</v>
      </c>
      <c r="M41" s="40" t="str">
        <f t="shared" si="1"/>
        <v>00/Jan/1900</v>
      </c>
      <c r="N41" s="41" t="e">
        <f t="shared" si="5"/>
        <v>#VALUE!</v>
      </c>
      <c r="O41" s="40" t="str">
        <f t="shared" si="2"/>
        <v>00/Jan/19000</v>
      </c>
      <c r="P41" s="42" t="str">
        <f t="shared" si="3"/>
        <v>Match</v>
      </c>
      <c r="Q41" s="40" t="e">
        <f>VLOOKUP(O41,'Calculation - &lt;Ignore&gt;'!N:O,2,0)</f>
        <v>#N/A</v>
      </c>
    </row>
    <row r="42" spans="1:17" x14ac:dyDescent="0.3">
      <c r="A42" s="43"/>
      <c r="B42" s="49"/>
      <c r="C42" s="45"/>
      <c r="D42" s="46"/>
      <c r="E42" s="47"/>
      <c r="F42" s="47"/>
      <c r="G42" s="48"/>
      <c r="H42" s="48"/>
      <c r="I42" s="48"/>
      <c r="J42" s="49" t="s">
        <v>22</v>
      </c>
      <c r="K42" s="32">
        <f t="shared" si="4"/>
        <v>0</v>
      </c>
      <c r="L42" s="39" t="str">
        <f t="shared" si="0"/>
        <v>0</v>
      </c>
      <c r="M42" s="40" t="str">
        <f t="shared" si="1"/>
        <v>00/Jan/1900</v>
      </c>
      <c r="N42" s="41" t="e">
        <f t="shared" si="5"/>
        <v>#VALUE!</v>
      </c>
      <c r="O42" s="40" t="str">
        <f t="shared" si="2"/>
        <v>00/Jan/19000</v>
      </c>
      <c r="P42" s="42" t="str">
        <f t="shared" si="3"/>
        <v>Match</v>
      </c>
      <c r="Q42" s="40" t="e">
        <f>VLOOKUP(O42,'Calculation - &lt;Ignore&gt;'!N:O,2,0)</f>
        <v>#N/A</v>
      </c>
    </row>
    <row r="43" spans="1:17" x14ac:dyDescent="0.3">
      <c r="A43" s="43"/>
      <c r="B43" s="49"/>
      <c r="C43" s="45"/>
      <c r="D43" s="46"/>
      <c r="E43" s="47"/>
      <c r="F43" s="47"/>
      <c r="G43" s="48"/>
      <c r="H43" s="48"/>
      <c r="I43" s="48"/>
      <c r="J43" s="49" t="s">
        <v>22</v>
      </c>
      <c r="K43" s="32">
        <f t="shared" si="4"/>
        <v>0</v>
      </c>
      <c r="L43" s="39" t="str">
        <f t="shared" si="0"/>
        <v>0</v>
      </c>
      <c r="M43" s="40" t="str">
        <f t="shared" si="1"/>
        <v>00/Jan/1900</v>
      </c>
      <c r="N43" s="41" t="e">
        <f t="shared" si="5"/>
        <v>#VALUE!</v>
      </c>
      <c r="O43" s="40" t="str">
        <f t="shared" si="2"/>
        <v>00/Jan/19000</v>
      </c>
      <c r="P43" s="42" t="str">
        <f t="shared" si="3"/>
        <v>Match</v>
      </c>
      <c r="Q43" s="40" t="e">
        <f>VLOOKUP(O43,'Calculation - &lt;Ignore&gt;'!N:O,2,0)</f>
        <v>#N/A</v>
      </c>
    </row>
    <row r="44" spans="1:17" x14ac:dyDescent="0.3">
      <c r="A44" s="43"/>
      <c r="B44" s="49"/>
      <c r="C44" s="45"/>
      <c r="D44" s="46"/>
      <c r="E44" s="47"/>
      <c r="F44" s="47"/>
      <c r="G44" s="48"/>
      <c r="H44" s="48"/>
      <c r="I44" s="48"/>
      <c r="J44" s="49" t="s">
        <v>22</v>
      </c>
      <c r="K44" s="32">
        <f t="shared" si="4"/>
        <v>0</v>
      </c>
      <c r="L44" s="39" t="str">
        <f t="shared" si="0"/>
        <v>0</v>
      </c>
      <c r="M44" s="40" t="str">
        <f t="shared" si="1"/>
        <v>00/Jan/1900</v>
      </c>
      <c r="N44" s="41" t="e">
        <f t="shared" si="5"/>
        <v>#VALUE!</v>
      </c>
      <c r="O44" s="40" t="str">
        <f t="shared" si="2"/>
        <v>00/Jan/19000</v>
      </c>
      <c r="P44" s="42" t="str">
        <f t="shared" si="3"/>
        <v>Match</v>
      </c>
      <c r="Q44" s="40" t="e">
        <f>VLOOKUP(O44,'Calculation - &lt;Ignore&gt;'!N:O,2,0)</f>
        <v>#N/A</v>
      </c>
    </row>
    <row r="45" spans="1:17" x14ac:dyDescent="0.3">
      <c r="A45" s="43"/>
      <c r="B45" s="49"/>
      <c r="C45" s="45"/>
      <c r="D45" s="52"/>
      <c r="E45" s="47"/>
      <c r="F45" s="47"/>
      <c r="G45" s="48"/>
      <c r="H45" s="48"/>
      <c r="I45" s="48"/>
      <c r="J45" s="49" t="s">
        <v>22</v>
      </c>
      <c r="K45" s="32">
        <f t="shared" si="4"/>
        <v>0</v>
      </c>
      <c r="L45" s="39" t="str">
        <f t="shared" si="0"/>
        <v>0</v>
      </c>
      <c r="M45" s="40" t="str">
        <f t="shared" si="1"/>
        <v>00/Jan/1900</v>
      </c>
      <c r="N45" s="41" t="e">
        <f t="shared" si="5"/>
        <v>#VALUE!</v>
      </c>
      <c r="O45" s="40" t="str">
        <f t="shared" si="2"/>
        <v>00/Jan/19000</v>
      </c>
      <c r="P45" s="42" t="str">
        <f t="shared" si="3"/>
        <v>Match</v>
      </c>
      <c r="Q45" s="40" t="e">
        <f>VLOOKUP(O45,'Calculation - &lt;Ignore&gt;'!N:O,2,0)</f>
        <v>#N/A</v>
      </c>
    </row>
    <row r="46" spans="1:17" x14ac:dyDescent="0.3">
      <c r="A46" s="55"/>
      <c r="B46" s="49"/>
      <c r="C46" s="45"/>
      <c r="D46" s="46"/>
      <c r="E46" s="47"/>
      <c r="F46" s="47"/>
      <c r="G46" s="48"/>
      <c r="H46" s="48"/>
      <c r="I46" s="48"/>
      <c r="J46" s="49" t="s">
        <v>22</v>
      </c>
      <c r="K46" s="32">
        <f t="shared" si="4"/>
        <v>0</v>
      </c>
      <c r="L46" s="39" t="str">
        <f t="shared" si="0"/>
        <v>0</v>
      </c>
      <c r="M46" s="40" t="str">
        <f t="shared" si="1"/>
        <v>00/Jan/1900</v>
      </c>
      <c r="N46" s="41" t="e">
        <f t="shared" si="5"/>
        <v>#VALUE!</v>
      </c>
      <c r="O46" s="40" t="str">
        <f t="shared" si="2"/>
        <v>00/Jan/19000</v>
      </c>
      <c r="P46" s="42" t="str">
        <f t="shared" si="3"/>
        <v>Match</v>
      </c>
      <c r="Q46" s="40" t="e">
        <f>VLOOKUP(O46,'Calculation - &lt;Ignore&gt;'!N:O,2,0)</f>
        <v>#N/A</v>
      </c>
    </row>
    <row r="47" spans="1:17" x14ac:dyDescent="0.3">
      <c r="A47" s="43"/>
      <c r="B47" s="49"/>
      <c r="C47" s="45"/>
      <c r="D47" s="53"/>
      <c r="E47" s="47"/>
      <c r="F47" s="47"/>
      <c r="G47" s="48"/>
      <c r="H47" s="48"/>
      <c r="I47" s="48"/>
      <c r="J47" s="49" t="s">
        <v>22</v>
      </c>
      <c r="K47" s="32">
        <f t="shared" si="4"/>
        <v>0</v>
      </c>
      <c r="L47" s="39" t="str">
        <f t="shared" si="0"/>
        <v>0</v>
      </c>
      <c r="M47" s="40" t="str">
        <f t="shared" si="1"/>
        <v>00/Jan/1900</v>
      </c>
      <c r="N47" s="41" t="e">
        <f t="shared" si="5"/>
        <v>#VALUE!</v>
      </c>
      <c r="O47" s="40" t="str">
        <f t="shared" si="2"/>
        <v>00/Jan/19000</v>
      </c>
      <c r="P47" s="42" t="str">
        <f t="shared" si="3"/>
        <v>Match</v>
      </c>
      <c r="Q47" s="40" t="e">
        <f>VLOOKUP(O47,'Calculation - &lt;Ignore&gt;'!N:O,2,0)</f>
        <v>#N/A</v>
      </c>
    </row>
    <row r="48" spans="1:17" x14ac:dyDescent="0.3">
      <c r="A48" s="43"/>
      <c r="B48" s="44"/>
      <c r="C48" s="45"/>
      <c r="D48" s="46"/>
      <c r="E48" s="47"/>
      <c r="F48" s="47"/>
      <c r="G48" s="48"/>
      <c r="H48" s="48"/>
      <c r="I48" s="48"/>
      <c r="J48" s="49" t="s">
        <v>22</v>
      </c>
      <c r="K48" s="32">
        <f t="shared" si="4"/>
        <v>0</v>
      </c>
      <c r="L48" s="39" t="str">
        <f t="shared" si="0"/>
        <v>0</v>
      </c>
      <c r="M48" s="40" t="str">
        <f t="shared" si="1"/>
        <v>00/Jan/1900</v>
      </c>
      <c r="N48" s="41" t="e">
        <f t="shared" si="5"/>
        <v>#VALUE!</v>
      </c>
      <c r="O48" s="40" t="str">
        <f t="shared" si="2"/>
        <v>00/Jan/19000</v>
      </c>
      <c r="P48" s="42" t="str">
        <f t="shared" si="3"/>
        <v>Match</v>
      </c>
      <c r="Q48" s="40" t="e">
        <f>VLOOKUP(O48,'Calculation - &lt;Ignore&gt;'!N:O,2,0)</f>
        <v>#N/A</v>
      </c>
    </row>
    <row r="49" spans="1:17" x14ac:dyDescent="0.3">
      <c r="A49" s="43"/>
      <c r="B49" s="44"/>
      <c r="C49" s="45"/>
      <c r="D49" s="46"/>
      <c r="E49" s="47"/>
      <c r="F49" s="47"/>
      <c r="G49" s="48"/>
      <c r="H49" s="48"/>
      <c r="I49" s="48"/>
      <c r="J49" s="49" t="s">
        <v>22</v>
      </c>
      <c r="K49" s="32">
        <f t="shared" si="4"/>
        <v>0</v>
      </c>
      <c r="L49" s="39" t="str">
        <f t="shared" si="0"/>
        <v>0</v>
      </c>
      <c r="M49" s="40" t="str">
        <f t="shared" si="1"/>
        <v>00/Jan/1900</v>
      </c>
      <c r="N49" s="41" t="e">
        <f t="shared" si="5"/>
        <v>#VALUE!</v>
      </c>
      <c r="O49" s="40" t="str">
        <f t="shared" si="2"/>
        <v>00/Jan/19000</v>
      </c>
      <c r="P49" s="42" t="str">
        <f t="shared" si="3"/>
        <v>Match</v>
      </c>
      <c r="Q49" s="40" t="e">
        <f>VLOOKUP(O49,'Calculation - &lt;Ignore&gt;'!N:O,2,0)</f>
        <v>#N/A</v>
      </c>
    </row>
    <row r="50" spans="1:17" x14ac:dyDescent="0.3">
      <c r="A50" s="50"/>
      <c r="B50" s="44"/>
      <c r="C50" s="45"/>
      <c r="D50" s="52"/>
      <c r="E50" s="47"/>
      <c r="F50" s="47"/>
      <c r="G50" s="48"/>
      <c r="H50" s="48"/>
      <c r="I50" s="48"/>
      <c r="J50" s="49" t="s">
        <v>22</v>
      </c>
      <c r="K50" s="32">
        <f t="shared" si="4"/>
        <v>0</v>
      </c>
      <c r="L50" s="39" t="str">
        <f t="shared" si="0"/>
        <v>0</v>
      </c>
      <c r="M50" s="40" t="str">
        <f t="shared" si="1"/>
        <v>00/Jan/1900</v>
      </c>
      <c r="N50" s="41" t="e">
        <f t="shared" si="5"/>
        <v>#VALUE!</v>
      </c>
      <c r="O50" s="40" t="str">
        <f t="shared" si="2"/>
        <v>00/Jan/19000</v>
      </c>
      <c r="P50" s="42" t="str">
        <f t="shared" si="3"/>
        <v>Match</v>
      </c>
      <c r="Q50" s="40" t="e">
        <f>VLOOKUP(O50,'Calculation - &lt;Ignore&gt;'!N:O,2,0)</f>
        <v>#N/A</v>
      </c>
    </row>
    <row r="51" spans="1:17" x14ac:dyDescent="0.3">
      <c r="A51" s="43"/>
      <c r="B51" s="49"/>
      <c r="C51" s="45"/>
      <c r="D51" s="46"/>
      <c r="E51" s="47"/>
      <c r="F51" s="47"/>
      <c r="G51" s="48"/>
      <c r="H51" s="48"/>
      <c r="I51" s="48"/>
      <c r="J51" s="49" t="s">
        <v>22</v>
      </c>
      <c r="K51" s="32">
        <f t="shared" si="4"/>
        <v>0</v>
      </c>
      <c r="L51" s="39" t="str">
        <f t="shared" si="0"/>
        <v>0</v>
      </c>
      <c r="M51" s="40" t="str">
        <f t="shared" si="1"/>
        <v>00/Jan/1900</v>
      </c>
      <c r="N51" s="41" t="e">
        <f t="shared" si="5"/>
        <v>#VALUE!</v>
      </c>
      <c r="O51" s="40" t="str">
        <f t="shared" si="2"/>
        <v>00/Jan/19000</v>
      </c>
      <c r="P51" s="42" t="str">
        <f t="shared" si="3"/>
        <v>Match</v>
      </c>
      <c r="Q51" s="40" t="e">
        <f>VLOOKUP(O51,'Calculation - &lt;Ignore&gt;'!N:O,2,0)</f>
        <v>#N/A</v>
      </c>
    </row>
    <row r="52" spans="1:17" x14ac:dyDescent="0.3">
      <c r="A52" s="43"/>
      <c r="B52" s="49"/>
      <c r="C52" s="45"/>
      <c r="D52" s="46"/>
      <c r="E52" s="47"/>
      <c r="F52" s="47"/>
      <c r="G52" s="48"/>
      <c r="H52" s="48"/>
      <c r="I52" s="48"/>
      <c r="J52" s="49" t="s">
        <v>22</v>
      </c>
      <c r="K52" s="32">
        <f t="shared" si="4"/>
        <v>0</v>
      </c>
      <c r="L52" s="39" t="str">
        <f t="shared" si="0"/>
        <v>0</v>
      </c>
      <c r="M52" s="40" t="str">
        <f t="shared" si="1"/>
        <v>00/Jan/1900</v>
      </c>
      <c r="N52" s="41" t="e">
        <f t="shared" si="5"/>
        <v>#VALUE!</v>
      </c>
      <c r="O52" s="40" t="str">
        <f t="shared" si="2"/>
        <v>00/Jan/19000</v>
      </c>
      <c r="P52" s="42" t="str">
        <f t="shared" si="3"/>
        <v>Match</v>
      </c>
      <c r="Q52" s="40" t="e">
        <f>VLOOKUP(O52,'Calculation - &lt;Ignore&gt;'!N:O,2,0)</f>
        <v>#N/A</v>
      </c>
    </row>
    <row r="53" spans="1:17" x14ac:dyDescent="0.3">
      <c r="A53" s="43"/>
      <c r="B53" s="49"/>
      <c r="C53" s="45"/>
      <c r="D53" s="46"/>
      <c r="E53" s="47"/>
      <c r="F53" s="47"/>
      <c r="G53" s="48"/>
      <c r="H53" s="48"/>
      <c r="I53" s="48"/>
      <c r="J53" s="49" t="s">
        <v>22</v>
      </c>
      <c r="K53" s="32">
        <f t="shared" si="4"/>
        <v>0</v>
      </c>
      <c r="L53" s="39" t="str">
        <f t="shared" si="0"/>
        <v>0</v>
      </c>
      <c r="M53" s="40" t="str">
        <f t="shared" si="1"/>
        <v>00/Jan/1900</v>
      </c>
      <c r="N53" s="41" t="e">
        <f t="shared" si="5"/>
        <v>#VALUE!</v>
      </c>
      <c r="O53" s="40" t="str">
        <f t="shared" si="2"/>
        <v>00/Jan/19000</v>
      </c>
      <c r="P53" s="42" t="str">
        <f t="shared" si="3"/>
        <v>Match</v>
      </c>
      <c r="Q53" s="40" t="e">
        <f>VLOOKUP(O53,'Calculation - &lt;Ignore&gt;'!N:O,2,0)</f>
        <v>#N/A</v>
      </c>
    </row>
    <row r="54" spans="1:17" x14ac:dyDescent="0.3">
      <c r="A54" s="43"/>
      <c r="B54" s="49"/>
      <c r="C54" s="45"/>
      <c r="D54" s="46"/>
      <c r="E54" s="47"/>
      <c r="F54" s="47"/>
      <c r="G54" s="48"/>
      <c r="H54" s="48"/>
      <c r="I54" s="48"/>
      <c r="J54" s="49" t="s">
        <v>22</v>
      </c>
      <c r="K54" s="32">
        <f t="shared" si="4"/>
        <v>0</v>
      </c>
      <c r="L54" s="39" t="str">
        <f t="shared" si="0"/>
        <v>0</v>
      </c>
      <c r="M54" s="40" t="str">
        <f t="shared" si="1"/>
        <v>00/Jan/1900</v>
      </c>
      <c r="N54" s="41" t="e">
        <f t="shared" si="5"/>
        <v>#VALUE!</v>
      </c>
      <c r="O54" s="40" t="str">
        <f t="shared" si="2"/>
        <v>00/Jan/19000</v>
      </c>
      <c r="P54" s="42" t="str">
        <f t="shared" si="3"/>
        <v>Match</v>
      </c>
      <c r="Q54" s="40" t="e">
        <f>VLOOKUP(O54,'Calculation - &lt;Ignore&gt;'!N:O,2,0)</f>
        <v>#N/A</v>
      </c>
    </row>
    <row r="55" spans="1:17" x14ac:dyDescent="0.3">
      <c r="A55" s="43"/>
      <c r="B55" s="44"/>
      <c r="C55" s="45"/>
      <c r="D55" s="46"/>
      <c r="E55" s="47"/>
      <c r="F55" s="47"/>
      <c r="G55" s="48"/>
      <c r="H55" s="48"/>
      <c r="I55" s="48"/>
      <c r="J55" s="49" t="s">
        <v>22</v>
      </c>
      <c r="K55" s="32">
        <f t="shared" si="4"/>
        <v>0</v>
      </c>
      <c r="L55" s="39" t="str">
        <f t="shared" si="0"/>
        <v>0</v>
      </c>
      <c r="M55" s="40" t="str">
        <f t="shared" si="1"/>
        <v>00/Jan/1900</v>
      </c>
      <c r="N55" s="41" t="e">
        <f t="shared" si="5"/>
        <v>#VALUE!</v>
      </c>
      <c r="O55" s="40" t="str">
        <f t="shared" si="2"/>
        <v>00/Jan/19000</v>
      </c>
      <c r="P55" s="42" t="str">
        <f t="shared" si="3"/>
        <v>Match</v>
      </c>
      <c r="Q55" s="40" t="e">
        <f>VLOOKUP(O55,'Calculation - &lt;Ignore&gt;'!N:O,2,0)</f>
        <v>#N/A</v>
      </c>
    </row>
    <row r="56" spans="1:17" x14ac:dyDescent="0.3">
      <c r="A56" s="55"/>
      <c r="B56" s="44"/>
      <c r="C56" s="45"/>
      <c r="D56" s="46"/>
      <c r="E56" s="47"/>
      <c r="F56" s="47"/>
      <c r="G56" s="48"/>
      <c r="H56" s="48"/>
      <c r="I56" s="48"/>
      <c r="J56" s="49" t="s">
        <v>22</v>
      </c>
      <c r="K56" s="32">
        <f t="shared" si="4"/>
        <v>0</v>
      </c>
      <c r="L56" s="39" t="str">
        <f t="shared" si="0"/>
        <v>0</v>
      </c>
      <c r="M56" s="40" t="str">
        <f t="shared" si="1"/>
        <v>00/Jan/1900</v>
      </c>
      <c r="N56" s="41" t="e">
        <f t="shared" si="5"/>
        <v>#VALUE!</v>
      </c>
      <c r="O56" s="40" t="str">
        <f t="shared" si="2"/>
        <v>00/Jan/19000</v>
      </c>
      <c r="P56" s="42" t="str">
        <f t="shared" si="3"/>
        <v>Match</v>
      </c>
      <c r="Q56" s="40" t="e">
        <f>VLOOKUP(O56,'Calculation - &lt;Ignore&gt;'!N:O,2,0)</f>
        <v>#N/A</v>
      </c>
    </row>
    <row r="57" spans="1:17" x14ac:dyDescent="0.3">
      <c r="A57" s="43"/>
      <c r="B57" s="49"/>
      <c r="C57" s="45"/>
      <c r="D57" s="46"/>
      <c r="E57" s="47"/>
      <c r="F57" s="47"/>
      <c r="G57" s="48"/>
      <c r="H57" s="48"/>
      <c r="I57" s="48"/>
      <c r="J57" s="49" t="s">
        <v>22</v>
      </c>
      <c r="K57" s="32">
        <f t="shared" si="4"/>
        <v>0</v>
      </c>
      <c r="L57" s="39" t="str">
        <f t="shared" si="0"/>
        <v>0</v>
      </c>
      <c r="M57" s="40" t="str">
        <f t="shared" si="1"/>
        <v>00/Jan/1900</v>
      </c>
      <c r="N57" s="41" t="e">
        <f t="shared" si="5"/>
        <v>#VALUE!</v>
      </c>
      <c r="O57" s="40" t="str">
        <f t="shared" si="2"/>
        <v>00/Jan/19000</v>
      </c>
      <c r="P57" s="42" t="str">
        <f t="shared" si="3"/>
        <v>Match</v>
      </c>
      <c r="Q57" s="40" t="e">
        <f>VLOOKUP(O57,'Calculation - &lt;Ignore&gt;'!N:O,2,0)</f>
        <v>#N/A</v>
      </c>
    </row>
    <row r="58" spans="1:17" x14ac:dyDescent="0.3">
      <c r="A58" s="43"/>
      <c r="B58" s="49"/>
      <c r="C58" s="45"/>
      <c r="D58" s="52"/>
      <c r="E58" s="47"/>
      <c r="F58" s="47"/>
      <c r="G58" s="48"/>
      <c r="H58" s="48"/>
      <c r="I58" s="48"/>
      <c r="J58" s="49" t="s">
        <v>22</v>
      </c>
      <c r="K58" s="32">
        <f t="shared" si="4"/>
        <v>0</v>
      </c>
      <c r="L58" s="39" t="str">
        <f t="shared" si="0"/>
        <v>0</v>
      </c>
      <c r="M58" s="40" t="str">
        <f t="shared" si="1"/>
        <v>00/Jan/1900</v>
      </c>
      <c r="N58" s="41" t="e">
        <f t="shared" si="5"/>
        <v>#VALUE!</v>
      </c>
      <c r="O58" s="40" t="str">
        <f t="shared" si="2"/>
        <v>00/Jan/19000</v>
      </c>
      <c r="P58" s="42" t="str">
        <f t="shared" si="3"/>
        <v>Match</v>
      </c>
      <c r="Q58" s="40" t="e">
        <f>VLOOKUP(O58,'Calculation - &lt;Ignore&gt;'!N:O,2,0)</f>
        <v>#N/A</v>
      </c>
    </row>
    <row r="59" spans="1:17" x14ac:dyDescent="0.3">
      <c r="A59" s="50"/>
      <c r="B59" s="44"/>
      <c r="C59" s="45"/>
      <c r="D59" s="52"/>
      <c r="E59" s="47"/>
      <c r="F59" s="47"/>
      <c r="G59" s="48"/>
      <c r="H59" s="48"/>
      <c r="I59" s="48"/>
      <c r="J59" s="49" t="s">
        <v>22</v>
      </c>
      <c r="K59" s="32">
        <f t="shared" si="4"/>
        <v>0</v>
      </c>
      <c r="L59" s="39" t="str">
        <f t="shared" si="0"/>
        <v>0</v>
      </c>
      <c r="M59" s="40" t="str">
        <f t="shared" si="1"/>
        <v>00/Jan/1900</v>
      </c>
      <c r="N59" s="41" t="e">
        <f t="shared" si="5"/>
        <v>#VALUE!</v>
      </c>
      <c r="O59" s="40" t="str">
        <f t="shared" si="2"/>
        <v>00/Jan/19000</v>
      </c>
      <c r="P59" s="42" t="str">
        <f t="shared" si="3"/>
        <v>Match</v>
      </c>
      <c r="Q59" s="40" t="e">
        <f>VLOOKUP(O59,'Calculation - &lt;Ignore&gt;'!N:O,2,0)</f>
        <v>#N/A</v>
      </c>
    </row>
    <row r="60" spans="1:17" x14ac:dyDescent="0.3">
      <c r="A60" s="43"/>
      <c r="B60" s="49"/>
      <c r="C60" s="45"/>
      <c r="D60" s="52"/>
      <c r="E60" s="47"/>
      <c r="F60" s="47"/>
      <c r="G60" s="48"/>
      <c r="H60" s="48"/>
      <c r="I60" s="48"/>
      <c r="J60" s="49" t="s">
        <v>22</v>
      </c>
      <c r="K60" s="32">
        <f t="shared" si="4"/>
        <v>0</v>
      </c>
      <c r="L60" s="39" t="str">
        <f t="shared" si="0"/>
        <v>0</v>
      </c>
      <c r="M60" s="40" t="str">
        <f t="shared" si="1"/>
        <v>00/Jan/1900</v>
      </c>
      <c r="N60" s="41" t="e">
        <f t="shared" si="5"/>
        <v>#VALUE!</v>
      </c>
      <c r="O60" s="40" t="str">
        <f t="shared" si="2"/>
        <v>00/Jan/19000</v>
      </c>
      <c r="P60" s="42" t="str">
        <f t="shared" si="3"/>
        <v>Match</v>
      </c>
      <c r="Q60" s="40" t="e">
        <f>VLOOKUP(O60,'Calculation - &lt;Ignore&gt;'!N:O,2,0)</f>
        <v>#N/A</v>
      </c>
    </row>
    <row r="61" spans="1:17" x14ac:dyDescent="0.3">
      <c r="A61" s="43"/>
      <c r="B61" s="49"/>
      <c r="C61" s="45"/>
      <c r="D61" s="52"/>
      <c r="E61" s="47"/>
      <c r="F61" s="47"/>
      <c r="G61" s="48"/>
      <c r="H61" s="48"/>
      <c r="I61" s="48"/>
      <c r="J61" s="49" t="s">
        <v>22</v>
      </c>
      <c r="K61" s="32">
        <f t="shared" si="4"/>
        <v>0</v>
      </c>
      <c r="L61" s="39" t="str">
        <f t="shared" si="0"/>
        <v>0</v>
      </c>
      <c r="M61" s="40" t="str">
        <f t="shared" si="1"/>
        <v>00/Jan/1900</v>
      </c>
      <c r="N61" s="41" t="e">
        <f t="shared" si="5"/>
        <v>#VALUE!</v>
      </c>
      <c r="O61" s="40" t="str">
        <f t="shared" si="2"/>
        <v>00/Jan/19000</v>
      </c>
      <c r="P61" s="42" t="str">
        <f t="shared" si="3"/>
        <v>Match</v>
      </c>
      <c r="Q61" s="40" t="e">
        <f>VLOOKUP(O61,'Calculation - &lt;Ignore&gt;'!N:O,2,0)</f>
        <v>#N/A</v>
      </c>
    </row>
    <row r="62" spans="1:17" x14ac:dyDescent="0.3">
      <c r="A62" s="43"/>
      <c r="B62" s="49"/>
      <c r="C62" s="45"/>
      <c r="D62" s="52"/>
      <c r="E62" s="47"/>
      <c r="F62" s="47"/>
      <c r="G62" s="48"/>
      <c r="H62" s="48"/>
      <c r="I62" s="48"/>
      <c r="J62" s="49" t="s">
        <v>22</v>
      </c>
      <c r="K62" s="32">
        <f t="shared" si="4"/>
        <v>0</v>
      </c>
      <c r="L62" s="39" t="str">
        <f t="shared" ref="L62:L125" si="6">TEXT(D62,"General")</f>
        <v>0</v>
      </c>
      <c r="M62" s="40" t="str">
        <f t="shared" ref="M62:M125" si="7">TEXT(C62,"dd/mmm/yyyy")</f>
        <v>00/Jan/1900</v>
      </c>
      <c r="N62" s="41" t="e">
        <f t="shared" si="5"/>
        <v>#VALUE!</v>
      </c>
      <c r="O62" s="40" t="str">
        <f t="shared" ref="O62:O125" si="8">A62&amp;M62&amp;L62</f>
        <v>00/Jan/19000</v>
      </c>
      <c r="P62" s="42" t="str">
        <f t="shared" si="3"/>
        <v>Match</v>
      </c>
      <c r="Q62" s="40" t="e">
        <f>VLOOKUP(O62,'Calculation - &lt;Ignore&gt;'!N:O,2,0)</f>
        <v>#N/A</v>
      </c>
    </row>
    <row r="63" spans="1:17" x14ac:dyDescent="0.3">
      <c r="A63" s="43"/>
      <c r="B63" s="44"/>
      <c r="C63" s="45"/>
      <c r="D63" s="49"/>
      <c r="E63" s="47"/>
      <c r="F63" s="47"/>
      <c r="G63" s="48"/>
      <c r="H63" s="48"/>
      <c r="I63" s="48"/>
      <c r="J63" s="49" t="s">
        <v>22</v>
      </c>
      <c r="K63" s="32">
        <f t="shared" ref="K63:K126" si="9">SUM(G63:I63)</f>
        <v>0</v>
      </c>
      <c r="L63" s="39" t="str">
        <f t="shared" si="6"/>
        <v>0</v>
      </c>
      <c r="M63" s="40" t="str">
        <f t="shared" si="7"/>
        <v>00/Jan/1900</v>
      </c>
      <c r="N63" s="41" t="e">
        <f t="shared" ref="N63:N126" si="10">DATE(YEAR(M63),MONTH(M63),1)</f>
        <v>#VALUE!</v>
      </c>
      <c r="O63" s="40" t="str">
        <f t="shared" si="8"/>
        <v>00/Jan/19000</v>
      </c>
      <c r="P63" s="42" t="str">
        <f t="shared" si="3"/>
        <v>Match</v>
      </c>
      <c r="Q63" s="40" t="e">
        <f>VLOOKUP(O63,'Calculation - &lt;Ignore&gt;'!N:O,2,0)</f>
        <v>#N/A</v>
      </c>
    </row>
    <row r="64" spans="1:17" x14ac:dyDescent="0.3">
      <c r="A64" s="43"/>
      <c r="B64" s="49"/>
      <c r="C64" s="45"/>
      <c r="D64" s="46"/>
      <c r="E64" s="47"/>
      <c r="F64" s="47"/>
      <c r="G64" s="48"/>
      <c r="H64" s="48"/>
      <c r="I64" s="48"/>
      <c r="J64" s="49" t="s">
        <v>22</v>
      </c>
      <c r="K64" s="32">
        <f t="shared" si="9"/>
        <v>0</v>
      </c>
      <c r="L64" s="39" t="str">
        <f t="shared" si="6"/>
        <v>0</v>
      </c>
      <c r="M64" s="40" t="str">
        <f t="shared" si="7"/>
        <v>00/Jan/1900</v>
      </c>
      <c r="N64" s="41" t="e">
        <f t="shared" si="10"/>
        <v>#VALUE!</v>
      </c>
      <c r="O64" s="40" t="str">
        <f t="shared" si="8"/>
        <v>00/Jan/19000</v>
      </c>
      <c r="P64" s="42" t="str">
        <f t="shared" si="3"/>
        <v>Match</v>
      </c>
      <c r="Q64" s="40" t="e">
        <f>VLOOKUP(O64,'Calculation - &lt;Ignore&gt;'!N:O,2,0)</f>
        <v>#N/A</v>
      </c>
    </row>
    <row r="65" spans="1:17" x14ac:dyDescent="0.3">
      <c r="A65" s="43"/>
      <c r="B65" s="49"/>
      <c r="C65" s="45"/>
      <c r="D65" s="46"/>
      <c r="E65" s="47"/>
      <c r="F65" s="47"/>
      <c r="G65" s="48"/>
      <c r="H65" s="48"/>
      <c r="I65" s="48"/>
      <c r="J65" s="49" t="s">
        <v>22</v>
      </c>
      <c r="K65" s="32">
        <f t="shared" si="9"/>
        <v>0</v>
      </c>
      <c r="L65" s="39" t="str">
        <f t="shared" si="6"/>
        <v>0</v>
      </c>
      <c r="M65" s="40" t="str">
        <f t="shared" si="7"/>
        <v>00/Jan/1900</v>
      </c>
      <c r="N65" s="41" t="e">
        <f t="shared" si="10"/>
        <v>#VALUE!</v>
      </c>
      <c r="O65" s="40" t="str">
        <f t="shared" si="8"/>
        <v>00/Jan/19000</v>
      </c>
      <c r="P65" s="42" t="str">
        <f t="shared" si="3"/>
        <v>Match</v>
      </c>
      <c r="Q65" s="40" t="e">
        <f>VLOOKUP(O65,'Calculation - &lt;Ignore&gt;'!N:O,2,0)</f>
        <v>#N/A</v>
      </c>
    </row>
    <row r="66" spans="1:17" x14ac:dyDescent="0.3">
      <c r="A66" s="43"/>
      <c r="B66" s="49"/>
      <c r="C66" s="45"/>
      <c r="D66" s="46"/>
      <c r="E66" s="47"/>
      <c r="F66" s="47"/>
      <c r="G66" s="48"/>
      <c r="H66" s="48"/>
      <c r="I66" s="48"/>
      <c r="J66" s="49" t="s">
        <v>22</v>
      </c>
      <c r="K66" s="32">
        <f t="shared" si="9"/>
        <v>0</v>
      </c>
      <c r="L66" s="39" t="str">
        <f t="shared" si="6"/>
        <v>0</v>
      </c>
      <c r="M66" s="40" t="str">
        <f t="shared" si="7"/>
        <v>00/Jan/1900</v>
      </c>
      <c r="N66" s="41" t="e">
        <f t="shared" si="10"/>
        <v>#VALUE!</v>
      </c>
      <c r="O66" s="40" t="str">
        <f t="shared" si="8"/>
        <v>00/Jan/19000</v>
      </c>
      <c r="P66" s="42" t="str">
        <f t="shared" ref="P66:P129" si="11">IF(SUMIFS(K:K,A:A,A66,J:J,"Books")-SUMIFS(K:K,A:A,A66,J:J,"GSTR 2A")=0,"Match",IF(ROUND(SUMIFS(K:K,A:A,A66,J:J,"Books")-SUMIFS(K:K,A:A,A66,J:J,"GSTR 2A"),0)=0,"Match -Rounding off","Not Match"))</f>
        <v>Match</v>
      </c>
      <c r="Q66" s="40" t="e">
        <f>VLOOKUP(O66,'Calculation - &lt;Ignore&gt;'!N:O,2,0)</f>
        <v>#N/A</v>
      </c>
    </row>
    <row r="67" spans="1:17" x14ac:dyDescent="0.3">
      <c r="A67" s="43"/>
      <c r="B67" s="49"/>
      <c r="C67" s="45"/>
      <c r="D67" s="46"/>
      <c r="E67" s="47"/>
      <c r="F67" s="47"/>
      <c r="G67" s="48"/>
      <c r="H67" s="48"/>
      <c r="I67" s="48"/>
      <c r="J67" s="49" t="s">
        <v>22</v>
      </c>
      <c r="K67" s="32">
        <f t="shared" si="9"/>
        <v>0</v>
      </c>
      <c r="L67" s="39" t="str">
        <f t="shared" si="6"/>
        <v>0</v>
      </c>
      <c r="M67" s="40" t="str">
        <f t="shared" si="7"/>
        <v>00/Jan/1900</v>
      </c>
      <c r="N67" s="41" t="e">
        <f t="shared" si="10"/>
        <v>#VALUE!</v>
      </c>
      <c r="O67" s="40" t="str">
        <f t="shared" si="8"/>
        <v>00/Jan/19000</v>
      </c>
      <c r="P67" s="42" t="str">
        <f t="shared" si="11"/>
        <v>Match</v>
      </c>
      <c r="Q67" s="40" t="e">
        <f>VLOOKUP(O67,'Calculation - &lt;Ignore&gt;'!N:O,2,0)</f>
        <v>#N/A</v>
      </c>
    </row>
    <row r="68" spans="1:17" x14ac:dyDescent="0.3">
      <c r="A68" s="56"/>
      <c r="B68" s="49"/>
      <c r="C68" s="45"/>
      <c r="D68" s="46"/>
      <c r="E68" s="47"/>
      <c r="F68" s="47"/>
      <c r="G68" s="48"/>
      <c r="H68" s="48"/>
      <c r="I68" s="48"/>
      <c r="J68" s="49" t="s">
        <v>22</v>
      </c>
      <c r="K68" s="32">
        <f t="shared" si="9"/>
        <v>0</v>
      </c>
      <c r="L68" s="39" t="str">
        <f t="shared" si="6"/>
        <v>0</v>
      </c>
      <c r="M68" s="40" t="str">
        <f t="shared" si="7"/>
        <v>00/Jan/1900</v>
      </c>
      <c r="N68" s="41" t="e">
        <f t="shared" si="10"/>
        <v>#VALUE!</v>
      </c>
      <c r="O68" s="40" t="str">
        <f t="shared" si="8"/>
        <v>00/Jan/19000</v>
      </c>
      <c r="P68" s="42" t="str">
        <f t="shared" si="11"/>
        <v>Match</v>
      </c>
      <c r="Q68" s="40" t="e">
        <f>VLOOKUP(O68,'Calculation - &lt;Ignore&gt;'!N:O,2,0)</f>
        <v>#N/A</v>
      </c>
    </row>
    <row r="69" spans="1:17" x14ac:dyDescent="0.3">
      <c r="A69" s="50"/>
      <c r="B69" s="44"/>
      <c r="C69" s="45"/>
      <c r="D69" s="52"/>
      <c r="E69" s="47"/>
      <c r="F69" s="47"/>
      <c r="G69" s="48"/>
      <c r="H69" s="48"/>
      <c r="I69" s="48"/>
      <c r="J69" s="49" t="s">
        <v>22</v>
      </c>
      <c r="K69" s="32">
        <f t="shared" si="9"/>
        <v>0</v>
      </c>
      <c r="L69" s="39" t="str">
        <f t="shared" si="6"/>
        <v>0</v>
      </c>
      <c r="M69" s="40" t="str">
        <f t="shared" si="7"/>
        <v>00/Jan/1900</v>
      </c>
      <c r="N69" s="41" t="e">
        <f t="shared" si="10"/>
        <v>#VALUE!</v>
      </c>
      <c r="O69" s="40" t="str">
        <f t="shared" si="8"/>
        <v>00/Jan/19000</v>
      </c>
      <c r="P69" s="42" t="str">
        <f t="shared" si="11"/>
        <v>Match</v>
      </c>
      <c r="Q69" s="40" t="e">
        <f>VLOOKUP(O69,'Calculation - &lt;Ignore&gt;'!N:O,2,0)</f>
        <v>#N/A</v>
      </c>
    </row>
    <row r="70" spans="1:17" x14ac:dyDescent="0.3">
      <c r="A70" s="43"/>
      <c r="B70" s="49"/>
      <c r="C70" s="45"/>
      <c r="D70" s="46"/>
      <c r="E70" s="47"/>
      <c r="F70" s="47"/>
      <c r="G70" s="48"/>
      <c r="H70" s="48"/>
      <c r="I70" s="48"/>
      <c r="J70" s="49" t="s">
        <v>22</v>
      </c>
      <c r="K70" s="32">
        <f t="shared" si="9"/>
        <v>0</v>
      </c>
      <c r="L70" s="39" t="str">
        <f t="shared" si="6"/>
        <v>0</v>
      </c>
      <c r="M70" s="40" t="str">
        <f t="shared" si="7"/>
        <v>00/Jan/1900</v>
      </c>
      <c r="N70" s="41" t="e">
        <f t="shared" si="10"/>
        <v>#VALUE!</v>
      </c>
      <c r="O70" s="40" t="str">
        <f t="shared" si="8"/>
        <v>00/Jan/19000</v>
      </c>
      <c r="P70" s="42" t="str">
        <f t="shared" si="11"/>
        <v>Match</v>
      </c>
      <c r="Q70" s="40" t="e">
        <f>VLOOKUP(O70,'Calculation - &lt;Ignore&gt;'!N:O,2,0)</f>
        <v>#N/A</v>
      </c>
    </row>
    <row r="71" spans="1:17" x14ac:dyDescent="0.3">
      <c r="A71" s="43"/>
      <c r="B71" s="49"/>
      <c r="C71" s="45"/>
      <c r="D71" s="52"/>
      <c r="E71" s="47"/>
      <c r="F71" s="47"/>
      <c r="G71" s="48"/>
      <c r="H71" s="48"/>
      <c r="I71" s="48"/>
      <c r="J71" s="49" t="s">
        <v>22</v>
      </c>
      <c r="K71" s="32">
        <f t="shared" si="9"/>
        <v>0</v>
      </c>
      <c r="L71" s="39" t="str">
        <f t="shared" si="6"/>
        <v>0</v>
      </c>
      <c r="M71" s="40" t="str">
        <f t="shared" si="7"/>
        <v>00/Jan/1900</v>
      </c>
      <c r="N71" s="41" t="e">
        <f t="shared" si="10"/>
        <v>#VALUE!</v>
      </c>
      <c r="O71" s="40" t="str">
        <f t="shared" si="8"/>
        <v>00/Jan/19000</v>
      </c>
      <c r="P71" s="42" t="str">
        <f t="shared" si="11"/>
        <v>Match</v>
      </c>
      <c r="Q71" s="40" t="e">
        <f>VLOOKUP(O71,'Calculation - &lt;Ignore&gt;'!N:O,2,0)</f>
        <v>#N/A</v>
      </c>
    </row>
    <row r="72" spans="1:17" x14ac:dyDescent="0.3">
      <c r="A72" s="43"/>
      <c r="B72" s="49"/>
      <c r="C72" s="45"/>
      <c r="D72" s="46"/>
      <c r="E72" s="47"/>
      <c r="F72" s="47"/>
      <c r="G72" s="48"/>
      <c r="H72" s="48"/>
      <c r="I72" s="48"/>
      <c r="J72" s="49" t="s">
        <v>22</v>
      </c>
      <c r="K72" s="32">
        <f t="shared" si="9"/>
        <v>0</v>
      </c>
      <c r="L72" s="39" t="str">
        <f t="shared" si="6"/>
        <v>0</v>
      </c>
      <c r="M72" s="40" t="str">
        <f t="shared" si="7"/>
        <v>00/Jan/1900</v>
      </c>
      <c r="N72" s="41" t="e">
        <f t="shared" si="10"/>
        <v>#VALUE!</v>
      </c>
      <c r="O72" s="40" t="str">
        <f t="shared" si="8"/>
        <v>00/Jan/19000</v>
      </c>
      <c r="P72" s="42" t="str">
        <f t="shared" si="11"/>
        <v>Match</v>
      </c>
      <c r="Q72" s="40" t="e">
        <f>VLOOKUP(O72,'Calculation - &lt;Ignore&gt;'!N:O,2,0)</f>
        <v>#N/A</v>
      </c>
    </row>
    <row r="73" spans="1:17" x14ac:dyDescent="0.3">
      <c r="A73" s="55"/>
      <c r="B73" s="44"/>
      <c r="C73" s="45"/>
      <c r="D73" s="46"/>
      <c r="E73" s="47"/>
      <c r="F73" s="47"/>
      <c r="G73" s="48"/>
      <c r="H73" s="48"/>
      <c r="I73" s="48"/>
      <c r="J73" s="49" t="s">
        <v>22</v>
      </c>
      <c r="K73" s="32">
        <f t="shared" si="9"/>
        <v>0</v>
      </c>
      <c r="L73" s="39" t="str">
        <f t="shared" si="6"/>
        <v>0</v>
      </c>
      <c r="M73" s="40" t="str">
        <f t="shared" si="7"/>
        <v>00/Jan/1900</v>
      </c>
      <c r="N73" s="41" t="e">
        <f t="shared" si="10"/>
        <v>#VALUE!</v>
      </c>
      <c r="O73" s="40" t="str">
        <f t="shared" si="8"/>
        <v>00/Jan/19000</v>
      </c>
      <c r="P73" s="42" t="str">
        <f t="shared" si="11"/>
        <v>Match</v>
      </c>
      <c r="Q73" s="40" t="e">
        <f>VLOOKUP(O73,'Calculation - &lt;Ignore&gt;'!N:O,2,0)</f>
        <v>#N/A</v>
      </c>
    </row>
    <row r="74" spans="1:17" x14ac:dyDescent="0.3">
      <c r="A74" s="43"/>
      <c r="B74" s="49"/>
      <c r="C74" s="45"/>
      <c r="D74" s="46"/>
      <c r="E74" s="47"/>
      <c r="F74" s="47"/>
      <c r="G74" s="48"/>
      <c r="H74" s="48"/>
      <c r="I74" s="48"/>
      <c r="J74" s="49" t="s">
        <v>22</v>
      </c>
      <c r="K74" s="32">
        <f t="shared" si="9"/>
        <v>0</v>
      </c>
      <c r="L74" s="39" t="str">
        <f t="shared" si="6"/>
        <v>0</v>
      </c>
      <c r="M74" s="40" t="str">
        <f t="shared" si="7"/>
        <v>00/Jan/1900</v>
      </c>
      <c r="N74" s="41" t="e">
        <f t="shared" si="10"/>
        <v>#VALUE!</v>
      </c>
      <c r="O74" s="40" t="str">
        <f t="shared" si="8"/>
        <v>00/Jan/19000</v>
      </c>
      <c r="P74" s="42" t="str">
        <f t="shared" si="11"/>
        <v>Match</v>
      </c>
      <c r="Q74" s="40" t="e">
        <f>VLOOKUP(O74,'Calculation - &lt;Ignore&gt;'!N:O,2,0)</f>
        <v>#N/A</v>
      </c>
    </row>
    <row r="75" spans="1:17" x14ac:dyDescent="0.3">
      <c r="A75" s="43"/>
      <c r="B75" s="44"/>
      <c r="C75" s="45"/>
      <c r="D75" s="49"/>
      <c r="E75" s="47"/>
      <c r="F75" s="47"/>
      <c r="G75" s="48"/>
      <c r="H75" s="48"/>
      <c r="I75" s="48"/>
      <c r="J75" s="49" t="s">
        <v>22</v>
      </c>
      <c r="K75" s="32">
        <f t="shared" si="9"/>
        <v>0</v>
      </c>
      <c r="L75" s="39" t="str">
        <f t="shared" si="6"/>
        <v>0</v>
      </c>
      <c r="M75" s="40" t="str">
        <f t="shared" si="7"/>
        <v>00/Jan/1900</v>
      </c>
      <c r="N75" s="41" t="e">
        <f t="shared" si="10"/>
        <v>#VALUE!</v>
      </c>
      <c r="O75" s="40" t="str">
        <f t="shared" si="8"/>
        <v>00/Jan/19000</v>
      </c>
      <c r="P75" s="42" t="str">
        <f t="shared" si="11"/>
        <v>Match</v>
      </c>
      <c r="Q75" s="40" t="e">
        <f>VLOOKUP(O75,'Calculation - &lt;Ignore&gt;'!N:O,2,0)</f>
        <v>#N/A</v>
      </c>
    </row>
    <row r="76" spans="1:17" x14ac:dyDescent="0.3">
      <c r="A76" s="43"/>
      <c r="B76" s="49"/>
      <c r="C76" s="45"/>
      <c r="D76" s="46"/>
      <c r="E76" s="47"/>
      <c r="F76" s="47"/>
      <c r="G76" s="48"/>
      <c r="H76" s="48"/>
      <c r="I76" s="48"/>
      <c r="J76" s="49" t="s">
        <v>22</v>
      </c>
      <c r="K76" s="32">
        <f t="shared" si="9"/>
        <v>0</v>
      </c>
      <c r="L76" s="39" t="str">
        <f t="shared" si="6"/>
        <v>0</v>
      </c>
      <c r="M76" s="40" t="str">
        <f t="shared" si="7"/>
        <v>00/Jan/1900</v>
      </c>
      <c r="N76" s="41" t="e">
        <f t="shared" si="10"/>
        <v>#VALUE!</v>
      </c>
      <c r="O76" s="40" t="str">
        <f t="shared" si="8"/>
        <v>00/Jan/19000</v>
      </c>
      <c r="P76" s="42" t="str">
        <f t="shared" si="11"/>
        <v>Match</v>
      </c>
      <c r="Q76" s="40" t="e">
        <f>VLOOKUP(O76,'Calculation - &lt;Ignore&gt;'!N:O,2,0)</f>
        <v>#N/A</v>
      </c>
    </row>
    <row r="77" spans="1:17" x14ac:dyDescent="0.3">
      <c r="A77" s="50"/>
      <c r="B77" s="44"/>
      <c r="C77" s="45"/>
      <c r="D77" s="52"/>
      <c r="E77" s="47"/>
      <c r="F77" s="47"/>
      <c r="G77" s="48"/>
      <c r="H77" s="48"/>
      <c r="I77" s="48"/>
      <c r="J77" s="49" t="s">
        <v>22</v>
      </c>
      <c r="K77" s="32">
        <f t="shared" si="9"/>
        <v>0</v>
      </c>
      <c r="L77" s="39" t="str">
        <f t="shared" si="6"/>
        <v>0</v>
      </c>
      <c r="M77" s="40" t="str">
        <f t="shared" si="7"/>
        <v>00/Jan/1900</v>
      </c>
      <c r="N77" s="41" t="e">
        <f t="shared" si="10"/>
        <v>#VALUE!</v>
      </c>
      <c r="O77" s="40" t="str">
        <f t="shared" si="8"/>
        <v>00/Jan/19000</v>
      </c>
      <c r="P77" s="42" t="str">
        <f t="shared" si="11"/>
        <v>Match</v>
      </c>
      <c r="Q77" s="40" t="e">
        <f>VLOOKUP(O77,'Calculation - &lt;Ignore&gt;'!N:O,2,0)</f>
        <v>#N/A</v>
      </c>
    </row>
    <row r="78" spans="1:17" x14ac:dyDescent="0.3">
      <c r="A78" s="43"/>
      <c r="B78" s="49"/>
      <c r="C78" s="45"/>
      <c r="D78" s="52"/>
      <c r="E78" s="47"/>
      <c r="F78" s="47"/>
      <c r="G78" s="48"/>
      <c r="H78" s="48"/>
      <c r="I78" s="48"/>
      <c r="J78" s="49" t="s">
        <v>22</v>
      </c>
      <c r="K78" s="32">
        <f t="shared" si="9"/>
        <v>0</v>
      </c>
      <c r="L78" s="39" t="str">
        <f t="shared" si="6"/>
        <v>0</v>
      </c>
      <c r="M78" s="40" t="str">
        <f t="shared" si="7"/>
        <v>00/Jan/1900</v>
      </c>
      <c r="N78" s="41" t="e">
        <f t="shared" si="10"/>
        <v>#VALUE!</v>
      </c>
      <c r="O78" s="40" t="str">
        <f t="shared" si="8"/>
        <v>00/Jan/19000</v>
      </c>
      <c r="P78" s="42" t="str">
        <f t="shared" si="11"/>
        <v>Match</v>
      </c>
      <c r="Q78" s="40" t="e">
        <f>VLOOKUP(O78,'Calculation - &lt;Ignore&gt;'!N:O,2,0)</f>
        <v>#N/A</v>
      </c>
    </row>
    <row r="79" spans="1:17" x14ac:dyDescent="0.3">
      <c r="A79" s="50"/>
      <c r="B79" s="44"/>
      <c r="C79" s="45"/>
      <c r="D79" s="52"/>
      <c r="E79" s="47"/>
      <c r="F79" s="47"/>
      <c r="G79" s="48"/>
      <c r="H79" s="48"/>
      <c r="I79" s="48"/>
      <c r="J79" s="49" t="s">
        <v>22</v>
      </c>
      <c r="K79" s="32">
        <f t="shared" si="9"/>
        <v>0</v>
      </c>
      <c r="L79" s="39" t="str">
        <f t="shared" si="6"/>
        <v>0</v>
      </c>
      <c r="M79" s="40" t="str">
        <f t="shared" si="7"/>
        <v>00/Jan/1900</v>
      </c>
      <c r="N79" s="41" t="e">
        <f t="shared" si="10"/>
        <v>#VALUE!</v>
      </c>
      <c r="O79" s="40" t="str">
        <f t="shared" si="8"/>
        <v>00/Jan/19000</v>
      </c>
      <c r="P79" s="42" t="str">
        <f t="shared" si="11"/>
        <v>Match</v>
      </c>
      <c r="Q79" s="40" t="e">
        <f>VLOOKUP(O79,'Calculation - &lt;Ignore&gt;'!N:O,2,0)</f>
        <v>#N/A</v>
      </c>
    </row>
    <row r="80" spans="1:17" x14ac:dyDescent="0.3">
      <c r="A80" s="43"/>
      <c r="B80" s="49"/>
      <c r="C80" s="45"/>
      <c r="D80" s="46"/>
      <c r="E80" s="47"/>
      <c r="F80" s="47"/>
      <c r="G80" s="48"/>
      <c r="H80" s="48"/>
      <c r="I80" s="48"/>
      <c r="J80" s="49" t="s">
        <v>22</v>
      </c>
      <c r="K80" s="32">
        <f t="shared" si="9"/>
        <v>0</v>
      </c>
      <c r="L80" s="39" t="str">
        <f t="shared" si="6"/>
        <v>0</v>
      </c>
      <c r="M80" s="40" t="str">
        <f t="shared" si="7"/>
        <v>00/Jan/1900</v>
      </c>
      <c r="N80" s="41" t="e">
        <f t="shared" si="10"/>
        <v>#VALUE!</v>
      </c>
      <c r="O80" s="40" t="str">
        <f t="shared" si="8"/>
        <v>00/Jan/19000</v>
      </c>
      <c r="P80" s="42" t="str">
        <f t="shared" si="11"/>
        <v>Match</v>
      </c>
      <c r="Q80" s="40" t="e">
        <f>VLOOKUP(O80,'Calculation - &lt;Ignore&gt;'!N:O,2,0)</f>
        <v>#N/A</v>
      </c>
    </row>
    <row r="81" spans="1:17" x14ac:dyDescent="0.3">
      <c r="A81" s="43"/>
      <c r="B81" s="49"/>
      <c r="C81" s="45"/>
      <c r="D81" s="46"/>
      <c r="E81" s="47"/>
      <c r="F81" s="47"/>
      <c r="G81" s="48"/>
      <c r="H81" s="48"/>
      <c r="I81" s="48"/>
      <c r="J81" s="49" t="s">
        <v>22</v>
      </c>
      <c r="K81" s="32">
        <f t="shared" si="9"/>
        <v>0</v>
      </c>
      <c r="L81" s="39" t="str">
        <f t="shared" si="6"/>
        <v>0</v>
      </c>
      <c r="M81" s="40" t="str">
        <f t="shared" si="7"/>
        <v>00/Jan/1900</v>
      </c>
      <c r="N81" s="41" t="e">
        <f t="shared" si="10"/>
        <v>#VALUE!</v>
      </c>
      <c r="O81" s="40" t="str">
        <f t="shared" si="8"/>
        <v>00/Jan/19000</v>
      </c>
      <c r="P81" s="42" t="str">
        <f t="shared" si="11"/>
        <v>Match</v>
      </c>
      <c r="Q81" s="40" t="e">
        <f>VLOOKUP(O81,'Calculation - &lt;Ignore&gt;'!N:O,2,0)</f>
        <v>#N/A</v>
      </c>
    </row>
    <row r="82" spans="1:17" x14ac:dyDescent="0.3">
      <c r="A82" s="43"/>
      <c r="B82" s="49"/>
      <c r="C82" s="45"/>
      <c r="D82" s="46"/>
      <c r="E82" s="47"/>
      <c r="F82" s="47"/>
      <c r="G82" s="48"/>
      <c r="H82" s="48"/>
      <c r="I82" s="48"/>
      <c r="J82" s="49" t="s">
        <v>22</v>
      </c>
      <c r="K82" s="32">
        <f t="shared" si="9"/>
        <v>0</v>
      </c>
      <c r="L82" s="39" t="str">
        <f t="shared" si="6"/>
        <v>0</v>
      </c>
      <c r="M82" s="40" t="str">
        <f t="shared" si="7"/>
        <v>00/Jan/1900</v>
      </c>
      <c r="N82" s="41" t="e">
        <f t="shared" si="10"/>
        <v>#VALUE!</v>
      </c>
      <c r="O82" s="40" t="str">
        <f t="shared" si="8"/>
        <v>00/Jan/19000</v>
      </c>
      <c r="P82" s="42" t="str">
        <f t="shared" si="11"/>
        <v>Match</v>
      </c>
      <c r="Q82" s="40" t="e">
        <f>VLOOKUP(O82,'Calculation - &lt;Ignore&gt;'!N:O,2,0)</f>
        <v>#N/A</v>
      </c>
    </row>
    <row r="83" spans="1:17" x14ac:dyDescent="0.3">
      <c r="A83" s="43"/>
      <c r="B83" s="49"/>
      <c r="C83" s="45"/>
      <c r="D83" s="49"/>
      <c r="E83" s="47"/>
      <c r="F83" s="47"/>
      <c r="G83" s="48"/>
      <c r="H83" s="48"/>
      <c r="I83" s="48"/>
      <c r="J83" s="49" t="s">
        <v>22</v>
      </c>
      <c r="K83" s="32">
        <f t="shared" si="9"/>
        <v>0</v>
      </c>
      <c r="L83" s="39" t="str">
        <f t="shared" si="6"/>
        <v>0</v>
      </c>
      <c r="M83" s="40" t="str">
        <f t="shared" si="7"/>
        <v>00/Jan/1900</v>
      </c>
      <c r="N83" s="41" t="e">
        <f t="shared" si="10"/>
        <v>#VALUE!</v>
      </c>
      <c r="O83" s="40" t="str">
        <f t="shared" si="8"/>
        <v>00/Jan/19000</v>
      </c>
      <c r="P83" s="42" t="str">
        <f t="shared" si="11"/>
        <v>Match</v>
      </c>
      <c r="Q83" s="40" t="e">
        <f>VLOOKUP(O83,'Calculation - &lt;Ignore&gt;'!N:O,2,0)</f>
        <v>#N/A</v>
      </c>
    </row>
    <row r="84" spans="1:17" x14ac:dyDescent="0.3">
      <c r="A84" s="43"/>
      <c r="B84" s="49"/>
      <c r="C84" s="45"/>
      <c r="D84" s="52"/>
      <c r="E84" s="47"/>
      <c r="F84" s="47"/>
      <c r="G84" s="48"/>
      <c r="H84" s="48"/>
      <c r="I84" s="48"/>
      <c r="J84" s="49" t="s">
        <v>22</v>
      </c>
      <c r="K84" s="32">
        <f t="shared" si="9"/>
        <v>0</v>
      </c>
      <c r="L84" s="39" t="str">
        <f t="shared" si="6"/>
        <v>0</v>
      </c>
      <c r="M84" s="40" t="str">
        <f t="shared" si="7"/>
        <v>00/Jan/1900</v>
      </c>
      <c r="N84" s="41" t="e">
        <f t="shared" si="10"/>
        <v>#VALUE!</v>
      </c>
      <c r="O84" s="40" t="str">
        <f t="shared" si="8"/>
        <v>00/Jan/19000</v>
      </c>
      <c r="P84" s="42" t="str">
        <f t="shared" si="11"/>
        <v>Match</v>
      </c>
      <c r="Q84" s="40" t="e">
        <f>VLOOKUP(O84,'Calculation - &lt;Ignore&gt;'!N:O,2,0)</f>
        <v>#N/A</v>
      </c>
    </row>
    <row r="85" spans="1:17" x14ac:dyDescent="0.3">
      <c r="A85" s="43"/>
      <c r="B85" s="49"/>
      <c r="C85" s="45"/>
      <c r="D85" s="52"/>
      <c r="E85" s="47"/>
      <c r="F85" s="47"/>
      <c r="G85" s="48"/>
      <c r="H85" s="48"/>
      <c r="I85" s="48"/>
      <c r="J85" s="49" t="s">
        <v>22</v>
      </c>
      <c r="K85" s="32">
        <f t="shared" si="9"/>
        <v>0</v>
      </c>
      <c r="L85" s="39" t="str">
        <f t="shared" si="6"/>
        <v>0</v>
      </c>
      <c r="M85" s="40" t="str">
        <f t="shared" si="7"/>
        <v>00/Jan/1900</v>
      </c>
      <c r="N85" s="41" t="e">
        <f t="shared" si="10"/>
        <v>#VALUE!</v>
      </c>
      <c r="O85" s="40" t="str">
        <f t="shared" si="8"/>
        <v>00/Jan/19000</v>
      </c>
      <c r="P85" s="42" t="str">
        <f t="shared" si="11"/>
        <v>Match</v>
      </c>
      <c r="Q85" s="40" t="e">
        <f>VLOOKUP(O85,'Calculation - &lt;Ignore&gt;'!N:O,2,0)</f>
        <v>#N/A</v>
      </c>
    </row>
    <row r="86" spans="1:17" x14ac:dyDescent="0.3">
      <c r="A86" s="43"/>
      <c r="B86" s="49"/>
      <c r="C86" s="45"/>
      <c r="D86" s="52"/>
      <c r="E86" s="47"/>
      <c r="F86" s="47"/>
      <c r="G86" s="48"/>
      <c r="H86" s="48"/>
      <c r="I86" s="48"/>
      <c r="J86" s="49" t="s">
        <v>22</v>
      </c>
      <c r="K86" s="32">
        <f t="shared" si="9"/>
        <v>0</v>
      </c>
      <c r="L86" s="39" t="str">
        <f t="shared" si="6"/>
        <v>0</v>
      </c>
      <c r="M86" s="40" t="str">
        <f t="shared" si="7"/>
        <v>00/Jan/1900</v>
      </c>
      <c r="N86" s="41" t="e">
        <f t="shared" si="10"/>
        <v>#VALUE!</v>
      </c>
      <c r="O86" s="40" t="str">
        <f t="shared" si="8"/>
        <v>00/Jan/19000</v>
      </c>
      <c r="P86" s="42" t="str">
        <f t="shared" si="11"/>
        <v>Match</v>
      </c>
      <c r="Q86" s="40" t="e">
        <f>VLOOKUP(O86,'Calculation - &lt;Ignore&gt;'!N:O,2,0)</f>
        <v>#N/A</v>
      </c>
    </row>
    <row r="87" spans="1:17" x14ac:dyDescent="0.3">
      <c r="A87" s="43"/>
      <c r="B87" s="49"/>
      <c r="C87" s="45"/>
      <c r="D87" s="52"/>
      <c r="E87" s="47"/>
      <c r="F87" s="47"/>
      <c r="G87" s="48"/>
      <c r="H87" s="48"/>
      <c r="I87" s="48"/>
      <c r="J87" s="49" t="s">
        <v>22</v>
      </c>
      <c r="K87" s="32">
        <f t="shared" si="9"/>
        <v>0</v>
      </c>
      <c r="L87" s="39" t="str">
        <f t="shared" si="6"/>
        <v>0</v>
      </c>
      <c r="M87" s="40" t="str">
        <f t="shared" si="7"/>
        <v>00/Jan/1900</v>
      </c>
      <c r="N87" s="41" t="e">
        <f t="shared" si="10"/>
        <v>#VALUE!</v>
      </c>
      <c r="O87" s="40" t="str">
        <f t="shared" si="8"/>
        <v>00/Jan/19000</v>
      </c>
      <c r="P87" s="42" t="str">
        <f t="shared" si="11"/>
        <v>Match</v>
      </c>
      <c r="Q87" s="40" t="e">
        <f>VLOOKUP(O87,'Calculation - &lt;Ignore&gt;'!N:O,2,0)</f>
        <v>#N/A</v>
      </c>
    </row>
    <row r="88" spans="1:17" x14ac:dyDescent="0.3">
      <c r="A88" s="56"/>
      <c r="B88" s="49"/>
      <c r="C88" s="45"/>
      <c r="D88" s="52"/>
      <c r="E88" s="47"/>
      <c r="F88" s="47"/>
      <c r="G88" s="48"/>
      <c r="H88" s="48"/>
      <c r="I88" s="48"/>
      <c r="J88" s="49" t="s">
        <v>22</v>
      </c>
      <c r="K88" s="32">
        <f t="shared" si="9"/>
        <v>0</v>
      </c>
      <c r="L88" s="39" t="str">
        <f t="shared" si="6"/>
        <v>0</v>
      </c>
      <c r="M88" s="40" t="str">
        <f t="shared" si="7"/>
        <v>00/Jan/1900</v>
      </c>
      <c r="N88" s="41" t="e">
        <f t="shared" si="10"/>
        <v>#VALUE!</v>
      </c>
      <c r="O88" s="40" t="str">
        <f t="shared" si="8"/>
        <v>00/Jan/19000</v>
      </c>
      <c r="P88" s="42" t="str">
        <f t="shared" si="11"/>
        <v>Match</v>
      </c>
      <c r="Q88" s="40" t="e">
        <f>VLOOKUP(O88,'Calculation - &lt;Ignore&gt;'!N:O,2,0)</f>
        <v>#N/A</v>
      </c>
    </row>
    <row r="89" spans="1:17" x14ac:dyDescent="0.3">
      <c r="A89" s="43"/>
      <c r="B89" s="49"/>
      <c r="C89" s="45"/>
      <c r="D89" s="52"/>
      <c r="E89" s="47"/>
      <c r="F89" s="47"/>
      <c r="G89" s="48"/>
      <c r="H89" s="48"/>
      <c r="I89" s="48"/>
      <c r="J89" s="49" t="s">
        <v>22</v>
      </c>
      <c r="K89" s="32">
        <f t="shared" si="9"/>
        <v>0</v>
      </c>
      <c r="L89" s="39" t="str">
        <f t="shared" si="6"/>
        <v>0</v>
      </c>
      <c r="M89" s="40" t="str">
        <f t="shared" si="7"/>
        <v>00/Jan/1900</v>
      </c>
      <c r="N89" s="41" t="e">
        <f t="shared" si="10"/>
        <v>#VALUE!</v>
      </c>
      <c r="O89" s="40" t="str">
        <f t="shared" si="8"/>
        <v>00/Jan/19000</v>
      </c>
      <c r="P89" s="42" t="str">
        <f t="shared" si="11"/>
        <v>Match</v>
      </c>
      <c r="Q89" s="40" t="e">
        <f>VLOOKUP(O89,'Calculation - &lt;Ignore&gt;'!N:O,2,0)</f>
        <v>#N/A</v>
      </c>
    </row>
    <row r="90" spans="1:17" x14ac:dyDescent="0.3">
      <c r="A90" s="43"/>
      <c r="B90" s="49"/>
      <c r="C90" s="45"/>
      <c r="D90" s="52"/>
      <c r="E90" s="47"/>
      <c r="F90" s="47"/>
      <c r="G90" s="48"/>
      <c r="H90" s="48"/>
      <c r="I90" s="48"/>
      <c r="J90" s="49" t="s">
        <v>22</v>
      </c>
      <c r="K90" s="32">
        <f t="shared" si="9"/>
        <v>0</v>
      </c>
      <c r="L90" s="39" t="str">
        <f t="shared" si="6"/>
        <v>0</v>
      </c>
      <c r="M90" s="40" t="str">
        <f t="shared" si="7"/>
        <v>00/Jan/1900</v>
      </c>
      <c r="N90" s="41" t="e">
        <f t="shared" si="10"/>
        <v>#VALUE!</v>
      </c>
      <c r="O90" s="40" t="str">
        <f t="shared" si="8"/>
        <v>00/Jan/19000</v>
      </c>
      <c r="P90" s="42" t="str">
        <f t="shared" si="11"/>
        <v>Match</v>
      </c>
      <c r="Q90" s="40" t="e">
        <f>VLOOKUP(O90,'Calculation - &lt;Ignore&gt;'!N:O,2,0)</f>
        <v>#N/A</v>
      </c>
    </row>
    <row r="91" spans="1:17" x14ac:dyDescent="0.3">
      <c r="A91" s="43"/>
      <c r="B91" s="44"/>
      <c r="C91" s="45"/>
      <c r="D91" s="52"/>
      <c r="E91" s="47"/>
      <c r="F91" s="47"/>
      <c r="G91" s="48"/>
      <c r="H91" s="48"/>
      <c r="I91" s="48"/>
      <c r="J91" s="49" t="s">
        <v>22</v>
      </c>
      <c r="K91" s="32">
        <f t="shared" si="9"/>
        <v>0</v>
      </c>
      <c r="L91" s="39" t="str">
        <f t="shared" si="6"/>
        <v>0</v>
      </c>
      <c r="M91" s="40" t="str">
        <f t="shared" si="7"/>
        <v>00/Jan/1900</v>
      </c>
      <c r="N91" s="41" t="e">
        <f t="shared" si="10"/>
        <v>#VALUE!</v>
      </c>
      <c r="O91" s="40" t="str">
        <f t="shared" si="8"/>
        <v>00/Jan/19000</v>
      </c>
      <c r="P91" s="42" t="str">
        <f t="shared" si="11"/>
        <v>Match</v>
      </c>
      <c r="Q91" s="40" t="e">
        <f>VLOOKUP(O91,'Calculation - &lt;Ignore&gt;'!N:O,2,0)</f>
        <v>#N/A</v>
      </c>
    </row>
    <row r="92" spans="1:17" x14ac:dyDescent="0.3">
      <c r="A92" s="43"/>
      <c r="B92" s="49"/>
      <c r="C92" s="45"/>
      <c r="D92" s="52"/>
      <c r="E92" s="47"/>
      <c r="F92" s="47"/>
      <c r="G92" s="48"/>
      <c r="H92" s="48"/>
      <c r="I92" s="48"/>
      <c r="J92" s="49" t="s">
        <v>22</v>
      </c>
      <c r="K92" s="32">
        <f t="shared" si="9"/>
        <v>0</v>
      </c>
      <c r="L92" s="39" t="str">
        <f t="shared" si="6"/>
        <v>0</v>
      </c>
      <c r="M92" s="40" t="str">
        <f t="shared" si="7"/>
        <v>00/Jan/1900</v>
      </c>
      <c r="N92" s="41" t="e">
        <f t="shared" si="10"/>
        <v>#VALUE!</v>
      </c>
      <c r="O92" s="40" t="str">
        <f t="shared" si="8"/>
        <v>00/Jan/19000</v>
      </c>
      <c r="P92" s="42" t="str">
        <f t="shared" si="11"/>
        <v>Match</v>
      </c>
      <c r="Q92" s="40" t="e">
        <f>VLOOKUP(O92,'Calculation - &lt;Ignore&gt;'!N:O,2,0)</f>
        <v>#N/A</v>
      </c>
    </row>
    <row r="93" spans="1:17" x14ac:dyDescent="0.3">
      <c r="A93" s="43"/>
      <c r="B93" s="49"/>
      <c r="C93" s="45"/>
      <c r="D93" s="52"/>
      <c r="E93" s="47"/>
      <c r="F93" s="47"/>
      <c r="G93" s="48"/>
      <c r="H93" s="48"/>
      <c r="I93" s="48"/>
      <c r="J93" s="49" t="s">
        <v>22</v>
      </c>
      <c r="K93" s="32">
        <f t="shared" si="9"/>
        <v>0</v>
      </c>
      <c r="L93" s="39" t="str">
        <f t="shared" si="6"/>
        <v>0</v>
      </c>
      <c r="M93" s="40" t="str">
        <f t="shared" si="7"/>
        <v>00/Jan/1900</v>
      </c>
      <c r="N93" s="41" t="e">
        <f t="shared" si="10"/>
        <v>#VALUE!</v>
      </c>
      <c r="O93" s="40" t="str">
        <f t="shared" si="8"/>
        <v>00/Jan/19000</v>
      </c>
      <c r="P93" s="42" t="str">
        <f t="shared" si="11"/>
        <v>Match</v>
      </c>
      <c r="Q93" s="40" t="e">
        <f>VLOOKUP(O93,'Calculation - &lt;Ignore&gt;'!N:O,2,0)</f>
        <v>#N/A</v>
      </c>
    </row>
    <row r="94" spans="1:17" x14ac:dyDescent="0.3">
      <c r="A94" s="43"/>
      <c r="B94" s="49"/>
      <c r="C94" s="45"/>
      <c r="D94" s="52"/>
      <c r="E94" s="47"/>
      <c r="F94" s="47"/>
      <c r="G94" s="48"/>
      <c r="H94" s="48"/>
      <c r="I94" s="48"/>
      <c r="J94" s="49" t="s">
        <v>22</v>
      </c>
      <c r="K94" s="32">
        <f t="shared" si="9"/>
        <v>0</v>
      </c>
      <c r="L94" s="39" t="str">
        <f t="shared" si="6"/>
        <v>0</v>
      </c>
      <c r="M94" s="40" t="str">
        <f t="shared" si="7"/>
        <v>00/Jan/1900</v>
      </c>
      <c r="N94" s="41" t="e">
        <f t="shared" si="10"/>
        <v>#VALUE!</v>
      </c>
      <c r="O94" s="40" t="str">
        <f t="shared" si="8"/>
        <v>00/Jan/19000</v>
      </c>
      <c r="P94" s="42" t="str">
        <f t="shared" si="11"/>
        <v>Match</v>
      </c>
      <c r="Q94" s="40" t="e">
        <f>VLOOKUP(O94,'Calculation - &lt;Ignore&gt;'!N:O,2,0)</f>
        <v>#N/A</v>
      </c>
    </row>
    <row r="95" spans="1:17" x14ac:dyDescent="0.3">
      <c r="A95" s="43"/>
      <c r="B95" s="49"/>
      <c r="C95" s="45"/>
      <c r="D95" s="52"/>
      <c r="E95" s="47"/>
      <c r="F95" s="47"/>
      <c r="G95" s="48"/>
      <c r="H95" s="48"/>
      <c r="I95" s="48"/>
      <c r="J95" s="49" t="s">
        <v>22</v>
      </c>
      <c r="K95" s="32">
        <f t="shared" si="9"/>
        <v>0</v>
      </c>
      <c r="L95" s="39" t="str">
        <f t="shared" si="6"/>
        <v>0</v>
      </c>
      <c r="M95" s="40" t="str">
        <f t="shared" si="7"/>
        <v>00/Jan/1900</v>
      </c>
      <c r="N95" s="41" t="e">
        <f t="shared" si="10"/>
        <v>#VALUE!</v>
      </c>
      <c r="O95" s="40" t="str">
        <f t="shared" si="8"/>
        <v>00/Jan/19000</v>
      </c>
      <c r="P95" s="42" t="str">
        <f t="shared" si="11"/>
        <v>Match</v>
      </c>
      <c r="Q95" s="40" t="e">
        <f>VLOOKUP(O95,'Calculation - &lt;Ignore&gt;'!N:O,2,0)</f>
        <v>#N/A</v>
      </c>
    </row>
    <row r="96" spans="1:17" x14ac:dyDescent="0.3">
      <c r="A96" s="43"/>
      <c r="B96" s="49"/>
      <c r="C96" s="45"/>
      <c r="D96" s="52"/>
      <c r="E96" s="47"/>
      <c r="F96" s="47"/>
      <c r="G96" s="48"/>
      <c r="H96" s="48"/>
      <c r="I96" s="48"/>
      <c r="J96" s="49" t="s">
        <v>22</v>
      </c>
      <c r="K96" s="32">
        <f t="shared" si="9"/>
        <v>0</v>
      </c>
      <c r="L96" s="39" t="str">
        <f t="shared" si="6"/>
        <v>0</v>
      </c>
      <c r="M96" s="40" t="str">
        <f t="shared" si="7"/>
        <v>00/Jan/1900</v>
      </c>
      <c r="N96" s="41" t="e">
        <f t="shared" si="10"/>
        <v>#VALUE!</v>
      </c>
      <c r="O96" s="40" t="str">
        <f t="shared" si="8"/>
        <v>00/Jan/19000</v>
      </c>
      <c r="P96" s="42" t="str">
        <f t="shared" si="11"/>
        <v>Match</v>
      </c>
      <c r="Q96" s="40" t="e">
        <f>VLOOKUP(O96,'Calculation - &lt;Ignore&gt;'!N:O,2,0)</f>
        <v>#N/A</v>
      </c>
    </row>
    <row r="97" spans="1:17" x14ac:dyDescent="0.3">
      <c r="A97" s="43"/>
      <c r="B97" s="49"/>
      <c r="C97" s="45"/>
      <c r="D97" s="52"/>
      <c r="E97" s="47"/>
      <c r="F97" s="47"/>
      <c r="G97" s="48"/>
      <c r="H97" s="48"/>
      <c r="I97" s="48"/>
      <c r="J97" s="49" t="s">
        <v>22</v>
      </c>
      <c r="K97" s="32">
        <f t="shared" si="9"/>
        <v>0</v>
      </c>
      <c r="L97" s="39" t="str">
        <f t="shared" si="6"/>
        <v>0</v>
      </c>
      <c r="M97" s="40" t="str">
        <f t="shared" si="7"/>
        <v>00/Jan/1900</v>
      </c>
      <c r="N97" s="41" t="e">
        <f t="shared" si="10"/>
        <v>#VALUE!</v>
      </c>
      <c r="O97" s="40" t="str">
        <f t="shared" si="8"/>
        <v>00/Jan/19000</v>
      </c>
      <c r="P97" s="42" t="str">
        <f t="shared" si="11"/>
        <v>Match</v>
      </c>
      <c r="Q97" s="40" t="e">
        <f>VLOOKUP(O97,'Calculation - &lt;Ignore&gt;'!N:O,2,0)</f>
        <v>#N/A</v>
      </c>
    </row>
    <row r="98" spans="1:17" x14ac:dyDescent="0.3">
      <c r="A98" s="43"/>
      <c r="B98" s="49"/>
      <c r="C98" s="45"/>
      <c r="D98" s="52"/>
      <c r="E98" s="47"/>
      <c r="F98" s="47"/>
      <c r="G98" s="48"/>
      <c r="H98" s="48"/>
      <c r="I98" s="48"/>
      <c r="J98" s="49" t="s">
        <v>22</v>
      </c>
      <c r="K98" s="32">
        <f t="shared" si="9"/>
        <v>0</v>
      </c>
      <c r="L98" s="39" t="str">
        <f t="shared" si="6"/>
        <v>0</v>
      </c>
      <c r="M98" s="40" t="str">
        <f t="shared" si="7"/>
        <v>00/Jan/1900</v>
      </c>
      <c r="N98" s="41" t="e">
        <f t="shared" si="10"/>
        <v>#VALUE!</v>
      </c>
      <c r="O98" s="40" t="str">
        <f t="shared" si="8"/>
        <v>00/Jan/19000</v>
      </c>
      <c r="P98" s="42" t="str">
        <f t="shared" si="11"/>
        <v>Match</v>
      </c>
      <c r="Q98" s="40" t="e">
        <f>VLOOKUP(O98,'Calculation - &lt;Ignore&gt;'!N:O,2,0)</f>
        <v>#N/A</v>
      </c>
    </row>
    <row r="99" spans="1:17" x14ac:dyDescent="0.3">
      <c r="A99" s="43"/>
      <c r="B99" s="49"/>
      <c r="C99" s="45"/>
      <c r="D99" s="52"/>
      <c r="E99" s="47"/>
      <c r="F99" s="47"/>
      <c r="G99" s="48"/>
      <c r="H99" s="48"/>
      <c r="I99" s="48"/>
      <c r="J99" s="49" t="s">
        <v>22</v>
      </c>
      <c r="K99" s="32">
        <f t="shared" si="9"/>
        <v>0</v>
      </c>
      <c r="L99" s="39" t="str">
        <f t="shared" si="6"/>
        <v>0</v>
      </c>
      <c r="M99" s="40" t="str">
        <f t="shared" si="7"/>
        <v>00/Jan/1900</v>
      </c>
      <c r="N99" s="41" t="e">
        <f t="shared" si="10"/>
        <v>#VALUE!</v>
      </c>
      <c r="O99" s="40" t="str">
        <f t="shared" si="8"/>
        <v>00/Jan/19000</v>
      </c>
      <c r="P99" s="42" t="str">
        <f t="shared" si="11"/>
        <v>Match</v>
      </c>
      <c r="Q99" s="40" t="e">
        <f>VLOOKUP(O99,'Calculation - &lt;Ignore&gt;'!N:O,2,0)</f>
        <v>#N/A</v>
      </c>
    </row>
    <row r="100" spans="1:17" x14ac:dyDescent="0.3">
      <c r="A100" s="43"/>
      <c r="B100" s="49"/>
      <c r="C100" s="45"/>
      <c r="D100" s="52"/>
      <c r="E100" s="47"/>
      <c r="F100" s="47"/>
      <c r="G100" s="48"/>
      <c r="H100" s="48"/>
      <c r="I100" s="48"/>
      <c r="J100" s="49" t="s">
        <v>22</v>
      </c>
      <c r="K100" s="32">
        <f t="shared" si="9"/>
        <v>0</v>
      </c>
      <c r="L100" s="39" t="str">
        <f t="shared" si="6"/>
        <v>0</v>
      </c>
      <c r="M100" s="40" t="str">
        <f t="shared" si="7"/>
        <v>00/Jan/1900</v>
      </c>
      <c r="N100" s="41" t="e">
        <f t="shared" si="10"/>
        <v>#VALUE!</v>
      </c>
      <c r="O100" s="40" t="str">
        <f t="shared" si="8"/>
        <v>00/Jan/19000</v>
      </c>
      <c r="P100" s="42" t="str">
        <f t="shared" si="11"/>
        <v>Match</v>
      </c>
      <c r="Q100" s="40" t="e">
        <f>VLOOKUP(O100,'Calculation - &lt;Ignore&gt;'!N:O,2,0)</f>
        <v>#N/A</v>
      </c>
    </row>
    <row r="101" spans="1:17" x14ac:dyDescent="0.3">
      <c r="A101" s="43"/>
      <c r="B101" s="49"/>
      <c r="C101" s="45"/>
      <c r="D101" s="52"/>
      <c r="E101" s="47"/>
      <c r="F101" s="47"/>
      <c r="G101" s="48"/>
      <c r="H101" s="48"/>
      <c r="I101" s="48"/>
      <c r="J101" s="49" t="s">
        <v>22</v>
      </c>
      <c r="K101" s="32">
        <f t="shared" si="9"/>
        <v>0</v>
      </c>
      <c r="L101" s="39" t="str">
        <f t="shared" si="6"/>
        <v>0</v>
      </c>
      <c r="M101" s="40" t="str">
        <f t="shared" si="7"/>
        <v>00/Jan/1900</v>
      </c>
      <c r="N101" s="41" t="e">
        <f t="shared" si="10"/>
        <v>#VALUE!</v>
      </c>
      <c r="O101" s="40" t="str">
        <f t="shared" si="8"/>
        <v>00/Jan/19000</v>
      </c>
      <c r="P101" s="42" t="str">
        <f t="shared" si="11"/>
        <v>Match</v>
      </c>
      <c r="Q101" s="40" t="e">
        <f>VLOOKUP(O101,'Calculation - &lt;Ignore&gt;'!N:O,2,0)</f>
        <v>#N/A</v>
      </c>
    </row>
    <row r="102" spans="1:17" x14ac:dyDescent="0.3">
      <c r="A102" s="43"/>
      <c r="B102" s="49"/>
      <c r="C102" s="45"/>
      <c r="D102" s="46"/>
      <c r="E102" s="47"/>
      <c r="F102" s="47"/>
      <c r="G102" s="48"/>
      <c r="H102" s="48"/>
      <c r="I102" s="48"/>
      <c r="J102" s="49" t="s">
        <v>22</v>
      </c>
      <c r="K102" s="32">
        <f t="shared" si="9"/>
        <v>0</v>
      </c>
      <c r="L102" s="39" t="str">
        <f t="shared" si="6"/>
        <v>0</v>
      </c>
      <c r="M102" s="40" t="str">
        <f t="shared" si="7"/>
        <v>00/Jan/1900</v>
      </c>
      <c r="N102" s="41" t="e">
        <f t="shared" si="10"/>
        <v>#VALUE!</v>
      </c>
      <c r="O102" s="40" t="str">
        <f t="shared" si="8"/>
        <v>00/Jan/19000</v>
      </c>
      <c r="P102" s="42" t="str">
        <f t="shared" si="11"/>
        <v>Match</v>
      </c>
      <c r="Q102" s="40" t="e">
        <f>VLOOKUP(O102,'Calculation - &lt;Ignore&gt;'!N:O,2,0)</f>
        <v>#N/A</v>
      </c>
    </row>
    <row r="103" spans="1:17" x14ac:dyDescent="0.3">
      <c r="A103" s="43"/>
      <c r="B103" s="49"/>
      <c r="C103" s="45"/>
      <c r="D103" s="52"/>
      <c r="E103" s="47"/>
      <c r="F103" s="47"/>
      <c r="G103" s="48"/>
      <c r="H103" s="48"/>
      <c r="I103" s="48"/>
      <c r="J103" s="49" t="s">
        <v>22</v>
      </c>
      <c r="K103" s="32">
        <f t="shared" si="9"/>
        <v>0</v>
      </c>
      <c r="L103" s="39" t="str">
        <f t="shared" si="6"/>
        <v>0</v>
      </c>
      <c r="M103" s="40" t="str">
        <f t="shared" si="7"/>
        <v>00/Jan/1900</v>
      </c>
      <c r="N103" s="41" t="e">
        <f t="shared" si="10"/>
        <v>#VALUE!</v>
      </c>
      <c r="O103" s="40" t="str">
        <f t="shared" si="8"/>
        <v>00/Jan/19000</v>
      </c>
      <c r="P103" s="42" t="str">
        <f t="shared" si="11"/>
        <v>Match</v>
      </c>
      <c r="Q103" s="40" t="e">
        <f>VLOOKUP(O103,'Calculation - &lt;Ignore&gt;'!N:O,2,0)</f>
        <v>#N/A</v>
      </c>
    </row>
    <row r="104" spans="1:17" x14ac:dyDescent="0.3">
      <c r="A104" s="43"/>
      <c r="B104" s="49"/>
      <c r="C104" s="45"/>
      <c r="D104" s="46"/>
      <c r="E104" s="47"/>
      <c r="F104" s="47"/>
      <c r="G104" s="48"/>
      <c r="H104" s="48"/>
      <c r="I104" s="48"/>
      <c r="J104" s="49" t="s">
        <v>22</v>
      </c>
      <c r="K104" s="32">
        <f t="shared" si="9"/>
        <v>0</v>
      </c>
      <c r="L104" s="39" t="str">
        <f t="shared" si="6"/>
        <v>0</v>
      </c>
      <c r="M104" s="40" t="str">
        <f t="shared" si="7"/>
        <v>00/Jan/1900</v>
      </c>
      <c r="N104" s="41" t="e">
        <f t="shared" si="10"/>
        <v>#VALUE!</v>
      </c>
      <c r="O104" s="40" t="str">
        <f t="shared" si="8"/>
        <v>00/Jan/19000</v>
      </c>
      <c r="P104" s="42" t="str">
        <f t="shared" si="11"/>
        <v>Match</v>
      </c>
      <c r="Q104" s="40" t="e">
        <f>VLOOKUP(O104,'Calculation - &lt;Ignore&gt;'!N:O,2,0)</f>
        <v>#N/A</v>
      </c>
    </row>
    <row r="105" spans="1:17" x14ac:dyDescent="0.3">
      <c r="A105" s="43"/>
      <c r="B105" s="49"/>
      <c r="C105" s="45"/>
      <c r="D105" s="52"/>
      <c r="E105" s="47"/>
      <c r="F105" s="47"/>
      <c r="G105" s="48"/>
      <c r="H105" s="48"/>
      <c r="I105" s="48"/>
      <c r="J105" s="49" t="s">
        <v>22</v>
      </c>
      <c r="K105" s="32">
        <f t="shared" si="9"/>
        <v>0</v>
      </c>
      <c r="L105" s="39" t="str">
        <f t="shared" si="6"/>
        <v>0</v>
      </c>
      <c r="M105" s="40" t="str">
        <f t="shared" si="7"/>
        <v>00/Jan/1900</v>
      </c>
      <c r="N105" s="41" t="e">
        <f t="shared" si="10"/>
        <v>#VALUE!</v>
      </c>
      <c r="O105" s="40" t="str">
        <f t="shared" si="8"/>
        <v>00/Jan/19000</v>
      </c>
      <c r="P105" s="42" t="str">
        <f t="shared" si="11"/>
        <v>Match</v>
      </c>
      <c r="Q105" s="40" t="e">
        <f>VLOOKUP(O105,'Calculation - &lt;Ignore&gt;'!N:O,2,0)</f>
        <v>#N/A</v>
      </c>
    </row>
    <row r="106" spans="1:17" x14ac:dyDescent="0.3">
      <c r="A106" s="43"/>
      <c r="B106" s="49"/>
      <c r="C106" s="45"/>
      <c r="D106" s="52"/>
      <c r="E106" s="47"/>
      <c r="F106" s="47"/>
      <c r="G106" s="48"/>
      <c r="H106" s="48"/>
      <c r="I106" s="48"/>
      <c r="J106" s="49" t="s">
        <v>22</v>
      </c>
      <c r="K106" s="32">
        <f t="shared" si="9"/>
        <v>0</v>
      </c>
      <c r="L106" s="39" t="str">
        <f t="shared" si="6"/>
        <v>0</v>
      </c>
      <c r="M106" s="40" t="str">
        <f t="shared" si="7"/>
        <v>00/Jan/1900</v>
      </c>
      <c r="N106" s="41" t="e">
        <f t="shared" si="10"/>
        <v>#VALUE!</v>
      </c>
      <c r="O106" s="40" t="str">
        <f t="shared" si="8"/>
        <v>00/Jan/19000</v>
      </c>
      <c r="P106" s="42" t="str">
        <f t="shared" si="11"/>
        <v>Match</v>
      </c>
      <c r="Q106" s="40" t="e">
        <f>VLOOKUP(O106,'Calculation - &lt;Ignore&gt;'!N:O,2,0)</f>
        <v>#N/A</v>
      </c>
    </row>
    <row r="107" spans="1:17" x14ac:dyDescent="0.3">
      <c r="A107" s="43"/>
      <c r="B107" s="49"/>
      <c r="C107" s="45"/>
      <c r="D107" s="52"/>
      <c r="E107" s="47"/>
      <c r="F107" s="47"/>
      <c r="G107" s="48"/>
      <c r="H107" s="48"/>
      <c r="I107" s="48"/>
      <c r="J107" s="49" t="s">
        <v>22</v>
      </c>
      <c r="K107" s="32">
        <f t="shared" si="9"/>
        <v>0</v>
      </c>
      <c r="L107" s="39" t="str">
        <f t="shared" si="6"/>
        <v>0</v>
      </c>
      <c r="M107" s="40" t="str">
        <f t="shared" si="7"/>
        <v>00/Jan/1900</v>
      </c>
      <c r="N107" s="41" t="e">
        <f t="shared" si="10"/>
        <v>#VALUE!</v>
      </c>
      <c r="O107" s="40" t="str">
        <f t="shared" si="8"/>
        <v>00/Jan/19000</v>
      </c>
      <c r="P107" s="42" t="str">
        <f t="shared" si="11"/>
        <v>Match</v>
      </c>
      <c r="Q107" s="40" t="e">
        <f>VLOOKUP(O107,'Calculation - &lt;Ignore&gt;'!N:O,2,0)</f>
        <v>#N/A</v>
      </c>
    </row>
    <row r="108" spans="1:17" x14ac:dyDescent="0.3">
      <c r="A108" s="50"/>
      <c r="B108" s="44"/>
      <c r="C108" s="45"/>
      <c r="D108" s="52"/>
      <c r="E108" s="47"/>
      <c r="F108" s="47"/>
      <c r="G108" s="48"/>
      <c r="H108" s="48"/>
      <c r="I108" s="48"/>
      <c r="J108" s="49" t="s">
        <v>22</v>
      </c>
      <c r="K108" s="32">
        <f t="shared" si="9"/>
        <v>0</v>
      </c>
      <c r="L108" s="39" t="str">
        <f t="shared" si="6"/>
        <v>0</v>
      </c>
      <c r="M108" s="40" t="str">
        <f t="shared" si="7"/>
        <v>00/Jan/1900</v>
      </c>
      <c r="N108" s="41" t="e">
        <f t="shared" si="10"/>
        <v>#VALUE!</v>
      </c>
      <c r="O108" s="40" t="str">
        <f t="shared" si="8"/>
        <v>00/Jan/19000</v>
      </c>
      <c r="P108" s="42" t="str">
        <f t="shared" si="11"/>
        <v>Match</v>
      </c>
      <c r="Q108" s="40" t="e">
        <f>VLOOKUP(O108,'Calculation - &lt;Ignore&gt;'!N:O,2,0)</f>
        <v>#N/A</v>
      </c>
    </row>
    <row r="109" spans="1:17" x14ac:dyDescent="0.3">
      <c r="A109" s="43"/>
      <c r="B109" s="49"/>
      <c r="C109" s="45"/>
      <c r="D109" s="46"/>
      <c r="E109" s="47"/>
      <c r="F109" s="47"/>
      <c r="G109" s="48"/>
      <c r="H109" s="48"/>
      <c r="I109" s="48"/>
      <c r="J109" s="49" t="s">
        <v>22</v>
      </c>
      <c r="K109" s="32">
        <f t="shared" si="9"/>
        <v>0</v>
      </c>
      <c r="L109" s="39" t="str">
        <f t="shared" si="6"/>
        <v>0</v>
      </c>
      <c r="M109" s="40" t="str">
        <f t="shared" si="7"/>
        <v>00/Jan/1900</v>
      </c>
      <c r="N109" s="41" t="e">
        <f t="shared" si="10"/>
        <v>#VALUE!</v>
      </c>
      <c r="O109" s="40" t="str">
        <f t="shared" si="8"/>
        <v>00/Jan/19000</v>
      </c>
      <c r="P109" s="42" t="str">
        <f t="shared" si="11"/>
        <v>Match</v>
      </c>
      <c r="Q109" s="40" t="e">
        <f>VLOOKUP(O109,'Calculation - &lt;Ignore&gt;'!N:O,2,0)</f>
        <v>#N/A</v>
      </c>
    </row>
    <row r="110" spans="1:17" x14ac:dyDescent="0.3">
      <c r="A110" s="43"/>
      <c r="B110" s="49"/>
      <c r="C110" s="45"/>
      <c r="D110" s="52"/>
      <c r="E110" s="47"/>
      <c r="F110" s="47"/>
      <c r="G110" s="48"/>
      <c r="H110" s="48"/>
      <c r="I110" s="48"/>
      <c r="J110" s="49" t="s">
        <v>22</v>
      </c>
      <c r="K110" s="32">
        <f t="shared" si="9"/>
        <v>0</v>
      </c>
      <c r="L110" s="39" t="str">
        <f t="shared" si="6"/>
        <v>0</v>
      </c>
      <c r="M110" s="40" t="str">
        <f t="shared" si="7"/>
        <v>00/Jan/1900</v>
      </c>
      <c r="N110" s="41" t="e">
        <f t="shared" si="10"/>
        <v>#VALUE!</v>
      </c>
      <c r="O110" s="40" t="str">
        <f t="shared" si="8"/>
        <v>00/Jan/19000</v>
      </c>
      <c r="P110" s="42" t="str">
        <f t="shared" si="11"/>
        <v>Match</v>
      </c>
      <c r="Q110" s="40" t="e">
        <f>VLOOKUP(O110,'Calculation - &lt;Ignore&gt;'!N:O,2,0)</f>
        <v>#N/A</v>
      </c>
    </row>
    <row r="111" spans="1:17" x14ac:dyDescent="0.3">
      <c r="A111" s="43"/>
      <c r="B111" s="49"/>
      <c r="C111" s="45"/>
      <c r="D111" s="46"/>
      <c r="E111" s="47"/>
      <c r="F111" s="47"/>
      <c r="G111" s="48"/>
      <c r="H111" s="48"/>
      <c r="I111" s="48"/>
      <c r="J111" s="49" t="s">
        <v>22</v>
      </c>
      <c r="K111" s="32">
        <f t="shared" si="9"/>
        <v>0</v>
      </c>
      <c r="L111" s="39" t="str">
        <f t="shared" si="6"/>
        <v>0</v>
      </c>
      <c r="M111" s="40" t="str">
        <f t="shared" si="7"/>
        <v>00/Jan/1900</v>
      </c>
      <c r="N111" s="41" t="e">
        <f t="shared" si="10"/>
        <v>#VALUE!</v>
      </c>
      <c r="O111" s="40" t="str">
        <f t="shared" si="8"/>
        <v>00/Jan/19000</v>
      </c>
      <c r="P111" s="42" t="str">
        <f t="shared" si="11"/>
        <v>Match</v>
      </c>
      <c r="Q111" s="40" t="e">
        <f>VLOOKUP(O111,'Calculation - &lt;Ignore&gt;'!N:O,2,0)</f>
        <v>#N/A</v>
      </c>
    </row>
    <row r="112" spans="1:17" x14ac:dyDescent="0.3">
      <c r="A112" s="43"/>
      <c r="B112" s="49"/>
      <c r="C112" s="45"/>
      <c r="D112" s="46"/>
      <c r="E112" s="47"/>
      <c r="F112" s="47"/>
      <c r="G112" s="48"/>
      <c r="H112" s="48"/>
      <c r="I112" s="48"/>
      <c r="J112" s="49" t="s">
        <v>22</v>
      </c>
      <c r="K112" s="32">
        <f t="shared" si="9"/>
        <v>0</v>
      </c>
      <c r="L112" s="39" t="str">
        <f t="shared" si="6"/>
        <v>0</v>
      </c>
      <c r="M112" s="40" t="str">
        <f t="shared" si="7"/>
        <v>00/Jan/1900</v>
      </c>
      <c r="N112" s="41" t="e">
        <f t="shared" si="10"/>
        <v>#VALUE!</v>
      </c>
      <c r="O112" s="40" t="str">
        <f t="shared" si="8"/>
        <v>00/Jan/19000</v>
      </c>
      <c r="P112" s="42" t="str">
        <f t="shared" si="11"/>
        <v>Match</v>
      </c>
      <c r="Q112" s="40" t="e">
        <f>VLOOKUP(O112,'Calculation - &lt;Ignore&gt;'!N:O,2,0)</f>
        <v>#N/A</v>
      </c>
    </row>
    <row r="113" spans="1:17" x14ac:dyDescent="0.3">
      <c r="A113" s="43"/>
      <c r="B113" s="49"/>
      <c r="C113" s="45"/>
      <c r="D113" s="46"/>
      <c r="E113" s="47"/>
      <c r="F113" s="47"/>
      <c r="G113" s="48"/>
      <c r="H113" s="48"/>
      <c r="I113" s="48"/>
      <c r="J113" s="49" t="s">
        <v>22</v>
      </c>
      <c r="K113" s="32">
        <f t="shared" si="9"/>
        <v>0</v>
      </c>
      <c r="L113" s="39" t="str">
        <f t="shared" si="6"/>
        <v>0</v>
      </c>
      <c r="M113" s="40" t="str">
        <f t="shared" si="7"/>
        <v>00/Jan/1900</v>
      </c>
      <c r="N113" s="41" t="e">
        <f t="shared" si="10"/>
        <v>#VALUE!</v>
      </c>
      <c r="O113" s="40" t="str">
        <f t="shared" si="8"/>
        <v>00/Jan/19000</v>
      </c>
      <c r="P113" s="42" t="str">
        <f t="shared" si="11"/>
        <v>Match</v>
      </c>
      <c r="Q113" s="40" t="e">
        <f>VLOOKUP(O113,'Calculation - &lt;Ignore&gt;'!N:O,2,0)</f>
        <v>#N/A</v>
      </c>
    </row>
    <row r="114" spans="1:17" x14ac:dyDescent="0.3">
      <c r="A114" s="43"/>
      <c r="B114" s="49"/>
      <c r="C114" s="45"/>
      <c r="D114" s="46"/>
      <c r="E114" s="47"/>
      <c r="F114" s="47"/>
      <c r="G114" s="48"/>
      <c r="H114" s="48"/>
      <c r="I114" s="48"/>
      <c r="J114" s="49" t="s">
        <v>22</v>
      </c>
      <c r="K114" s="32">
        <f t="shared" si="9"/>
        <v>0</v>
      </c>
      <c r="L114" s="39" t="str">
        <f t="shared" si="6"/>
        <v>0</v>
      </c>
      <c r="M114" s="40" t="str">
        <f t="shared" si="7"/>
        <v>00/Jan/1900</v>
      </c>
      <c r="N114" s="41" t="e">
        <f t="shared" si="10"/>
        <v>#VALUE!</v>
      </c>
      <c r="O114" s="40" t="str">
        <f t="shared" si="8"/>
        <v>00/Jan/19000</v>
      </c>
      <c r="P114" s="42" t="str">
        <f t="shared" si="11"/>
        <v>Match</v>
      </c>
      <c r="Q114" s="40" t="e">
        <f>VLOOKUP(O114,'Calculation - &lt;Ignore&gt;'!N:O,2,0)</f>
        <v>#N/A</v>
      </c>
    </row>
    <row r="115" spans="1:17" x14ac:dyDescent="0.3">
      <c r="A115" s="43"/>
      <c r="B115" s="49"/>
      <c r="C115" s="45"/>
      <c r="D115" s="46"/>
      <c r="E115" s="47"/>
      <c r="F115" s="47"/>
      <c r="G115" s="48"/>
      <c r="H115" s="48"/>
      <c r="I115" s="48"/>
      <c r="J115" s="49" t="s">
        <v>22</v>
      </c>
      <c r="K115" s="32">
        <f t="shared" si="9"/>
        <v>0</v>
      </c>
      <c r="L115" s="39" t="str">
        <f t="shared" si="6"/>
        <v>0</v>
      </c>
      <c r="M115" s="40" t="str">
        <f t="shared" si="7"/>
        <v>00/Jan/1900</v>
      </c>
      <c r="N115" s="41" t="e">
        <f t="shared" si="10"/>
        <v>#VALUE!</v>
      </c>
      <c r="O115" s="40" t="str">
        <f t="shared" si="8"/>
        <v>00/Jan/19000</v>
      </c>
      <c r="P115" s="42" t="str">
        <f t="shared" si="11"/>
        <v>Match</v>
      </c>
      <c r="Q115" s="40" t="e">
        <f>VLOOKUP(O115,'Calculation - &lt;Ignore&gt;'!N:O,2,0)</f>
        <v>#N/A</v>
      </c>
    </row>
    <row r="116" spans="1:17" x14ac:dyDescent="0.3">
      <c r="A116" s="43"/>
      <c r="B116" s="44"/>
      <c r="C116" s="45"/>
      <c r="D116" s="49"/>
      <c r="E116" s="47"/>
      <c r="F116" s="47"/>
      <c r="G116" s="48"/>
      <c r="H116" s="48"/>
      <c r="I116" s="48"/>
      <c r="J116" s="49" t="s">
        <v>22</v>
      </c>
      <c r="K116" s="32">
        <f t="shared" si="9"/>
        <v>0</v>
      </c>
      <c r="L116" s="39" t="str">
        <f t="shared" si="6"/>
        <v>0</v>
      </c>
      <c r="M116" s="40" t="str">
        <f t="shared" si="7"/>
        <v>00/Jan/1900</v>
      </c>
      <c r="N116" s="41" t="e">
        <f t="shared" si="10"/>
        <v>#VALUE!</v>
      </c>
      <c r="O116" s="40" t="str">
        <f t="shared" si="8"/>
        <v>00/Jan/19000</v>
      </c>
      <c r="P116" s="42" t="str">
        <f t="shared" si="11"/>
        <v>Match</v>
      </c>
      <c r="Q116" s="40" t="e">
        <f>VLOOKUP(O116,'Calculation - &lt;Ignore&gt;'!N:O,2,0)</f>
        <v>#N/A</v>
      </c>
    </row>
    <row r="117" spans="1:17" x14ac:dyDescent="0.3">
      <c r="A117" s="43"/>
      <c r="B117" s="49"/>
      <c r="C117" s="45"/>
      <c r="D117" s="46"/>
      <c r="E117" s="47"/>
      <c r="F117" s="47"/>
      <c r="G117" s="48"/>
      <c r="H117" s="48"/>
      <c r="I117" s="48"/>
      <c r="J117" s="49" t="s">
        <v>28</v>
      </c>
      <c r="K117" s="32">
        <f t="shared" si="9"/>
        <v>0</v>
      </c>
      <c r="L117" s="39" t="str">
        <f t="shared" si="6"/>
        <v>0</v>
      </c>
      <c r="M117" s="40" t="str">
        <f t="shared" si="7"/>
        <v>00/Jan/1900</v>
      </c>
      <c r="N117" s="41" t="e">
        <f t="shared" si="10"/>
        <v>#VALUE!</v>
      </c>
      <c r="O117" s="40" t="str">
        <f t="shared" si="8"/>
        <v>00/Jan/19000</v>
      </c>
      <c r="P117" s="42" t="str">
        <f t="shared" si="11"/>
        <v>Match</v>
      </c>
      <c r="Q117" s="40" t="e">
        <f>VLOOKUP(O117,'Calculation - &lt;Ignore&gt;'!N:O,2,0)</f>
        <v>#N/A</v>
      </c>
    </row>
    <row r="118" spans="1:17" x14ac:dyDescent="0.3">
      <c r="A118" s="43"/>
      <c r="B118" s="49"/>
      <c r="C118" s="45"/>
      <c r="D118" s="46"/>
      <c r="E118" s="47"/>
      <c r="F118" s="47"/>
      <c r="G118" s="48"/>
      <c r="H118" s="48"/>
      <c r="I118" s="48"/>
      <c r="J118" s="49" t="s">
        <v>28</v>
      </c>
      <c r="K118" s="32">
        <f t="shared" si="9"/>
        <v>0</v>
      </c>
      <c r="L118" s="39" t="str">
        <f t="shared" si="6"/>
        <v>0</v>
      </c>
      <c r="M118" s="40" t="str">
        <f t="shared" si="7"/>
        <v>00/Jan/1900</v>
      </c>
      <c r="N118" s="41" t="e">
        <f t="shared" si="10"/>
        <v>#VALUE!</v>
      </c>
      <c r="O118" s="40" t="str">
        <f t="shared" si="8"/>
        <v>00/Jan/19000</v>
      </c>
      <c r="P118" s="42" t="str">
        <f t="shared" si="11"/>
        <v>Match</v>
      </c>
      <c r="Q118" s="40" t="e">
        <f>VLOOKUP(O118,'Calculation - &lt;Ignore&gt;'!N:O,2,0)</f>
        <v>#N/A</v>
      </c>
    </row>
    <row r="119" spans="1:17" x14ac:dyDescent="0.3">
      <c r="A119" s="43"/>
      <c r="B119" s="49"/>
      <c r="C119" s="45"/>
      <c r="D119" s="46"/>
      <c r="E119" s="47"/>
      <c r="F119" s="47"/>
      <c r="G119" s="48"/>
      <c r="H119" s="48"/>
      <c r="I119" s="48"/>
      <c r="J119" s="49" t="s">
        <v>28</v>
      </c>
      <c r="K119" s="32">
        <f t="shared" si="9"/>
        <v>0</v>
      </c>
      <c r="L119" s="39" t="str">
        <f t="shared" si="6"/>
        <v>0</v>
      </c>
      <c r="M119" s="40" t="str">
        <f t="shared" si="7"/>
        <v>00/Jan/1900</v>
      </c>
      <c r="N119" s="41" t="e">
        <f t="shared" si="10"/>
        <v>#VALUE!</v>
      </c>
      <c r="O119" s="40" t="str">
        <f t="shared" si="8"/>
        <v>00/Jan/19000</v>
      </c>
      <c r="P119" s="42" t="str">
        <f t="shared" si="11"/>
        <v>Match</v>
      </c>
      <c r="Q119" s="40" t="e">
        <f>VLOOKUP(O119,'Calculation - &lt;Ignore&gt;'!N:O,2,0)</f>
        <v>#N/A</v>
      </c>
    </row>
    <row r="120" spans="1:17" x14ac:dyDescent="0.3">
      <c r="A120" s="43"/>
      <c r="B120" s="49"/>
      <c r="C120" s="45"/>
      <c r="D120" s="46"/>
      <c r="E120" s="47"/>
      <c r="F120" s="47"/>
      <c r="G120" s="48"/>
      <c r="H120" s="48"/>
      <c r="I120" s="48"/>
      <c r="J120" s="49" t="s">
        <v>28</v>
      </c>
      <c r="K120" s="32">
        <f t="shared" si="9"/>
        <v>0</v>
      </c>
      <c r="L120" s="39" t="str">
        <f t="shared" si="6"/>
        <v>0</v>
      </c>
      <c r="M120" s="40" t="str">
        <f t="shared" si="7"/>
        <v>00/Jan/1900</v>
      </c>
      <c r="N120" s="41" t="e">
        <f t="shared" si="10"/>
        <v>#VALUE!</v>
      </c>
      <c r="O120" s="40" t="str">
        <f t="shared" si="8"/>
        <v>00/Jan/19000</v>
      </c>
      <c r="P120" s="42" t="str">
        <f t="shared" si="11"/>
        <v>Match</v>
      </c>
      <c r="Q120" s="40" t="e">
        <f>VLOOKUP(O120,'Calculation - &lt;Ignore&gt;'!N:O,2,0)</f>
        <v>#N/A</v>
      </c>
    </row>
    <row r="121" spans="1:17" x14ac:dyDescent="0.3">
      <c r="A121" s="43"/>
      <c r="B121" s="49"/>
      <c r="C121" s="45"/>
      <c r="D121" s="46"/>
      <c r="E121" s="47"/>
      <c r="F121" s="47"/>
      <c r="G121" s="48"/>
      <c r="H121" s="48"/>
      <c r="I121" s="48"/>
      <c r="J121" s="49" t="s">
        <v>28</v>
      </c>
      <c r="K121" s="32">
        <f t="shared" si="9"/>
        <v>0</v>
      </c>
      <c r="L121" s="39" t="str">
        <f t="shared" si="6"/>
        <v>0</v>
      </c>
      <c r="M121" s="40" t="str">
        <f t="shared" si="7"/>
        <v>00/Jan/1900</v>
      </c>
      <c r="N121" s="41" t="e">
        <f t="shared" si="10"/>
        <v>#VALUE!</v>
      </c>
      <c r="O121" s="40" t="str">
        <f t="shared" si="8"/>
        <v>00/Jan/19000</v>
      </c>
      <c r="P121" s="42" t="str">
        <f t="shared" si="11"/>
        <v>Match</v>
      </c>
      <c r="Q121" s="40" t="e">
        <f>VLOOKUP(O121,'Calculation - &lt;Ignore&gt;'!N:O,2,0)</f>
        <v>#N/A</v>
      </c>
    </row>
    <row r="122" spans="1:17" x14ac:dyDescent="0.3">
      <c r="A122" s="43"/>
      <c r="B122" s="49"/>
      <c r="C122" s="45"/>
      <c r="D122" s="57"/>
      <c r="E122" s="47"/>
      <c r="F122" s="47"/>
      <c r="G122" s="48"/>
      <c r="H122" s="48"/>
      <c r="I122" s="48"/>
      <c r="J122" s="49" t="s">
        <v>28</v>
      </c>
      <c r="K122" s="32">
        <f t="shared" si="9"/>
        <v>0</v>
      </c>
      <c r="L122" s="39" t="str">
        <f t="shared" si="6"/>
        <v>0</v>
      </c>
      <c r="M122" s="40" t="str">
        <f t="shared" si="7"/>
        <v>00/Jan/1900</v>
      </c>
      <c r="N122" s="41" t="e">
        <f t="shared" si="10"/>
        <v>#VALUE!</v>
      </c>
      <c r="O122" s="40" t="str">
        <f t="shared" si="8"/>
        <v>00/Jan/19000</v>
      </c>
      <c r="P122" s="42" t="str">
        <f t="shared" si="11"/>
        <v>Match</v>
      </c>
      <c r="Q122" s="40" t="e">
        <f>VLOOKUP(O122,'Calculation - &lt;Ignore&gt;'!N:O,2,0)</f>
        <v>#N/A</v>
      </c>
    </row>
    <row r="123" spans="1:17" x14ac:dyDescent="0.3">
      <c r="A123" s="43"/>
      <c r="B123" s="49"/>
      <c r="C123" s="45"/>
      <c r="D123" s="57"/>
      <c r="E123" s="47"/>
      <c r="F123" s="47"/>
      <c r="G123" s="48"/>
      <c r="H123" s="48"/>
      <c r="I123" s="48"/>
      <c r="J123" s="49" t="s">
        <v>28</v>
      </c>
      <c r="K123" s="32">
        <f t="shared" si="9"/>
        <v>0</v>
      </c>
      <c r="L123" s="39" t="str">
        <f t="shared" si="6"/>
        <v>0</v>
      </c>
      <c r="M123" s="40" t="str">
        <f t="shared" si="7"/>
        <v>00/Jan/1900</v>
      </c>
      <c r="N123" s="41" t="e">
        <f t="shared" si="10"/>
        <v>#VALUE!</v>
      </c>
      <c r="O123" s="40" t="str">
        <f t="shared" si="8"/>
        <v>00/Jan/19000</v>
      </c>
      <c r="P123" s="42" t="str">
        <f t="shared" si="11"/>
        <v>Match</v>
      </c>
      <c r="Q123" s="40" t="e">
        <f>VLOOKUP(O123,'Calculation - &lt;Ignore&gt;'!N:O,2,0)</f>
        <v>#N/A</v>
      </c>
    </row>
    <row r="124" spans="1:17" x14ac:dyDescent="0.3">
      <c r="A124" s="43"/>
      <c r="B124" s="49"/>
      <c r="C124" s="45"/>
      <c r="D124" s="46"/>
      <c r="E124" s="47"/>
      <c r="F124" s="47"/>
      <c r="G124" s="48"/>
      <c r="H124" s="48"/>
      <c r="I124" s="48"/>
      <c r="J124" s="49" t="s">
        <v>28</v>
      </c>
      <c r="K124" s="32">
        <f t="shared" si="9"/>
        <v>0</v>
      </c>
      <c r="L124" s="39" t="str">
        <f t="shared" si="6"/>
        <v>0</v>
      </c>
      <c r="M124" s="40" t="str">
        <f t="shared" si="7"/>
        <v>00/Jan/1900</v>
      </c>
      <c r="N124" s="41" t="e">
        <f t="shared" si="10"/>
        <v>#VALUE!</v>
      </c>
      <c r="O124" s="40" t="str">
        <f t="shared" si="8"/>
        <v>00/Jan/19000</v>
      </c>
      <c r="P124" s="42" t="str">
        <f t="shared" si="11"/>
        <v>Match</v>
      </c>
      <c r="Q124" s="40" t="e">
        <f>VLOOKUP(O124,'Calculation - &lt;Ignore&gt;'!N:O,2,0)</f>
        <v>#N/A</v>
      </c>
    </row>
    <row r="125" spans="1:17" x14ac:dyDescent="0.3">
      <c r="A125" s="43"/>
      <c r="B125" s="49"/>
      <c r="C125" s="45"/>
      <c r="D125" s="46"/>
      <c r="E125" s="47"/>
      <c r="F125" s="47"/>
      <c r="G125" s="48"/>
      <c r="H125" s="48"/>
      <c r="I125" s="48"/>
      <c r="J125" s="49" t="s">
        <v>28</v>
      </c>
      <c r="K125" s="32">
        <f t="shared" si="9"/>
        <v>0</v>
      </c>
      <c r="L125" s="39" t="str">
        <f t="shared" si="6"/>
        <v>0</v>
      </c>
      <c r="M125" s="40" t="str">
        <f t="shared" si="7"/>
        <v>00/Jan/1900</v>
      </c>
      <c r="N125" s="41" t="e">
        <f t="shared" si="10"/>
        <v>#VALUE!</v>
      </c>
      <c r="O125" s="40" t="str">
        <f t="shared" si="8"/>
        <v>00/Jan/19000</v>
      </c>
      <c r="P125" s="42" t="str">
        <f t="shared" si="11"/>
        <v>Match</v>
      </c>
      <c r="Q125" s="40" t="e">
        <f>VLOOKUP(O125,'Calculation - &lt;Ignore&gt;'!N:O,2,0)</f>
        <v>#N/A</v>
      </c>
    </row>
    <row r="126" spans="1:17" x14ac:dyDescent="0.3">
      <c r="A126" s="43"/>
      <c r="B126" s="44"/>
      <c r="C126" s="45"/>
      <c r="D126" s="57"/>
      <c r="E126" s="47"/>
      <c r="F126" s="47"/>
      <c r="G126" s="48"/>
      <c r="H126" s="48"/>
      <c r="I126" s="48"/>
      <c r="J126" s="49" t="s">
        <v>28</v>
      </c>
      <c r="K126" s="32">
        <f t="shared" si="9"/>
        <v>0</v>
      </c>
      <c r="L126" s="39" t="str">
        <f t="shared" ref="L126:L189" si="12">TEXT(D126,"General")</f>
        <v>0</v>
      </c>
      <c r="M126" s="40" t="str">
        <f t="shared" ref="M126:M189" si="13">TEXT(C126,"dd/mmm/yyyy")</f>
        <v>00/Jan/1900</v>
      </c>
      <c r="N126" s="41" t="e">
        <f t="shared" si="10"/>
        <v>#VALUE!</v>
      </c>
      <c r="O126" s="40" t="str">
        <f t="shared" ref="O126:O189" si="14">A126&amp;M126&amp;L126</f>
        <v>00/Jan/19000</v>
      </c>
      <c r="P126" s="42" t="str">
        <f t="shared" si="11"/>
        <v>Match</v>
      </c>
      <c r="Q126" s="40" t="e">
        <f>VLOOKUP(O126,'Calculation - &lt;Ignore&gt;'!N:O,2,0)</f>
        <v>#N/A</v>
      </c>
    </row>
    <row r="127" spans="1:17" x14ac:dyDescent="0.3">
      <c r="A127" s="43"/>
      <c r="B127" s="44"/>
      <c r="C127" s="45"/>
      <c r="D127" s="57"/>
      <c r="E127" s="47"/>
      <c r="F127" s="47"/>
      <c r="G127" s="48"/>
      <c r="H127" s="48"/>
      <c r="I127" s="48"/>
      <c r="J127" s="49" t="s">
        <v>28</v>
      </c>
      <c r="K127" s="32">
        <f t="shared" ref="K127:K190" si="15">SUM(G127:I127)</f>
        <v>0</v>
      </c>
      <c r="L127" s="39" t="str">
        <f t="shared" si="12"/>
        <v>0</v>
      </c>
      <c r="M127" s="40" t="str">
        <f t="shared" si="13"/>
        <v>00/Jan/1900</v>
      </c>
      <c r="N127" s="41" t="e">
        <f t="shared" ref="N127:N190" si="16">DATE(YEAR(M127),MONTH(M127),1)</f>
        <v>#VALUE!</v>
      </c>
      <c r="O127" s="40" t="str">
        <f t="shared" si="14"/>
        <v>00/Jan/19000</v>
      </c>
      <c r="P127" s="42" t="str">
        <f t="shared" si="11"/>
        <v>Match</v>
      </c>
      <c r="Q127" s="40" t="e">
        <f>VLOOKUP(O127,'Calculation - &lt;Ignore&gt;'!N:O,2,0)</f>
        <v>#N/A</v>
      </c>
    </row>
    <row r="128" spans="1:17" x14ac:dyDescent="0.3">
      <c r="A128" s="43"/>
      <c r="B128" s="49"/>
      <c r="C128" s="45"/>
      <c r="D128" s="46"/>
      <c r="E128" s="47"/>
      <c r="F128" s="47"/>
      <c r="G128" s="48"/>
      <c r="H128" s="48"/>
      <c r="I128" s="48"/>
      <c r="J128" s="49" t="s">
        <v>28</v>
      </c>
      <c r="K128" s="32">
        <f t="shared" si="15"/>
        <v>0</v>
      </c>
      <c r="L128" s="39" t="str">
        <f t="shared" si="12"/>
        <v>0</v>
      </c>
      <c r="M128" s="40" t="str">
        <f t="shared" si="13"/>
        <v>00/Jan/1900</v>
      </c>
      <c r="N128" s="41" t="e">
        <f t="shared" si="16"/>
        <v>#VALUE!</v>
      </c>
      <c r="O128" s="40" t="str">
        <f t="shared" si="14"/>
        <v>00/Jan/19000</v>
      </c>
      <c r="P128" s="42" t="str">
        <f t="shared" si="11"/>
        <v>Match</v>
      </c>
      <c r="Q128" s="40" t="e">
        <f>VLOOKUP(O128,'Calculation - &lt;Ignore&gt;'!N:O,2,0)</f>
        <v>#N/A</v>
      </c>
    </row>
    <row r="129" spans="1:17" x14ac:dyDescent="0.3">
      <c r="A129" s="43"/>
      <c r="B129" s="49"/>
      <c r="C129" s="45"/>
      <c r="D129" s="49"/>
      <c r="E129" s="47"/>
      <c r="F129" s="47"/>
      <c r="G129" s="48"/>
      <c r="H129" s="48"/>
      <c r="I129" s="48"/>
      <c r="J129" s="49" t="s">
        <v>28</v>
      </c>
      <c r="K129" s="32">
        <f t="shared" si="15"/>
        <v>0</v>
      </c>
      <c r="L129" s="39" t="str">
        <f t="shared" si="12"/>
        <v>0</v>
      </c>
      <c r="M129" s="40" t="str">
        <f t="shared" si="13"/>
        <v>00/Jan/1900</v>
      </c>
      <c r="N129" s="41" t="e">
        <f t="shared" si="16"/>
        <v>#VALUE!</v>
      </c>
      <c r="O129" s="40" t="str">
        <f t="shared" si="14"/>
        <v>00/Jan/19000</v>
      </c>
      <c r="P129" s="42" t="str">
        <f t="shared" si="11"/>
        <v>Match</v>
      </c>
      <c r="Q129" s="40" t="e">
        <f>VLOOKUP(O129,'Calculation - &lt;Ignore&gt;'!N:O,2,0)</f>
        <v>#N/A</v>
      </c>
    </row>
    <row r="130" spans="1:17" x14ac:dyDescent="0.3">
      <c r="A130" s="43"/>
      <c r="B130" s="44"/>
      <c r="C130" s="45"/>
      <c r="D130" s="57"/>
      <c r="E130" s="47"/>
      <c r="F130" s="47"/>
      <c r="G130" s="48"/>
      <c r="H130" s="48"/>
      <c r="I130" s="48"/>
      <c r="J130" s="49" t="s">
        <v>28</v>
      </c>
      <c r="K130" s="32">
        <f t="shared" si="15"/>
        <v>0</v>
      </c>
      <c r="L130" s="39" t="str">
        <f t="shared" si="12"/>
        <v>0</v>
      </c>
      <c r="M130" s="40" t="str">
        <f t="shared" si="13"/>
        <v>00/Jan/1900</v>
      </c>
      <c r="N130" s="41" t="e">
        <f t="shared" si="16"/>
        <v>#VALUE!</v>
      </c>
      <c r="O130" s="40" t="str">
        <f t="shared" si="14"/>
        <v>00/Jan/19000</v>
      </c>
      <c r="P130" s="42" t="str">
        <f t="shared" ref="P130:P193" si="17">IF(SUMIFS(K:K,A:A,A130,J:J,"Books")-SUMIFS(K:K,A:A,A130,J:J,"GSTR 2A")=0,"Match",IF(ROUND(SUMIFS(K:K,A:A,A130,J:J,"Books")-SUMIFS(K:K,A:A,A130,J:J,"GSTR 2A"),0)=0,"Match -Rounding off","Not Match"))</f>
        <v>Match</v>
      </c>
      <c r="Q130" s="40" t="e">
        <f>VLOOKUP(O130,'Calculation - &lt;Ignore&gt;'!N:O,2,0)</f>
        <v>#N/A</v>
      </c>
    </row>
    <row r="131" spans="1:17" x14ac:dyDescent="0.3">
      <c r="A131" s="43"/>
      <c r="B131" s="49"/>
      <c r="C131" s="45"/>
      <c r="D131" s="57"/>
      <c r="E131" s="47"/>
      <c r="F131" s="47"/>
      <c r="G131" s="48"/>
      <c r="H131" s="48"/>
      <c r="I131" s="48"/>
      <c r="J131" s="49" t="s">
        <v>28</v>
      </c>
      <c r="K131" s="32">
        <f t="shared" si="15"/>
        <v>0</v>
      </c>
      <c r="L131" s="39" t="str">
        <f t="shared" si="12"/>
        <v>0</v>
      </c>
      <c r="M131" s="40" t="str">
        <f t="shared" si="13"/>
        <v>00/Jan/1900</v>
      </c>
      <c r="N131" s="41" t="e">
        <f t="shared" si="16"/>
        <v>#VALUE!</v>
      </c>
      <c r="O131" s="40" t="str">
        <f t="shared" si="14"/>
        <v>00/Jan/19000</v>
      </c>
      <c r="P131" s="42" t="str">
        <f t="shared" si="17"/>
        <v>Match</v>
      </c>
      <c r="Q131" s="40" t="e">
        <f>VLOOKUP(O131,'Calculation - &lt;Ignore&gt;'!N:O,2,0)</f>
        <v>#N/A</v>
      </c>
    </row>
    <row r="132" spans="1:17" x14ac:dyDescent="0.3">
      <c r="A132" s="43"/>
      <c r="B132" s="49"/>
      <c r="C132" s="45"/>
      <c r="D132" s="46"/>
      <c r="E132" s="47"/>
      <c r="F132" s="47"/>
      <c r="G132" s="48"/>
      <c r="H132" s="48"/>
      <c r="I132" s="48"/>
      <c r="J132" s="49" t="s">
        <v>28</v>
      </c>
      <c r="K132" s="32">
        <f t="shared" si="15"/>
        <v>0</v>
      </c>
      <c r="L132" s="39" t="str">
        <f t="shared" si="12"/>
        <v>0</v>
      </c>
      <c r="M132" s="40" t="str">
        <f t="shared" si="13"/>
        <v>00/Jan/1900</v>
      </c>
      <c r="N132" s="41" t="e">
        <f t="shared" si="16"/>
        <v>#VALUE!</v>
      </c>
      <c r="O132" s="40" t="str">
        <f t="shared" si="14"/>
        <v>00/Jan/19000</v>
      </c>
      <c r="P132" s="42" t="str">
        <f t="shared" si="17"/>
        <v>Match</v>
      </c>
      <c r="Q132" s="40" t="e">
        <f>VLOOKUP(O132,'Calculation - &lt;Ignore&gt;'!N:O,2,0)</f>
        <v>#N/A</v>
      </c>
    </row>
    <row r="133" spans="1:17" x14ac:dyDescent="0.3">
      <c r="A133" s="43"/>
      <c r="B133" s="49"/>
      <c r="C133" s="45"/>
      <c r="D133" s="46"/>
      <c r="E133" s="47"/>
      <c r="F133" s="47"/>
      <c r="G133" s="48"/>
      <c r="H133" s="48"/>
      <c r="I133" s="48"/>
      <c r="J133" s="49" t="s">
        <v>28</v>
      </c>
      <c r="K133" s="32">
        <f t="shared" si="15"/>
        <v>0</v>
      </c>
      <c r="L133" s="39" t="str">
        <f t="shared" si="12"/>
        <v>0</v>
      </c>
      <c r="M133" s="40" t="str">
        <f t="shared" si="13"/>
        <v>00/Jan/1900</v>
      </c>
      <c r="N133" s="41" t="e">
        <f t="shared" si="16"/>
        <v>#VALUE!</v>
      </c>
      <c r="O133" s="40" t="str">
        <f t="shared" si="14"/>
        <v>00/Jan/19000</v>
      </c>
      <c r="P133" s="42" t="str">
        <f t="shared" si="17"/>
        <v>Match</v>
      </c>
      <c r="Q133" s="40" t="e">
        <f>VLOOKUP(O133,'Calculation - &lt;Ignore&gt;'!N:O,2,0)</f>
        <v>#N/A</v>
      </c>
    </row>
    <row r="134" spans="1:17" x14ac:dyDescent="0.3">
      <c r="A134" s="55"/>
      <c r="B134" s="49"/>
      <c r="C134" s="45"/>
      <c r="D134" s="49"/>
      <c r="E134" s="47"/>
      <c r="F134" s="47"/>
      <c r="G134" s="48"/>
      <c r="H134" s="48"/>
      <c r="I134" s="48"/>
      <c r="J134" s="49" t="s">
        <v>28</v>
      </c>
      <c r="K134" s="32">
        <f t="shared" si="15"/>
        <v>0</v>
      </c>
      <c r="L134" s="39" t="str">
        <f t="shared" si="12"/>
        <v>0</v>
      </c>
      <c r="M134" s="40" t="str">
        <f t="shared" si="13"/>
        <v>00/Jan/1900</v>
      </c>
      <c r="N134" s="41" t="e">
        <f t="shared" si="16"/>
        <v>#VALUE!</v>
      </c>
      <c r="O134" s="40" t="str">
        <f t="shared" si="14"/>
        <v>00/Jan/19000</v>
      </c>
      <c r="P134" s="42" t="str">
        <f t="shared" si="17"/>
        <v>Match</v>
      </c>
      <c r="Q134" s="40" t="e">
        <f>VLOOKUP(O134,'Calculation - &lt;Ignore&gt;'!N:O,2,0)</f>
        <v>#N/A</v>
      </c>
    </row>
    <row r="135" spans="1:17" x14ac:dyDescent="0.3">
      <c r="A135" s="43"/>
      <c r="B135" s="49"/>
      <c r="C135" s="45"/>
      <c r="D135" s="46"/>
      <c r="E135" s="47"/>
      <c r="F135" s="47"/>
      <c r="G135" s="48"/>
      <c r="H135" s="48"/>
      <c r="I135" s="48"/>
      <c r="J135" s="49" t="s">
        <v>28</v>
      </c>
      <c r="K135" s="32">
        <f t="shared" si="15"/>
        <v>0</v>
      </c>
      <c r="L135" s="39" t="str">
        <f t="shared" si="12"/>
        <v>0</v>
      </c>
      <c r="M135" s="40" t="str">
        <f t="shared" si="13"/>
        <v>00/Jan/1900</v>
      </c>
      <c r="N135" s="41" t="e">
        <f t="shared" si="16"/>
        <v>#VALUE!</v>
      </c>
      <c r="O135" s="40" t="str">
        <f t="shared" si="14"/>
        <v>00/Jan/19000</v>
      </c>
      <c r="P135" s="42" t="str">
        <f t="shared" si="17"/>
        <v>Match</v>
      </c>
      <c r="Q135" s="40" t="e">
        <f>VLOOKUP(O135,'Calculation - &lt;Ignore&gt;'!N:O,2,0)</f>
        <v>#N/A</v>
      </c>
    </row>
    <row r="136" spans="1:17" x14ac:dyDescent="0.3">
      <c r="A136" s="43"/>
      <c r="B136" s="49"/>
      <c r="C136" s="45"/>
      <c r="D136" s="46"/>
      <c r="E136" s="47"/>
      <c r="F136" s="47"/>
      <c r="G136" s="48"/>
      <c r="H136" s="48"/>
      <c r="I136" s="48"/>
      <c r="J136" s="49" t="s">
        <v>28</v>
      </c>
      <c r="K136" s="32">
        <f t="shared" si="15"/>
        <v>0</v>
      </c>
      <c r="L136" s="39" t="str">
        <f t="shared" si="12"/>
        <v>0</v>
      </c>
      <c r="M136" s="40" t="str">
        <f t="shared" si="13"/>
        <v>00/Jan/1900</v>
      </c>
      <c r="N136" s="41" t="e">
        <f t="shared" si="16"/>
        <v>#VALUE!</v>
      </c>
      <c r="O136" s="40" t="str">
        <f t="shared" si="14"/>
        <v>00/Jan/19000</v>
      </c>
      <c r="P136" s="42" t="str">
        <f t="shared" si="17"/>
        <v>Match</v>
      </c>
      <c r="Q136" s="40" t="e">
        <f>VLOOKUP(O136,'Calculation - &lt;Ignore&gt;'!N:O,2,0)</f>
        <v>#N/A</v>
      </c>
    </row>
    <row r="137" spans="1:17" x14ac:dyDescent="0.3">
      <c r="A137" s="43"/>
      <c r="B137" s="49"/>
      <c r="C137" s="45"/>
      <c r="D137" s="46"/>
      <c r="E137" s="47"/>
      <c r="F137" s="47"/>
      <c r="G137" s="48"/>
      <c r="H137" s="48"/>
      <c r="I137" s="48"/>
      <c r="J137" s="49" t="s">
        <v>28</v>
      </c>
      <c r="K137" s="32">
        <f t="shared" si="15"/>
        <v>0</v>
      </c>
      <c r="L137" s="39" t="str">
        <f t="shared" si="12"/>
        <v>0</v>
      </c>
      <c r="M137" s="40" t="str">
        <f t="shared" si="13"/>
        <v>00/Jan/1900</v>
      </c>
      <c r="N137" s="41" t="e">
        <f t="shared" si="16"/>
        <v>#VALUE!</v>
      </c>
      <c r="O137" s="40" t="str">
        <f t="shared" si="14"/>
        <v>00/Jan/19000</v>
      </c>
      <c r="P137" s="42" t="str">
        <f t="shared" si="17"/>
        <v>Match</v>
      </c>
      <c r="Q137" s="40" t="e">
        <f>VLOOKUP(O137,'Calculation - &lt;Ignore&gt;'!N:O,2,0)</f>
        <v>#N/A</v>
      </c>
    </row>
    <row r="138" spans="1:17" x14ac:dyDescent="0.3">
      <c r="A138" s="43"/>
      <c r="B138" s="49"/>
      <c r="C138" s="45"/>
      <c r="D138" s="46"/>
      <c r="E138" s="47"/>
      <c r="F138" s="47"/>
      <c r="G138" s="48"/>
      <c r="H138" s="48"/>
      <c r="I138" s="48"/>
      <c r="J138" s="49" t="s">
        <v>28</v>
      </c>
      <c r="K138" s="32">
        <f t="shared" si="15"/>
        <v>0</v>
      </c>
      <c r="L138" s="39" t="str">
        <f t="shared" si="12"/>
        <v>0</v>
      </c>
      <c r="M138" s="40" t="str">
        <f t="shared" si="13"/>
        <v>00/Jan/1900</v>
      </c>
      <c r="N138" s="41" t="e">
        <f t="shared" si="16"/>
        <v>#VALUE!</v>
      </c>
      <c r="O138" s="40" t="str">
        <f t="shared" si="14"/>
        <v>00/Jan/19000</v>
      </c>
      <c r="P138" s="42" t="str">
        <f t="shared" si="17"/>
        <v>Match</v>
      </c>
      <c r="Q138" s="40" t="e">
        <f>VLOOKUP(O138,'Calculation - &lt;Ignore&gt;'!N:O,2,0)</f>
        <v>#N/A</v>
      </c>
    </row>
    <row r="139" spans="1:17" x14ac:dyDescent="0.3">
      <c r="A139" s="43"/>
      <c r="B139" s="49"/>
      <c r="C139" s="45"/>
      <c r="D139" s="46"/>
      <c r="E139" s="47"/>
      <c r="F139" s="47"/>
      <c r="G139" s="48"/>
      <c r="H139" s="48"/>
      <c r="I139" s="48"/>
      <c r="J139" s="49" t="s">
        <v>28</v>
      </c>
      <c r="K139" s="32">
        <f t="shared" si="15"/>
        <v>0</v>
      </c>
      <c r="L139" s="39" t="str">
        <f t="shared" si="12"/>
        <v>0</v>
      </c>
      <c r="M139" s="40" t="str">
        <f t="shared" si="13"/>
        <v>00/Jan/1900</v>
      </c>
      <c r="N139" s="41" t="e">
        <f t="shared" si="16"/>
        <v>#VALUE!</v>
      </c>
      <c r="O139" s="40" t="str">
        <f t="shared" si="14"/>
        <v>00/Jan/19000</v>
      </c>
      <c r="P139" s="42" t="str">
        <f t="shared" si="17"/>
        <v>Match</v>
      </c>
      <c r="Q139" s="40" t="e">
        <f>VLOOKUP(O139,'Calculation - &lt;Ignore&gt;'!N:O,2,0)</f>
        <v>#N/A</v>
      </c>
    </row>
    <row r="140" spans="1:17" x14ac:dyDescent="0.3">
      <c r="A140" s="43"/>
      <c r="B140" s="49"/>
      <c r="C140" s="45"/>
      <c r="D140" s="46"/>
      <c r="E140" s="47"/>
      <c r="F140" s="47"/>
      <c r="G140" s="48"/>
      <c r="H140" s="48"/>
      <c r="I140" s="48"/>
      <c r="J140" s="49" t="s">
        <v>28</v>
      </c>
      <c r="K140" s="32">
        <f t="shared" si="15"/>
        <v>0</v>
      </c>
      <c r="L140" s="39" t="str">
        <f t="shared" si="12"/>
        <v>0</v>
      </c>
      <c r="M140" s="40" t="str">
        <f t="shared" si="13"/>
        <v>00/Jan/1900</v>
      </c>
      <c r="N140" s="41" t="e">
        <f t="shared" si="16"/>
        <v>#VALUE!</v>
      </c>
      <c r="O140" s="40" t="str">
        <f t="shared" si="14"/>
        <v>00/Jan/19000</v>
      </c>
      <c r="P140" s="42" t="str">
        <f t="shared" si="17"/>
        <v>Match</v>
      </c>
      <c r="Q140" s="40" t="e">
        <f>VLOOKUP(O140,'Calculation - &lt;Ignore&gt;'!N:O,2,0)</f>
        <v>#N/A</v>
      </c>
    </row>
    <row r="141" spans="1:17" x14ac:dyDescent="0.3">
      <c r="A141" s="43"/>
      <c r="B141" s="49"/>
      <c r="C141" s="45"/>
      <c r="D141" s="46"/>
      <c r="E141" s="47"/>
      <c r="F141" s="47"/>
      <c r="G141" s="48"/>
      <c r="H141" s="48"/>
      <c r="I141" s="48"/>
      <c r="J141" s="49" t="s">
        <v>28</v>
      </c>
      <c r="K141" s="32">
        <f t="shared" si="15"/>
        <v>0</v>
      </c>
      <c r="L141" s="39" t="str">
        <f t="shared" si="12"/>
        <v>0</v>
      </c>
      <c r="M141" s="40" t="str">
        <f t="shared" si="13"/>
        <v>00/Jan/1900</v>
      </c>
      <c r="N141" s="41" t="e">
        <f t="shared" si="16"/>
        <v>#VALUE!</v>
      </c>
      <c r="O141" s="40" t="str">
        <f t="shared" si="14"/>
        <v>00/Jan/19000</v>
      </c>
      <c r="P141" s="42" t="str">
        <f t="shared" si="17"/>
        <v>Match</v>
      </c>
      <c r="Q141" s="40" t="e">
        <f>VLOOKUP(O141,'Calculation - &lt;Ignore&gt;'!N:O,2,0)</f>
        <v>#N/A</v>
      </c>
    </row>
    <row r="142" spans="1:17" x14ac:dyDescent="0.3">
      <c r="A142" s="43"/>
      <c r="B142" s="49"/>
      <c r="C142" s="45"/>
      <c r="D142" s="46"/>
      <c r="E142" s="47"/>
      <c r="F142" s="47"/>
      <c r="G142" s="48"/>
      <c r="H142" s="48"/>
      <c r="I142" s="48"/>
      <c r="J142" s="49" t="s">
        <v>28</v>
      </c>
      <c r="K142" s="32">
        <f t="shared" si="15"/>
        <v>0</v>
      </c>
      <c r="L142" s="39" t="str">
        <f t="shared" si="12"/>
        <v>0</v>
      </c>
      <c r="M142" s="40" t="str">
        <f t="shared" si="13"/>
        <v>00/Jan/1900</v>
      </c>
      <c r="N142" s="41" t="e">
        <f t="shared" si="16"/>
        <v>#VALUE!</v>
      </c>
      <c r="O142" s="40" t="str">
        <f t="shared" si="14"/>
        <v>00/Jan/19000</v>
      </c>
      <c r="P142" s="42" t="str">
        <f t="shared" si="17"/>
        <v>Match</v>
      </c>
      <c r="Q142" s="40" t="e">
        <f>VLOOKUP(O142,'Calculation - &lt;Ignore&gt;'!N:O,2,0)</f>
        <v>#N/A</v>
      </c>
    </row>
    <row r="143" spans="1:17" x14ac:dyDescent="0.3">
      <c r="A143" s="43"/>
      <c r="B143" s="49"/>
      <c r="C143" s="51"/>
      <c r="D143" s="52"/>
      <c r="E143" s="47"/>
      <c r="F143" s="47"/>
      <c r="G143" s="48"/>
      <c r="H143" s="48"/>
      <c r="I143" s="48"/>
      <c r="J143" s="49" t="s">
        <v>28</v>
      </c>
      <c r="K143" s="32">
        <f t="shared" si="15"/>
        <v>0</v>
      </c>
      <c r="L143" s="39" t="str">
        <f t="shared" si="12"/>
        <v>0</v>
      </c>
      <c r="M143" s="40" t="str">
        <f t="shared" si="13"/>
        <v>00/Jan/1900</v>
      </c>
      <c r="N143" s="41" t="e">
        <f t="shared" si="16"/>
        <v>#VALUE!</v>
      </c>
      <c r="O143" s="40" t="str">
        <f t="shared" si="14"/>
        <v>00/Jan/19000</v>
      </c>
      <c r="P143" s="42" t="str">
        <f t="shared" si="17"/>
        <v>Match</v>
      </c>
      <c r="Q143" s="40" t="e">
        <f>VLOOKUP(O143,'Calculation - &lt;Ignore&gt;'!N:O,2,0)</f>
        <v>#N/A</v>
      </c>
    </row>
    <row r="144" spans="1:17" x14ac:dyDescent="0.3">
      <c r="A144" s="43"/>
      <c r="B144" s="49"/>
      <c r="C144" s="51"/>
      <c r="D144" s="58"/>
      <c r="E144" s="47"/>
      <c r="F144" s="47"/>
      <c r="G144" s="48"/>
      <c r="H144" s="48"/>
      <c r="I144" s="48"/>
      <c r="J144" s="49" t="s">
        <v>28</v>
      </c>
      <c r="K144" s="32">
        <f t="shared" si="15"/>
        <v>0</v>
      </c>
      <c r="L144" s="39" t="str">
        <f t="shared" si="12"/>
        <v>0</v>
      </c>
      <c r="M144" s="40" t="str">
        <f t="shared" si="13"/>
        <v>00/Jan/1900</v>
      </c>
      <c r="N144" s="41" t="e">
        <f t="shared" si="16"/>
        <v>#VALUE!</v>
      </c>
      <c r="O144" s="40" t="str">
        <f t="shared" si="14"/>
        <v>00/Jan/19000</v>
      </c>
      <c r="P144" s="42" t="str">
        <f t="shared" si="17"/>
        <v>Match</v>
      </c>
      <c r="Q144" s="40" t="e">
        <f>VLOOKUP(O144,'Calculation - &lt;Ignore&gt;'!N:O,2,0)</f>
        <v>#N/A</v>
      </c>
    </row>
    <row r="145" spans="1:17" x14ac:dyDescent="0.3">
      <c r="A145" s="43"/>
      <c r="B145" s="49"/>
      <c r="C145" s="51"/>
      <c r="D145" s="58"/>
      <c r="E145" s="47"/>
      <c r="F145" s="47"/>
      <c r="G145" s="48"/>
      <c r="H145" s="48"/>
      <c r="I145" s="48"/>
      <c r="J145" s="49" t="s">
        <v>28</v>
      </c>
      <c r="K145" s="32">
        <f t="shared" si="15"/>
        <v>0</v>
      </c>
      <c r="L145" s="39" t="str">
        <f t="shared" si="12"/>
        <v>0</v>
      </c>
      <c r="M145" s="40" t="str">
        <f t="shared" si="13"/>
        <v>00/Jan/1900</v>
      </c>
      <c r="N145" s="41" t="e">
        <f t="shared" si="16"/>
        <v>#VALUE!</v>
      </c>
      <c r="O145" s="40" t="str">
        <f t="shared" si="14"/>
        <v>00/Jan/19000</v>
      </c>
      <c r="P145" s="42" t="str">
        <f t="shared" si="17"/>
        <v>Match</v>
      </c>
      <c r="Q145" s="40" t="e">
        <f>VLOOKUP(O145,'Calculation - &lt;Ignore&gt;'!N:O,2,0)</f>
        <v>#N/A</v>
      </c>
    </row>
    <row r="146" spans="1:17" x14ac:dyDescent="0.3">
      <c r="A146" s="43"/>
      <c r="B146" s="49"/>
      <c r="C146" s="45"/>
      <c r="D146" s="46"/>
      <c r="E146" s="47"/>
      <c r="F146" s="47"/>
      <c r="G146" s="59"/>
      <c r="H146" s="48"/>
      <c r="I146" s="48"/>
      <c r="J146" s="49" t="s">
        <v>28</v>
      </c>
      <c r="K146" s="32">
        <f t="shared" si="15"/>
        <v>0</v>
      </c>
      <c r="L146" s="39" t="str">
        <f t="shared" si="12"/>
        <v>0</v>
      </c>
      <c r="M146" s="40" t="str">
        <f t="shared" si="13"/>
        <v>00/Jan/1900</v>
      </c>
      <c r="N146" s="41" t="e">
        <f t="shared" si="16"/>
        <v>#VALUE!</v>
      </c>
      <c r="O146" s="40" t="str">
        <f t="shared" si="14"/>
        <v>00/Jan/19000</v>
      </c>
      <c r="P146" s="42" t="str">
        <f t="shared" si="17"/>
        <v>Match</v>
      </c>
      <c r="Q146" s="40" t="e">
        <f>VLOOKUP(O146,'Calculation - &lt;Ignore&gt;'!N:O,2,0)</f>
        <v>#N/A</v>
      </c>
    </row>
    <row r="147" spans="1:17" x14ac:dyDescent="0.3">
      <c r="A147" s="43"/>
      <c r="B147" s="49"/>
      <c r="C147" s="51"/>
      <c r="D147" s="58"/>
      <c r="E147" s="47"/>
      <c r="F147" s="47"/>
      <c r="G147" s="48"/>
      <c r="H147" s="48"/>
      <c r="I147" s="48"/>
      <c r="J147" s="49" t="s">
        <v>28</v>
      </c>
      <c r="K147" s="32">
        <f t="shared" si="15"/>
        <v>0</v>
      </c>
      <c r="L147" s="39" t="str">
        <f t="shared" si="12"/>
        <v>0</v>
      </c>
      <c r="M147" s="40" t="str">
        <f t="shared" si="13"/>
        <v>00/Jan/1900</v>
      </c>
      <c r="N147" s="41" t="e">
        <f t="shared" si="16"/>
        <v>#VALUE!</v>
      </c>
      <c r="O147" s="40" t="str">
        <f t="shared" si="14"/>
        <v>00/Jan/19000</v>
      </c>
      <c r="P147" s="42" t="str">
        <f t="shared" si="17"/>
        <v>Match</v>
      </c>
      <c r="Q147" s="40" t="e">
        <f>VLOOKUP(O147,'Calculation - &lt;Ignore&gt;'!N:O,2,0)</f>
        <v>#N/A</v>
      </c>
    </row>
    <row r="148" spans="1:17" x14ac:dyDescent="0.3">
      <c r="A148" s="43"/>
      <c r="B148" s="49"/>
      <c r="C148" s="45"/>
      <c r="D148" s="46"/>
      <c r="E148" s="47"/>
      <c r="F148" s="47"/>
      <c r="G148" s="48"/>
      <c r="H148" s="48"/>
      <c r="I148" s="48"/>
      <c r="J148" s="49" t="s">
        <v>28</v>
      </c>
      <c r="K148" s="32">
        <f t="shared" si="15"/>
        <v>0</v>
      </c>
      <c r="L148" s="39" t="str">
        <f t="shared" si="12"/>
        <v>0</v>
      </c>
      <c r="M148" s="40" t="str">
        <f t="shared" si="13"/>
        <v>00/Jan/1900</v>
      </c>
      <c r="N148" s="41" t="e">
        <f t="shared" si="16"/>
        <v>#VALUE!</v>
      </c>
      <c r="O148" s="40" t="str">
        <f t="shared" si="14"/>
        <v>00/Jan/19000</v>
      </c>
      <c r="P148" s="42" t="str">
        <f t="shared" si="17"/>
        <v>Match</v>
      </c>
      <c r="Q148" s="40" t="e">
        <f>VLOOKUP(O148,'Calculation - &lt;Ignore&gt;'!N:O,2,0)</f>
        <v>#N/A</v>
      </c>
    </row>
    <row r="149" spans="1:17" x14ac:dyDescent="0.3">
      <c r="A149" s="43"/>
      <c r="B149" s="49"/>
      <c r="C149" s="51"/>
      <c r="D149" s="58"/>
      <c r="E149" s="47"/>
      <c r="F149" s="47"/>
      <c r="G149" s="48"/>
      <c r="H149" s="48"/>
      <c r="I149" s="48"/>
      <c r="J149" s="49" t="s">
        <v>28</v>
      </c>
      <c r="K149" s="32">
        <f t="shared" si="15"/>
        <v>0</v>
      </c>
      <c r="L149" s="39" t="str">
        <f t="shared" si="12"/>
        <v>0</v>
      </c>
      <c r="M149" s="40" t="str">
        <f t="shared" si="13"/>
        <v>00/Jan/1900</v>
      </c>
      <c r="N149" s="41" t="e">
        <f t="shared" si="16"/>
        <v>#VALUE!</v>
      </c>
      <c r="O149" s="40" t="str">
        <f t="shared" si="14"/>
        <v>00/Jan/19000</v>
      </c>
      <c r="P149" s="42" t="str">
        <f t="shared" si="17"/>
        <v>Match</v>
      </c>
      <c r="Q149" s="40" t="e">
        <f>VLOOKUP(O149,'Calculation - &lt;Ignore&gt;'!N:O,2,0)</f>
        <v>#N/A</v>
      </c>
    </row>
    <row r="150" spans="1:17" x14ac:dyDescent="0.3">
      <c r="A150" s="43"/>
      <c r="B150" s="49"/>
      <c r="C150" s="45"/>
      <c r="D150" s="57"/>
      <c r="E150" s="47"/>
      <c r="F150" s="47"/>
      <c r="G150" s="48"/>
      <c r="H150" s="48"/>
      <c r="I150" s="48"/>
      <c r="J150" s="49" t="s">
        <v>28</v>
      </c>
      <c r="K150" s="32">
        <f t="shared" si="15"/>
        <v>0</v>
      </c>
      <c r="L150" s="39" t="str">
        <f t="shared" si="12"/>
        <v>0</v>
      </c>
      <c r="M150" s="40" t="str">
        <f t="shared" si="13"/>
        <v>00/Jan/1900</v>
      </c>
      <c r="N150" s="41" t="e">
        <f t="shared" si="16"/>
        <v>#VALUE!</v>
      </c>
      <c r="O150" s="40" t="str">
        <f t="shared" si="14"/>
        <v>00/Jan/19000</v>
      </c>
      <c r="P150" s="42" t="str">
        <f t="shared" si="17"/>
        <v>Match</v>
      </c>
      <c r="Q150" s="40" t="e">
        <f>VLOOKUP(O150,'Calculation - &lt;Ignore&gt;'!N:O,2,0)</f>
        <v>#N/A</v>
      </c>
    </row>
    <row r="151" spans="1:17" x14ac:dyDescent="0.3">
      <c r="A151" s="43"/>
      <c r="B151" s="49"/>
      <c r="C151" s="45"/>
      <c r="D151" s="58"/>
      <c r="E151" s="47"/>
      <c r="F151" s="47"/>
      <c r="G151" s="48"/>
      <c r="H151" s="48"/>
      <c r="I151" s="48"/>
      <c r="J151" s="49" t="s">
        <v>28</v>
      </c>
      <c r="K151" s="32">
        <f t="shared" si="15"/>
        <v>0</v>
      </c>
      <c r="L151" s="39" t="str">
        <f t="shared" si="12"/>
        <v>0</v>
      </c>
      <c r="M151" s="40" t="str">
        <f t="shared" si="13"/>
        <v>00/Jan/1900</v>
      </c>
      <c r="N151" s="41" t="e">
        <f t="shared" si="16"/>
        <v>#VALUE!</v>
      </c>
      <c r="O151" s="40" t="str">
        <f t="shared" si="14"/>
        <v>00/Jan/19000</v>
      </c>
      <c r="P151" s="42" t="str">
        <f t="shared" si="17"/>
        <v>Match</v>
      </c>
      <c r="Q151" s="40" t="e">
        <f>VLOOKUP(O151,'Calculation - &lt;Ignore&gt;'!N:O,2,0)</f>
        <v>#N/A</v>
      </c>
    </row>
    <row r="152" spans="1:17" x14ac:dyDescent="0.3">
      <c r="A152" s="43"/>
      <c r="B152" s="49"/>
      <c r="C152" s="51"/>
      <c r="D152" s="52"/>
      <c r="E152" s="47"/>
      <c r="F152" s="47"/>
      <c r="G152" s="48"/>
      <c r="H152" s="48"/>
      <c r="I152" s="48"/>
      <c r="J152" s="49" t="s">
        <v>28</v>
      </c>
      <c r="K152" s="32">
        <f t="shared" si="15"/>
        <v>0</v>
      </c>
      <c r="L152" s="39" t="str">
        <f t="shared" si="12"/>
        <v>0</v>
      </c>
      <c r="M152" s="40" t="str">
        <f t="shared" si="13"/>
        <v>00/Jan/1900</v>
      </c>
      <c r="N152" s="41" t="e">
        <f t="shared" si="16"/>
        <v>#VALUE!</v>
      </c>
      <c r="O152" s="40" t="str">
        <f t="shared" si="14"/>
        <v>00/Jan/19000</v>
      </c>
      <c r="P152" s="42" t="str">
        <f t="shared" si="17"/>
        <v>Match</v>
      </c>
      <c r="Q152" s="40" t="e">
        <f>VLOOKUP(O152,'Calculation - &lt;Ignore&gt;'!N:O,2,0)</f>
        <v>#N/A</v>
      </c>
    </row>
    <row r="153" spans="1:17" x14ac:dyDescent="0.3">
      <c r="A153" s="43"/>
      <c r="B153" s="49"/>
      <c r="C153" s="45"/>
      <c r="D153" s="46"/>
      <c r="E153" s="47"/>
      <c r="F153" s="47"/>
      <c r="G153" s="48"/>
      <c r="H153" s="48"/>
      <c r="I153" s="48"/>
      <c r="J153" s="49" t="s">
        <v>28</v>
      </c>
      <c r="K153" s="32">
        <f t="shared" si="15"/>
        <v>0</v>
      </c>
      <c r="L153" s="39" t="str">
        <f t="shared" si="12"/>
        <v>0</v>
      </c>
      <c r="M153" s="40" t="str">
        <f t="shared" si="13"/>
        <v>00/Jan/1900</v>
      </c>
      <c r="N153" s="41" t="e">
        <f t="shared" si="16"/>
        <v>#VALUE!</v>
      </c>
      <c r="O153" s="40" t="str">
        <f t="shared" si="14"/>
        <v>00/Jan/19000</v>
      </c>
      <c r="P153" s="42" t="str">
        <f t="shared" si="17"/>
        <v>Match</v>
      </c>
      <c r="Q153" s="40" t="e">
        <f>VLOOKUP(O153,'Calculation - &lt;Ignore&gt;'!N:O,2,0)</f>
        <v>#N/A</v>
      </c>
    </row>
    <row r="154" spans="1:17" x14ac:dyDescent="0.3">
      <c r="A154" s="43"/>
      <c r="B154" s="49"/>
      <c r="C154" s="45"/>
      <c r="D154" s="46"/>
      <c r="E154" s="47"/>
      <c r="F154" s="47"/>
      <c r="G154" s="48"/>
      <c r="H154" s="48"/>
      <c r="I154" s="48"/>
      <c r="J154" s="49" t="s">
        <v>28</v>
      </c>
      <c r="K154" s="32">
        <f t="shared" si="15"/>
        <v>0</v>
      </c>
      <c r="L154" s="39" t="str">
        <f t="shared" si="12"/>
        <v>0</v>
      </c>
      <c r="M154" s="40" t="str">
        <f t="shared" si="13"/>
        <v>00/Jan/1900</v>
      </c>
      <c r="N154" s="41" t="e">
        <f t="shared" si="16"/>
        <v>#VALUE!</v>
      </c>
      <c r="O154" s="40" t="str">
        <f t="shared" si="14"/>
        <v>00/Jan/19000</v>
      </c>
      <c r="P154" s="42" t="str">
        <f t="shared" si="17"/>
        <v>Match</v>
      </c>
      <c r="Q154" s="40" t="e">
        <f>VLOOKUP(O154,'Calculation - &lt;Ignore&gt;'!N:O,2,0)</f>
        <v>#N/A</v>
      </c>
    </row>
    <row r="155" spans="1:17" x14ac:dyDescent="0.3">
      <c r="A155" s="54"/>
      <c r="B155" s="60"/>
      <c r="C155" s="61"/>
      <c r="D155" s="62"/>
      <c r="E155" s="63"/>
      <c r="F155" s="63"/>
      <c r="G155" s="64"/>
      <c r="H155" s="64"/>
      <c r="I155" s="64"/>
      <c r="J155" s="49" t="s">
        <v>28</v>
      </c>
      <c r="K155" s="32">
        <f t="shared" si="15"/>
        <v>0</v>
      </c>
      <c r="L155" s="39" t="str">
        <f t="shared" si="12"/>
        <v>0</v>
      </c>
      <c r="M155" s="40" t="str">
        <f t="shared" si="13"/>
        <v>00/Jan/1900</v>
      </c>
      <c r="N155" s="41" t="e">
        <f t="shared" si="16"/>
        <v>#VALUE!</v>
      </c>
      <c r="O155" s="40" t="str">
        <f t="shared" si="14"/>
        <v>00/Jan/19000</v>
      </c>
      <c r="P155" s="42" t="str">
        <f t="shared" si="17"/>
        <v>Match</v>
      </c>
      <c r="Q155" s="40" t="e">
        <f>VLOOKUP(O155,'Calculation - &lt;Ignore&gt;'!N:O,2,0)</f>
        <v>#N/A</v>
      </c>
    </row>
    <row r="156" spans="1:17" x14ac:dyDescent="0.3">
      <c r="A156" s="43"/>
      <c r="B156" s="49"/>
      <c r="C156" s="51"/>
      <c r="D156" s="52"/>
      <c r="E156" s="47"/>
      <c r="F156" s="47"/>
      <c r="G156" s="48"/>
      <c r="H156" s="48"/>
      <c r="I156" s="48"/>
      <c r="J156" s="49" t="s">
        <v>28</v>
      </c>
      <c r="K156" s="32">
        <f t="shared" si="15"/>
        <v>0</v>
      </c>
      <c r="L156" s="39" t="str">
        <f t="shared" si="12"/>
        <v>0</v>
      </c>
      <c r="M156" s="40" t="str">
        <f t="shared" si="13"/>
        <v>00/Jan/1900</v>
      </c>
      <c r="N156" s="41" t="e">
        <f t="shared" si="16"/>
        <v>#VALUE!</v>
      </c>
      <c r="O156" s="40" t="str">
        <f t="shared" si="14"/>
        <v>00/Jan/19000</v>
      </c>
      <c r="P156" s="42" t="str">
        <f t="shared" si="17"/>
        <v>Match</v>
      </c>
      <c r="Q156" s="40" t="e">
        <f>VLOOKUP(O156,'Calculation - &lt;Ignore&gt;'!N:O,2,0)</f>
        <v>#N/A</v>
      </c>
    </row>
    <row r="157" spans="1:17" x14ac:dyDescent="0.3">
      <c r="A157" s="43"/>
      <c r="B157" s="49"/>
      <c r="C157" s="45"/>
      <c r="D157" s="46"/>
      <c r="E157" s="47"/>
      <c r="F157" s="47"/>
      <c r="G157" s="48"/>
      <c r="H157" s="48"/>
      <c r="I157" s="48"/>
      <c r="J157" s="49" t="s">
        <v>28</v>
      </c>
      <c r="K157" s="32">
        <f t="shared" si="15"/>
        <v>0</v>
      </c>
      <c r="L157" s="39" t="str">
        <f t="shared" si="12"/>
        <v>0</v>
      </c>
      <c r="M157" s="40" t="str">
        <f t="shared" si="13"/>
        <v>00/Jan/1900</v>
      </c>
      <c r="N157" s="41" t="e">
        <f t="shared" si="16"/>
        <v>#VALUE!</v>
      </c>
      <c r="O157" s="40" t="str">
        <f t="shared" si="14"/>
        <v>00/Jan/19000</v>
      </c>
      <c r="P157" s="42" t="str">
        <f t="shared" si="17"/>
        <v>Match</v>
      </c>
      <c r="Q157" s="40" t="e">
        <f>VLOOKUP(O157,'Calculation - &lt;Ignore&gt;'!N:O,2,0)</f>
        <v>#N/A</v>
      </c>
    </row>
    <row r="158" spans="1:17" x14ac:dyDescent="0.3">
      <c r="A158" s="43"/>
      <c r="B158" s="49"/>
      <c r="C158" s="45"/>
      <c r="D158" s="46"/>
      <c r="E158" s="47"/>
      <c r="F158" s="47"/>
      <c r="G158" s="48"/>
      <c r="H158" s="48"/>
      <c r="I158" s="48"/>
      <c r="J158" s="49" t="s">
        <v>28</v>
      </c>
      <c r="K158" s="32">
        <f t="shared" si="15"/>
        <v>0</v>
      </c>
      <c r="L158" s="39" t="str">
        <f t="shared" si="12"/>
        <v>0</v>
      </c>
      <c r="M158" s="40" t="str">
        <f t="shared" si="13"/>
        <v>00/Jan/1900</v>
      </c>
      <c r="N158" s="41" t="e">
        <f t="shared" si="16"/>
        <v>#VALUE!</v>
      </c>
      <c r="O158" s="40" t="str">
        <f t="shared" si="14"/>
        <v>00/Jan/19000</v>
      </c>
      <c r="P158" s="42" t="str">
        <f t="shared" si="17"/>
        <v>Match</v>
      </c>
      <c r="Q158" s="40" t="e">
        <f>VLOOKUP(O158,'Calculation - &lt;Ignore&gt;'!N:O,2,0)</f>
        <v>#N/A</v>
      </c>
    </row>
    <row r="159" spans="1:17" x14ac:dyDescent="0.3">
      <c r="A159" s="43"/>
      <c r="B159" s="49"/>
      <c r="C159" s="51"/>
      <c r="D159" s="52"/>
      <c r="E159" s="47"/>
      <c r="F159" s="47"/>
      <c r="G159" s="48"/>
      <c r="H159" s="48"/>
      <c r="I159" s="48"/>
      <c r="J159" s="49" t="s">
        <v>28</v>
      </c>
      <c r="K159" s="32">
        <f t="shared" si="15"/>
        <v>0</v>
      </c>
      <c r="L159" s="39" t="str">
        <f t="shared" si="12"/>
        <v>0</v>
      </c>
      <c r="M159" s="40" t="str">
        <f t="shared" si="13"/>
        <v>00/Jan/1900</v>
      </c>
      <c r="N159" s="41" t="e">
        <f t="shared" si="16"/>
        <v>#VALUE!</v>
      </c>
      <c r="O159" s="40" t="str">
        <f t="shared" si="14"/>
        <v>00/Jan/19000</v>
      </c>
      <c r="P159" s="42" t="str">
        <f t="shared" si="17"/>
        <v>Match</v>
      </c>
      <c r="Q159" s="40" t="e">
        <f>VLOOKUP(O159,'Calculation - &lt;Ignore&gt;'!N:O,2,0)</f>
        <v>#N/A</v>
      </c>
    </row>
    <row r="160" spans="1:17" x14ac:dyDescent="0.3">
      <c r="A160" s="43"/>
      <c r="B160" s="49"/>
      <c r="C160" s="51"/>
      <c r="D160" s="52"/>
      <c r="E160" s="47"/>
      <c r="F160" s="47"/>
      <c r="G160" s="48"/>
      <c r="H160" s="48"/>
      <c r="I160" s="48"/>
      <c r="J160" s="49" t="s">
        <v>28</v>
      </c>
      <c r="K160" s="32">
        <f t="shared" si="15"/>
        <v>0</v>
      </c>
      <c r="L160" s="39" t="str">
        <f t="shared" si="12"/>
        <v>0</v>
      </c>
      <c r="M160" s="40" t="str">
        <f t="shared" si="13"/>
        <v>00/Jan/1900</v>
      </c>
      <c r="N160" s="41" t="e">
        <f t="shared" si="16"/>
        <v>#VALUE!</v>
      </c>
      <c r="O160" s="40" t="str">
        <f t="shared" si="14"/>
        <v>00/Jan/19000</v>
      </c>
      <c r="P160" s="42" t="str">
        <f t="shared" si="17"/>
        <v>Match</v>
      </c>
      <c r="Q160" s="40" t="e">
        <f>VLOOKUP(O160,'Calculation - &lt;Ignore&gt;'!N:O,2,0)</f>
        <v>#N/A</v>
      </c>
    </row>
    <row r="161" spans="1:17" x14ac:dyDescent="0.3">
      <c r="A161" s="43"/>
      <c r="B161" s="49"/>
      <c r="C161" s="51"/>
      <c r="D161" s="52"/>
      <c r="E161" s="47"/>
      <c r="F161" s="47"/>
      <c r="G161" s="48"/>
      <c r="H161" s="48"/>
      <c r="I161" s="48"/>
      <c r="J161" s="49" t="s">
        <v>28</v>
      </c>
      <c r="K161" s="32">
        <f t="shared" si="15"/>
        <v>0</v>
      </c>
      <c r="L161" s="39" t="str">
        <f t="shared" si="12"/>
        <v>0</v>
      </c>
      <c r="M161" s="40" t="str">
        <f t="shared" si="13"/>
        <v>00/Jan/1900</v>
      </c>
      <c r="N161" s="41" t="e">
        <f t="shared" si="16"/>
        <v>#VALUE!</v>
      </c>
      <c r="O161" s="40" t="str">
        <f t="shared" si="14"/>
        <v>00/Jan/19000</v>
      </c>
      <c r="P161" s="42" t="str">
        <f t="shared" si="17"/>
        <v>Match</v>
      </c>
      <c r="Q161" s="40" t="e">
        <f>VLOOKUP(O161,'Calculation - &lt;Ignore&gt;'!N:O,2,0)</f>
        <v>#N/A</v>
      </c>
    </row>
    <row r="162" spans="1:17" x14ac:dyDescent="0.3">
      <c r="A162" s="43"/>
      <c r="B162" s="49"/>
      <c r="C162" s="51"/>
      <c r="D162" s="52"/>
      <c r="E162" s="47"/>
      <c r="F162" s="47"/>
      <c r="G162" s="48"/>
      <c r="H162" s="48"/>
      <c r="I162" s="48"/>
      <c r="J162" s="49" t="s">
        <v>28</v>
      </c>
      <c r="K162" s="32">
        <f t="shared" si="15"/>
        <v>0</v>
      </c>
      <c r="L162" s="39" t="str">
        <f t="shared" si="12"/>
        <v>0</v>
      </c>
      <c r="M162" s="40" t="str">
        <f t="shared" si="13"/>
        <v>00/Jan/1900</v>
      </c>
      <c r="N162" s="41" t="e">
        <f t="shared" si="16"/>
        <v>#VALUE!</v>
      </c>
      <c r="O162" s="40" t="str">
        <f t="shared" si="14"/>
        <v>00/Jan/19000</v>
      </c>
      <c r="P162" s="42" t="str">
        <f t="shared" si="17"/>
        <v>Match</v>
      </c>
      <c r="Q162" s="40" t="e">
        <f>VLOOKUP(O162,'Calculation - &lt;Ignore&gt;'!N:O,2,0)</f>
        <v>#N/A</v>
      </c>
    </row>
    <row r="163" spans="1:17" x14ac:dyDescent="0.3">
      <c r="A163" s="43"/>
      <c r="B163" s="49"/>
      <c r="C163" s="51"/>
      <c r="D163" s="46"/>
      <c r="E163" s="47"/>
      <c r="F163" s="47"/>
      <c r="G163" s="48"/>
      <c r="H163" s="48"/>
      <c r="I163" s="48"/>
      <c r="J163" s="49" t="s">
        <v>28</v>
      </c>
      <c r="K163" s="32">
        <f t="shared" si="15"/>
        <v>0</v>
      </c>
      <c r="L163" s="39" t="str">
        <f t="shared" si="12"/>
        <v>0</v>
      </c>
      <c r="M163" s="40" t="str">
        <f t="shared" si="13"/>
        <v>00/Jan/1900</v>
      </c>
      <c r="N163" s="41" t="e">
        <f t="shared" si="16"/>
        <v>#VALUE!</v>
      </c>
      <c r="O163" s="40" t="str">
        <f t="shared" si="14"/>
        <v>00/Jan/19000</v>
      </c>
      <c r="P163" s="42" t="str">
        <f t="shared" si="17"/>
        <v>Match</v>
      </c>
      <c r="Q163" s="40" t="e">
        <f>VLOOKUP(O163,'Calculation - &lt;Ignore&gt;'!N:O,2,0)</f>
        <v>#N/A</v>
      </c>
    </row>
    <row r="164" spans="1:17" x14ac:dyDescent="0.3">
      <c r="A164" s="54"/>
      <c r="B164" s="60"/>
      <c r="C164" s="61"/>
      <c r="D164" s="65"/>
      <c r="E164" s="63"/>
      <c r="F164" s="63"/>
      <c r="G164" s="64"/>
      <c r="H164" s="64"/>
      <c r="I164" s="64"/>
      <c r="J164" s="49" t="s">
        <v>28</v>
      </c>
      <c r="K164" s="32">
        <f t="shared" si="15"/>
        <v>0</v>
      </c>
      <c r="L164" s="39" t="str">
        <f t="shared" si="12"/>
        <v>0</v>
      </c>
      <c r="M164" s="40" t="str">
        <f t="shared" si="13"/>
        <v>00/Jan/1900</v>
      </c>
      <c r="N164" s="41" t="e">
        <f t="shared" si="16"/>
        <v>#VALUE!</v>
      </c>
      <c r="O164" s="40" t="str">
        <f t="shared" si="14"/>
        <v>00/Jan/19000</v>
      </c>
      <c r="P164" s="42" t="str">
        <f t="shared" si="17"/>
        <v>Match</v>
      </c>
      <c r="Q164" s="40" t="e">
        <f>VLOOKUP(O164,'Calculation - &lt;Ignore&gt;'!N:O,2,0)</f>
        <v>#N/A</v>
      </c>
    </row>
    <row r="165" spans="1:17" x14ac:dyDescent="0.3">
      <c r="A165" s="54"/>
      <c r="B165" s="60"/>
      <c r="C165" s="61"/>
      <c r="D165" s="65"/>
      <c r="E165" s="63"/>
      <c r="F165" s="63"/>
      <c r="G165" s="64"/>
      <c r="H165" s="64"/>
      <c r="I165" s="64"/>
      <c r="J165" s="49" t="s">
        <v>28</v>
      </c>
      <c r="K165" s="32">
        <f t="shared" si="15"/>
        <v>0</v>
      </c>
      <c r="L165" s="39" t="str">
        <f t="shared" si="12"/>
        <v>0</v>
      </c>
      <c r="M165" s="40" t="str">
        <f t="shared" si="13"/>
        <v>00/Jan/1900</v>
      </c>
      <c r="N165" s="41" t="e">
        <f t="shared" si="16"/>
        <v>#VALUE!</v>
      </c>
      <c r="O165" s="40" t="str">
        <f t="shared" si="14"/>
        <v>00/Jan/19000</v>
      </c>
      <c r="P165" s="42" t="str">
        <f t="shared" si="17"/>
        <v>Match</v>
      </c>
      <c r="Q165" s="40" t="e">
        <f>VLOOKUP(O165,'Calculation - &lt;Ignore&gt;'!N:O,2,0)</f>
        <v>#N/A</v>
      </c>
    </row>
    <row r="166" spans="1:17" x14ac:dyDescent="0.3">
      <c r="A166" s="54"/>
      <c r="B166" s="60"/>
      <c r="C166" s="61"/>
      <c r="D166" s="62"/>
      <c r="E166" s="63"/>
      <c r="F166" s="63"/>
      <c r="G166" s="64"/>
      <c r="H166" s="64"/>
      <c r="I166" s="64"/>
      <c r="J166" s="49" t="s">
        <v>28</v>
      </c>
      <c r="K166" s="32">
        <f t="shared" si="15"/>
        <v>0</v>
      </c>
      <c r="L166" s="39" t="str">
        <f t="shared" si="12"/>
        <v>0</v>
      </c>
      <c r="M166" s="40" t="str">
        <f t="shared" si="13"/>
        <v>00/Jan/1900</v>
      </c>
      <c r="N166" s="41" t="e">
        <f t="shared" si="16"/>
        <v>#VALUE!</v>
      </c>
      <c r="O166" s="40" t="str">
        <f t="shared" si="14"/>
        <v>00/Jan/19000</v>
      </c>
      <c r="P166" s="42" t="str">
        <f t="shared" si="17"/>
        <v>Match</v>
      </c>
      <c r="Q166" s="40" t="e">
        <f>VLOOKUP(O166,'Calculation - &lt;Ignore&gt;'!N:O,2,0)</f>
        <v>#N/A</v>
      </c>
    </row>
    <row r="167" spans="1:17" x14ac:dyDescent="0.3">
      <c r="A167" s="54"/>
      <c r="B167" s="60"/>
      <c r="C167" s="61"/>
      <c r="D167" s="62"/>
      <c r="E167" s="63"/>
      <c r="F167" s="63"/>
      <c r="G167" s="64"/>
      <c r="H167" s="64"/>
      <c r="I167" s="64"/>
      <c r="J167" s="49" t="s">
        <v>28</v>
      </c>
      <c r="K167" s="32">
        <f t="shared" si="15"/>
        <v>0</v>
      </c>
      <c r="L167" s="39" t="str">
        <f t="shared" si="12"/>
        <v>0</v>
      </c>
      <c r="M167" s="40" t="str">
        <f t="shared" si="13"/>
        <v>00/Jan/1900</v>
      </c>
      <c r="N167" s="41" t="e">
        <f t="shared" si="16"/>
        <v>#VALUE!</v>
      </c>
      <c r="O167" s="40" t="str">
        <f t="shared" si="14"/>
        <v>00/Jan/19000</v>
      </c>
      <c r="P167" s="42" t="str">
        <f t="shared" si="17"/>
        <v>Match</v>
      </c>
      <c r="Q167" s="40" t="e">
        <f>VLOOKUP(O167,'Calculation - &lt;Ignore&gt;'!N:O,2,0)</f>
        <v>#N/A</v>
      </c>
    </row>
    <row r="168" spans="1:17" x14ac:dyDescent="0.3">
      <c r="A168" s="54"/>
      <c r="B168" s="60"/>
      <c r="C168" s="61"/>
      <c r="D168" s="65"/>
      <c r="E168" s="63"/>
      <c r="F168" s="63"/>
      <c r="G168" s="64"/>
      <c r="H168" s="64"/>
      <c r="I168" s="64"/>
      <c r="J168" s="49" t="s">
        <v>28</v>
      </c>
      <c r="K168" s="32">
        <f t="shared" si="15"/>
        <v>0</v>
      </c>
      <c r="L168" s="39" t="str">
        <f t="shared" si="12"/>
        <v>0</v>
      </c>
      <c r="M168" s="40" t="str">
        <f t="shared" si="13"/>
        <v>00/Jan/1900</v>
      </c>
      <c r="N168" s="41" t="e">
        <f t="shared" si="16"/>
        <v>#VALUE!</v>
      </c>
      <c r="O168" s="40" t="str">
        <f t="shared" si="14"/>
        <v>00/Jan/19000</v>
      </c>
      <c r="P168" s="42" t="str">
        <f t="shared" si="17"/>
        <v>Match</v>
      </c>
      <c r="Q168" s="40" t="e">
        <f>VLOOKUP(O168,'Calculation - &lt;Ignore&gt;'!N:O,2,0)</f>
        <v>#N/A</v>
      </c>
    </row>
    <row r="169" spans="1:17" x14ac:dyDescent="0.3">
      <c r="A169" s="54"/>
      <c r="B169" s="60"/>
      <c r="C169" s="61"/>
      <c r="D169" s="65"/>
      <c r="E169" s="63"/>
      <c r="F169" s="63"/>
      <c r="G169" s="64"/>
      <c r="H169" s="64"/>
      <c r="I169" s="64"/>
      <c r="J169" s="49" t="s">
        <v>28</v>
      </c>
      <c r="K169" s="32">
        <f t="shared" si="15"/>
        <v>0</v>
      </c>
      <c r="L169" s="39" t="str">
        <f t="shared" si="12"/>
        <v>0</v>
      </c>
      <c r="M169" s="40" t="str">
        <f t="shared" si="13"/>
        <v>00/Jan/1900</v>
      </c>
      <c r="N169" s="41" t="e">
        <f t="shared" si="16"/>
        <v>#VALUE!</v>
      </c>
      <c r="O169" s="40" t="str">
        <f t="shared" si="14"/>
        <v>00/Jan/19000</v>
      </c>
      <c r="P169" s="42" t="str">
        <f t="shared" si="17"/>
        <v>Match</v>
      </c>
      <c r="Q169" s="40" t="e">
        <f>VLOOKUP(O169,'Calculation - &lt;Ignore&gt;'!N:O,2,0)</f>
        <v>#N/A</v>
      </c>
    </row>
    <row r="170" spans="1:17" x14ac:dyDescent="0.3">
      <c r="A170" s="54"/>
      <c r="B170" s="60"/>
      <c r="C170" s="61"/>
      <c r="D170" s="62"/>
      <c r="E170" s="63"/>
      <c r="F170" s="63"/>
      <c r="G170" s="64"/>
      <c r="H170" s="64"/>
      <c r="I170" s="64"/>
      <c r="J170" s="49" t="s">
        <v>28</v>
      </c>
      <c r="K170" s="32">
        <f t="shared" si="15"/>
        <v>0</v>
      </c>
      <c r="L170" s="39" t="str">
        <f t="shared" si="12"/>
        <v>0</v>
      </c>
      <c r="M170" s="40" t="str">
        <f t="shared" si="13"/>
        <v>00/Jan/1900</v>
      </c>
      <c r="N170" s="41" t="e">
        <f t="shared" si="16"/>
        <v>#VALUE!</v>
      </c>
      <c r="O170" s="40" t="str">
        <f t="shared" si="14"/>
        <v>00/Jan/19000</v>
      </c>
      <c r="P170" s="42" t="str">
        <f t="shared" si="17"/>
        <v>Match</v>
      </c>
      <c r="Q170" s="40" t="e">
        <f>VLOOKUP(O170,'Calculation - &lt;Ignore&gt;'!N:O,2,0)</f>
        <v>#N/A</v>
      </c>
    </row>
    <row r="171" spans="1:17" x14ac:dyDescent="0.3">
      <c r="A171" s="54"/>
      <c r="B171" s="60"/>
      <c r="C171" s="61"/>
      <c r="D171" s="65"/>
      <c r="E171" s="63"/>
      <c r="F171" s="63"/>
      <c r="G171" s="64"/>
      <c r="H171" s="64"/>
      <c r="I171" s="64"/>
      <c r="J171" s="49" t="s">
        <v>28</v>
      </c>
      <c r="K171" s="32">
        <f t="shared" si="15"/>
        <v>0</v>
      </c>
      <c r="L171" s="39" t="str">
        <f t="shared" si="12"/>
        <v>0</v>
      </c>
      <c r="M171" s="40" t="str">
        <f t="shared" si="13"/>
        <v>00/Jan/1900</v>
      </c>
      <c r="N171" s="41" t="e">
        <f t="shared" si="16"/>
        <v>#VALUE!</v>
      </c>
      <c r="O171" s="40" t="str">
        <f t="shared" si="14"/>
        <v>00/Jan/19000</v>
      </c>
      <c r="P171" s="42" t="str">
        <f t="shared" si="17"/>
        <v>Match</v>
      </c>
      <c r="Q171" s="40" t="e">
        <f>VLOOKUP(O171,'Calculation - &lt;Ignore&gt;'!N:O,2,0)</f>
        <v>#N/A</v>
      </c>
    </row>
    <row r="172" spans="1:17" x14ac:dyDescent="0.3">
      <c r="A172" s="54"/>
      <c r="B172" s="60"/>
      <c r="C172" s="61"/>
      <c r="D172" s="62"/>
      <c r="E172" s="63"/>
      <c r="F172" s="63"/>
      <c r="G172" s="64"/>
      <c r="H172" s="64"/>
      <c r="I172" s="64"/>
      <c r="J172" s="49" t="s">
        <v>28</v>
      </c>
      <c r="K172" s="32">
        <f t="shared" si="15"/>
        <v>0</v>
      </c>
      <c r="L172" s="39" t="str">
        <f t="shared" si="12"/>
        <v>0</v>
      </c>
      <c r="M172" s="40" t="str">
        <f t="shared" si="13"/>
        <v>00/Jan/1900</v>
      </c>
      <c r="N172" s="41" t="e">
        <f t="shared" si="16"/>
        <v>#VALUE!</v>
      </c>
      <c r="O172" s="40" t="str">
        <f t="shared" si="14"/>
        <v>00/Jan/19000</v>
      </c>
      <c r="P172" s="42" t="str">
        <f t="shared" si="17"/>
        <v>Match</v>
      </c>
      <c r="Q172" s="40" t="e">
        <f>VLOOKUP(O172,'Calculation - &lt;Ignore&gt;'!N:O,2,0)</f>
        <v>#N/A</v>
      </c>
    </row>
    <row r="173" spans="1:17" x14ac:dyDescent="0.3">
      <c r="A173" s="54"/>
      <c r="B173" s="60"/>
      <c r="C173" s="61"/>
      <c r="D173" s="62"/>
      <c r="E173" s="63"/>
      <c r="F173" s="63"/>
      <c r="G173" s="64"/>
      <c r="H173" s="64"/>
      <c r="I173" s="64"/>
      <c r="J173" s="49" t="s">
        <v>28</v>
      </c>
      <c r="K173" s="32">
        <f t="shared" si="15"/>
        <v>0</v>
      </c>
      <c r="L173" s="39" t="str">
        <f t="shared" si="12"/>
        <v>0</v>
      </c>
      <c r="M173" s="40" t="str">
        <f t="shared" si="13"/>
        <v>00/Jan/1900</v>
      </c>
      <c r="N173" s="41" t="e">
        <f t="shared" si="16"/>
        <v>#VALUE!</v>
      </c>
      <c r="O173" s="40" t="str">
        <f t="shared" si="14"/>
        <v>00/Jan/19000</v>
      </c>
      <c r="P173" s="42" t="str">
        <f t="shared" si="17"/>
        <v>Match</v>
      </c>
      <c r="Q173" s="40" t="e">
        <f>VLOOKUP(O173,'Calculation - &lt;Ignore&gt;'!N:O,2,0)</f>
        <v>#N/A</v>
      </c>
    </row>
    <row r="174" spans="1:17" x14ac:dyDescent="0.3">
      <c r="A174" s="54"/>
      <c r="B174" s="60"/>
      <c r="C174" s="61"/>
      <c r="D174" s="62"/>
      <c r="E174" s="63"/>
      <c r="F174" s="63"/>
      <c r="G174" s="64"/>
      <c r="H174" s="64"/>
      <c r="I174" s="64"/>
      <c r="J174" s="49" t="s">
        <v>28</v>
      </c>
      <c r="K174" s="32">
        <f t="shared" si="15"/>
        <v>0</v>
      </c>
      <c r="L174" s="39" t="str">
        <f t="shared" si="12"/>
        <v>0</v>
      </c>
      <c r="M174" s="40" t="str">
        <f t="shared" si="13"/>
        <v>00/Jan/1900</v>
      </c>
      <c r="N174" s="41" t="e">
        <f t="shared" si="16"/>
        <v>#VALUE!</v>
      </c>
      <c r="O174" s="40" t="str">
        <f t="shared" si="14"/>
        <v>00/Jan/19000</v>
      </c>
      <c r="P174" s="42" t="str">
        <f t="shared" si="17"/>
        <v>Match</v>
      </c>
      <c r="Q174" s="40" t="e">
        <f>VLOOKUP(O174,'Calculation - &lt;Ignore&gt;'!N:O,2,0)</f>
        <v>#N/A</v>
      </c>
    </row>
    <row r="175" spans="1:17" x14ac:dyDescent="0.3">
      <c r="A175" s="54"/>
      <c r="B175" s="60"/>
      <c r="C175" s="61"/>
      <c r="D175" s="62"/>
      <c r="E175" s="63"/>
      <c r="F175" s="63"/>
      <c r="G175" s="64"/>
      <c r="H175" s="64"/>
      <c r="I175" s="64"/>
      <c r="J175" s="49" t="s">
        <v>28</v>
      </c>
      <c r="K175" s="32">
        <f t="shared" si="15"/>
        <v>0</v>
      </c>
      <c r="L175" s="39" t="str">
        <f t="shared" si="12"/>
        <v>0</v>
      </c>
      <c r="M175" s="40" t="str">
        <f t="shared" si="13"/>
        <v>00/Jan/1900</v>
      </c>
      <c r="N175" s="41" t="e">
        <f t="shared" si="16"/>
        <v>#VALUE!</v>
      </c>
      <c r="O175" s="40" t="str">
        <f t="shared" si="14"/>
        <v>00/Jan/19000</v>
      </c>
      <c r="P175" s="42" t="str">
        <f t="shared" si="17"/>
        <v>Match</v>
      </c>
      <c r="Q175" s="40" t="e">
        <f>VLOOKUP(O175,'Calculation - &lt;Ignore&gt;'!N:O,2,0)</f>
        <v>#N/A</v>
      </c>
    </row>
    <row r="176" spans="1:17" x14ac:dyDescent="0.3">
      <c r="A176" s="54"/>
      <c r="B176" s="60"/>
      <c r="C176" s="61"/>
      <c r="D176" s="62"/>
      <c r="E176" s="63"/>
      <c r="F176" s="63"/>
      <c r="G176" s="64"/>
      <c r="H176" s="64"/>
      <c r="I176" s="64"/>
      <c r="J176" s="49" t="s">
        <v>28</v>
      </c>
      <c r="K176" s="32">
        <f t="shared" si="15"/>
        <v>0</v>
      </c>
      <c r="L176" s="39" t="str">
        <f t="shared" si="12"/>
        <v>0</v>
      </c>
      <c r="M176" s="40" t="str">
        <f t="shared" si="13"/>
        <v>00/Jan/1900</v>
      </c>
      <c r="N176" s="41" t="e">
        <f t="shared" si="16"/>
        <v>#VALUE!</v>
      </c>
      <c r="O176" s="40" t="str">
        <f t="shared" si="14"/>
        <v>00/Jan/19000</v>
      </c>
      <c r="P176" s="42" t="str">
        <f t="shared" si="17"/>
        <v>Match</v>
      </c>
      <c r="Q176" s="40" t="e">
        <f>VLOOKUP(O176,'Calculation - &lt;Ignore&gt;'!N:O,2,0)</f>
        <v>#N/A</v>
      </c>
    </row>
    <row r="177" spans="1:17" x14ac:dyDescent="0.3">
      <c r="A177" s="54"/>
      <c r="B177" s="49"/>
      <c r="C177" s="61"/>
      <c r="D177" s="62"/>
      <c r="E177" s="63"/>
      <c r="F177" s="63"/>
      <c r="G177" s="64"/>
      <c r="H177" s="64"/>
      <c r="I177" s="64"/>
      <c r="J177" s="49" t="s">
        <v>28</v>
      </c>
      <c r="K177" s="32">
        <f t="shared" si="15"/>
        <v>0</v>
      </c>
      <c r="L177" s="39" t="str">
        <f t="shared" si="12"/>
        <v>0</v>
      </c>
      <c r="M177" s="40" t="str">
        <f t="shared" si="13"/>
        <v>00/Jan/1900</v>
      </c>
      <c r="N177" s="41" t="e">
        <f t="shared" si="16"/>
        <v>#VALUE!</v>
      </c>
      <c r="O177" s="40" t="str">
        <f t="shared" si="14"/>
        <v>00/Jan/19000</v>
      </c>
      <c r="P177" s="42" t="str">
        <f t="shared" si="17"/>
        <v>Match</v>
      </c>
      <c r="Q177" s="40" t="e">
        <f>VLOOKUP(O177,'Calculation - &lt;Ignore&gt;'!N:O,2,0)</f>
        <v>#N/A</v>
      </c>
    </row>
    <row r="178" spans="1:17" x14ac:dyDescent="0.3">
      <c r="A178" s="54"/>
      <c r="B178" s="60"/>
      <c r="C178" s="61"/>
      <c r="D178" s="62"/>
      <c r="E178" s="63"/>
      <c r="F178" s="63"/>
      <c r="G178" s="64"/>
      <c r="H178" s="64"/>
      <c r="I178" s="64"/>
      <c r="J178" s="49" t="s">
        <v>28</v>
      </c>
      <c r="K178" s="32">
        <f t="shared" si="15"/>
        <v>0</v>
      </c>
      <c r="L178" s="39" t="str">
        <f t="shared" si="12"/>
        <v>0</v>
      </c>
      <c r="M178" s="40" t="str">
        <f t="shared" si="13"/>
        <v>00/Jan/1900</v>
      </c>
      <c r="N178" s="41" t="e">
        <f t="shared" si="16"/>
        <v>#VALUE!</v>
      </c>
      <c r="O178" s="40" t="str">
        <f t="shared" si="14"/>
        <v>00/Jan/19000</v>
      </c>
      <c r="P178" s="42" t="str">
        <f t="shared" si="17"/>
        <v>Match</v>
      </c>
      <c r="Q178" s="40" t="e">
        <f>VLOOKUP(O178,'Calculation - &lt;Ignore&gt;'!N:O,2,0)</f>
        <v>#N/A</v>
      </c>
    </row>
    <row r="179" spans="1:17" x14ac:dyDescent="0.3">
      <c r="A179" s="55"/>
      <c r="B179" s="66"/>
      <c r="C179" s="67"/>
      <c r="D179" s="66"/>
      <c r="E179" s="59"/>
      <c r="F179" s="59"/>
      <c r="G179" s="59"/>
      <c r="H179" s="59"/>
      <c r="I179" s="59"/>
      <c r="J179" s="49" t="s">
        <v>28</v>
      </c>
      <c r="K179" s="32">
        <f t="shared" si="15"/>
        <v>0</v>
      </c>
      <c r="L179" s="39" t="str">
        <f t="shared" si="12"/>
        <v>0</v>
      </c>
      <c r="M179" s="40" t="str">
        <f t="shared" si="13"/>
        <v>00/Jan/1900</v>
      </c>
      <c r="N179" s="41" t="e">
        <f t="shared" si="16"/>
        <v>#VALUE!</v>
      </c>
      <c r="O179" s="40" t="str">
        <f t="shared" si="14"/>
        <v>00/Jan/19000</v>
      </c>
      <c r="P179" s="42" t="str">
        <f t="shared" si="17"/>
        <v>Match</v>
      </c>
      <c r="Q179" s="40" t="e">
        <f>VLOOKUP(O179,'Calculation - &lt;Ignore&gt;'!N:O,2,0)</f>
        <v>#N/A</v>
      </c>
    </row>
    <row r="180" spans="1:17" x14ac:dyDescent="0.3">
      <c r="A180" s="55"/>
      <c r="B180" s="66"/>
      <c r="C180" s="67"/>
      <c r="D180" s="66"/>
      <c r="E180" s="59"/>
      <c r="F180" s="59"/>
      <c r="G180" s="59"/>
      <c r="H180" s="59"/>
      <c r="I180" s="59"/>
      <c r="J180" s="49" t="s">
        <v>28</v>
      </c>
      <c r="K180" s="32">
        <f t="shared" si="15"/>
        <v>0</v>
      </c>
      <c r="L180" s="39" t="str">
        <f t="shared" si="12"/>
        <v>0</v>
      </c>
      <c r="M180" s="40" t="str">
        <f t="shared" si="13"/>
        <v>00/Jan/1900</v>
      </c>
      <c r="N180" s="41" t="e">
        <f t="shared" si="16"/>
        <v>#VALUE!</v>
      </c>
      <c r="O180" s="40" t="str">
        <f t="shared" si="14"/>
        <v>00/Jan/19000</v>
      </c>
      <c r="P180" s="42" t="str">
        <f t="shared" si="17"/>
        <v>Match</v>
      </c>
      <c r="Q180" s="40" t="e">
        <f>VLOOKUP(O180,'Calculation - &lt;Ignore&gt;'!N:O,2,0)</f>
        <v>#N/A</v>
      </c>
    </row>
    <row r="181" spans="1:17" x14ac:dyDescent="0.3">
      <c r="A181" s="55"/>
      <c r="B181" s="66"/>
      <c r="C181" s="67"/>
      <c r="D181" s="66"/>
      <c r="E181" s="59"/>
      <c r="F181" s="59"/>
      <c r="G181" s="59"/>
      <c r="H181" s="59"/>
      <c r="I181" s="59"/>
      <c r="J181" s="49" t="s">
        <v>28</v>
      </c>
      <c r="K181" s="32">
        <f t="shared" si="15"/>
        <v>0</v>
      </c>
      <c r="L181" s="39" t="str">
        <f t="shared" si="12"/>
        <v>0</v>
      </c>
      <c r="M181" s="40" t="str">
        <f t="shared" si="13"/>
        <v>00/Jan/1900</v>
      </c>
      <c r="N181" s="41" t="e">
        <f t="shared" si="16"/>
        <v>#VALUE!</v>
      </c>
      <c r="O181" s="40" t="str">
        <f t="shared" si="14"/>
        <v>00/Jan/19000</v>
      </c>
      <c r="P181" s="42" t="str">
        <f t="shared" si="17"/>
        <v>Match</v>
      </c>
      <c r="Q181" s="40" t="e">
        <f>VLOOKUP(O181,'Calculation - &lt;Ignore&gt;'!N:O,2,0)</f>
        <v>#N/A</v>
      </c>
    </row>
    <row r="182" spans="1:17" x14ac:dyDescent="0.3">
      <c r="A182" s="55"/>
      <c r="B182" s="66"/>
      <c r="C182" s="67"/>
      <c r="D182" s="66"/>
      <c r="E182" s="59"/>
      <c r="F182" s="59"/>
      <c r="G182" s="59"/>
      <c r="H182" s="59"/>
      <c r="I182" s="59"/>
      <c r="J182" s="49" t="s">
        <v>28</v>
      </c>
      <c r="K182" s="32">
        <f t="shared" si="15"/>
        <v>0</v>
      </c>
      <c r="L182" s="39" t="str">
        <f t="shared" si="12"/>
        <v>0</v>
      </c>
      <c r="M182" s="40" t="str">
        <f t="shared" si="13"/>
        <v>00/Jan/1900</v>
      </c>
      <c r="N182" s="41" t="e">
        <f t="shared" si="16"/>
        <v>#VALUE!</v>
      </c>
      <c r="O182" s="40" t="str">
        <f t="shared" si="14"/>
        <v>00/Jan/19000</v>
      </c>
      <c r="P182" s="42" t="str">
        <f t="shared" si="17"/>
        <v>Match</v>
      </c>
      <c r="Q182" s="40" t="e">
        <f>VLOOKUP(O182,'Calculation - &lt;Ignore&gt;'!N:O,2,0)</f>
        <v>#N/A</v>
      </c>
    </row>
    <row r="183" spans="1:17" x14ac:dyDescent="0.3">
      <c r="A183" s="55"/>
      <c r="B183" s="66"/>
      <c r="C183" s="67"/>
      <c r="D183" s="66"/>
      <c r="E183" s="59"/>
      <c r="F183" s="59"/>
      <c r="G183" s="59"/>
      <c r="H183" s="59"/>
      <c r="I183" s="59"/>
      <c r="J183" s="49" t="s">
        <v>28</v>
      </c>
      <c r="K183" s="32">
        <f t="shared" si="15"/>
        <v>0</v>
      </c>
      <c r="L183" s="39" t="str">
        <f t="shared" si="12"/>
        <v>0</v>
      </c>
      <c r="M183" s="40" t="str">
        <f t="shared" si="13"/>
        <v>00/Jan/1900</v>
      </c>
      <c r="N183" s="41" t="e">
        <f t="shared" si="16"/>
        <v>#VALUE!</v>
      </c>
      <c r="O183" s="40" t="str">
        <f t="shared" si="14"/>
        <v>00/Jan/19000</v>
      </c>
      <c r="P183" s="42" t="str">
        <f t="shared" si="17"/>
        <v>Match</v>
      </c>
      <c r="Q183" s="40" t="e">
        <f>VLOOKUP(O183,'Calculation - &lt;Ignore&gt;'!N:O,2,0)</f>
        <v>#N/A</v>
      </c>
    </row>
    <row r="184" spans="1:17" x14ac:dyDescent="0.3">
      <c r="A184" s="55"/>
      <c r="B184" s="66"/>
      <c r="C184" s="67"/>
      <c r="D184" s="66"/>
      <c r="E184" s="59"/>
      <c r="F184" s="59"/>
      <c r="G184" s="59"/>
      <c r="H184" s="59"/>
      <c r="I184" s="59"/>
      <c r="J184" s="49" t="s">
        <v>28</v>
      </c>
      <c r="K184" s="32">
        <f t="shared" si="15"/>
        <v>0</v>
      </c>
      <c r="L184" s="39" t="str">
        <f t="shared" si="12"/>
        <v>0</v>
      </c>
      <c r="M184" s="40" t="str">
        <f t="shared" si="13"/>
        <v>00/Jan/1900</v>
      </c>
      <c r="N184" s="41" t="e">
        <f t="shared" si="16"/>
        <v>#VALUE!</v>
      </c>
      <c r="O184" s="40" t="str">
        <f t="shared" si="14"/>
        <v>00/Jan/19000</v>
      </c>
      <c r="P184" s="42" t="str">
        <f t="shared" si="17"/>
        <v>Match</v>
      </c>
      <c r="Q184" s="40" t="e">
        <f>VLOOKUP(O184,'Calculation - &lt;Ignore&gt;'!N:O,2,0)</f>
        <v>#N/A</v>
      </c>
    </row>
    <row r="185" spans="1:17" x14ac:dyDescent="0.3">
      <c r="A185" s="55"/>
      <c r="B185" s="66"/>
      <c r="C185" s="67"/>
      <c r="D185" s="66"/>
      <c r="E185" s="59"/>
      <c r="F185" s="59"/>
      <c r="G185" s="59"/>
      <c r="H185" s="59"/>
      <c r="I185" s="59"/>
      <c r="J185" s="49" t="s">
        <v>28</v>
      </c>
      <c r="K185" s="32">
        <f t="shared" si="15"/>
        <v>0</v>
      </c>
      <c r="L185" s="39" t="str">
        <f t="shared" si="12"/>
        <v>0</v>
      </c>
      <c r="M185" s="40" t="str">
        <f t="shared" si="13"/>
        <v>00/Jan/1900</v>
      </c>
      <c r="N185" s="41" t="e">
        <f t="shared" si="16"/>
        <v>#VALUE!</v>
      </c>
      <c r="O185" s="40" t="str">
        <f t="shared" si="14"/>
        <v>00/Jan/19000</v>
      </c>
      <c r="P185" s="42" t="str">
        <f t="shared" si="17"/>
        <v>Match</v>
      </c>
      <c r="Q185" s="40" t="e">
        <f>VLOOKUP(O185,'Calculation - &lt;Ignore&gt;'!N:O,2,0)</f>
        <v>#N/A</v>
      </c>
    </row>
    <row r="186" spans="1:17" x14ac:dyDescent="0.3">
      <c r="A186" s="55"/>
      <c r="B186" s="66"/>
      <c r="C186" s="67"/>
      <c r="D186" s="66"/>
      <c r="E186" s="59"/>
      <c r="F186" s="59"/>
      <c r="G186" s="59"/>
      <c r="H186" s="59"/>
      <c r="I186" s="59"/>
      <c r="J186" s="49" t="s">
        <v>28</v>
      </c>
      <c r="K186" s="32">
        <f t="shared" si="15"/>
        <v>0</v>
      </c>
      <c r="L186" s="39" t="str">
        <f t="shared" si="12"/>
        <v>0</v>
      </c>
      <c r="M186" s="40" t="str">
        <f t="shared" si="13"/>
        <v>00/Jan/1900</v>
      </c>
      <c r="N186" s="41" t="e">
        <f t="shared" si="16"/>
        <v>#VALUE!</v>
      </c>
      <c r="O186" s="40" t="str">
        <f t="shared" si="14"/>
        <v>00/Jan/19000</v>
      </c>
      <c r="P186" s="42" t="str">
        <f t="shared" si="17"/>
        <v>Match</v>
      </c>
      <c r="Q186" s="40" t="e">
        <f>VLOOKUP(O186,'Calculation - &lt;Ignore&gt;'!N:O,2,0)</f>
        <v>#N/A</v>
      </c>
    </row>
    <row r="187" spans="1:17" x14ac:dyDescent="0.3">
      <c r="A187" s="55"/>
      <c r="B187" s="66"/>
      <c r="C187" s="67"/>
      <c r="D187" s="66"/>
      <c r="E187" s="59"/>
      <c r="F187" s="59"/>
      <c r="G187" s="59"/>
      <c r="H187" s="59"/>
      <c r="I187" s="59"/>
      <c r="J187" s="49" t="s">
        <v>28</v>
      </c>
      <c r="K187" s="32">
        <f t="shared" si="15"/>
        <v>0</v>
      </c>
      <c r="L187" s="39" t="str">
        <f t="shared" si="12"/>
        <v>0</v>
      </c>
      <c r="M187" s="40" t="str">
        <f t="shared" si="13"/>
        <v>00/Jan/1900</v>
      </c>
      <c r="N187" s="41" t="e">
        <f t="shared" si="16"/>
        <v>#VALUE!</v>
      </c>
      <c r="O187" s="40" t="str">
        <f t="shared" si="14"/>
        <v>00/Jan/19000</v>
      </c>
      <c r="P187" s="42" t="str">
        <f t="shared" si="17"/>
        <v>Match</v>
      </c>
      <c r="Q187" s="40" t="e">
        <f>VLOOKUP(O187,'Calculation - &lt;Ignore&gt;'!N:O,2,0)</f>
        <v>#N/A</v>
      </c>
    </row>
    <row r="188" spans="1:17" x14ac:dyDescent="0.3">
      <c r="A188" s="55"/>
      <c r="B188" s="66"/>
      <c r="C188" s="67"/>
      <c r="D188" s="66"/>
      <c r="E188" s="59"/>
      <c r="F188" s="59"/>
      <c r="G188" s="59"/>
      <c r="H188" s="59"/>
      <c r="I188" s="59"/>
      <c r="J188" s="49" t="s">
        <v>28</v>
      </c>
      <c r="K188" s="32">
        <f t="shared" si="15"/>
        <v>0</v>
      </c>
      <c r="L188" s="39" t="str">
        <f t="shared" si="12"/>
        <v>0</v>
      </c>
      <c r="M188" s="40" t="str">
        <f t="shared" si="13"/>
        <v>00/Jan/1900</v>
      </c>
      <c r="N188" s="41" t="e">
        <f t="shared" si="16"/>
        <v>#VALUE!</v>
      </c>
      <c r="O188" s="40" t="str">
        <f t="shared" si="14"/>
        <v>00/Jan/19000</v>
      </c>
      <c r="P188" s="42" t="str">
        <f t="shared" si="17"/>
        <v>Match</v>
      </c>
      <c r="Q188" s="40" t="e">
        <f>VLOOKUP(O188,'Calculation - &lt;Ignore&gt;'!N:O,2,0)</f>
        <v>#N/A</v>
      </c>
    </row>
    <row r="189" spans="1:17" x14ac:dyDescent="0.3">
      <c r="A189" s="55"/>
      <c r="B189" s="66"/>
      <c r="C189" s="67"/>
      <c r="D189" s="66"/>
      <c r="E189" s="59"/>
      <c r="F189" s="59"/>
      <c r="G189" s="59"/>
      <c r="H189" s="59"/>
      <c r="I189" s="59"/>
      <c r="J189" s="49" t="s">
        <v>28</v>
      </c>
      <c r="K189" s="32">
        <f t="shared" si="15"/>
        <v>0</v>
      </c>
      <c r="L189" s="39" t="str">
        <f t="shared" si="12"/>
        <v>0</v>
      </c>
      <c r="M189" s="40" t="str">
        <f t="shared" si="13"/>
        <v>00/Jan/1900</v>
      </c>
      <c r="N189" s="41" t="e">
        <f t="shared" si="16"/>
        <v>#VALUE!</v>
      </c>
      <c r="O189" s="40" t="str">
        <f t="shared" si="14"/>
        <v>00/Jan/19000</v>
      </c>
      <c r="P189" s="42" t="str">
        <f t="shared" si="17"/>
        <v>Match</v>
      </c>
      <c r="Q189" s="40" t="e">
        <f>VLOOKUP(O189,'Calculation - &lt;Ignore&gt;'!N:O,2,0)</f>
        <v>#N/A</v>
      </c>
    </row>
    <row r="190" spans="1:17" x14ac:dyDescent="0.3">
      <c r="A190" s="55"/>
      <c r="B190" s="66"/>
      <c r="C190" s="67"/>
      <c r="D190" s="66"/>
      <c r="E190" s="59"/>
      <c r="F190" s="59"/>
      <c r="G190" s="59"/>
      <c r="H190" s="59"/>
      <c r="I190" s="59"/>
      <c r="J190" s="49" t="s">
        <v>28</v>
      </c>
      <c r="K190" s="32">
        <f t="shared" si="15"/>
        <v>0</v>
      </c>
      <c r="L190" s="39" t="str">
        <f t="shared" ref="L190:L194" si="18">TEXT(D190,"General")</f>
        <v>0</v>
      </c>
      <c r="M190" s="40" t="str">
        <f t="shared" ref="M190:M194" si="19">TEXT(C190,"dd/mmm/yyyy")</f>
        <v>00/Jan/1900</v>
      </c>
      <c r="N190" s="41" t="e">
        <f t="shared" si="16"/>
        <v>#VALUE!</v>
      </c>
      <c r="O190" s="40" t="str">
        <f t="shared" ref="O190:O194" si="20">A190&amp;M190&amp;L190</f>
        <v>00/Jan/19000</v>
      </c>
      <c r="P190" s="42" t="str">
        <f t="shared" si="17"/>
        <v>Match</v>
      </c>
      <c r="Q190" s="40" t="e">
        <f>VLOOKUP(O190,'Calculation - &lt;Ignore&gt;'!N:O,2,0)</f>
        <v>#N/A</v>
      </c>
    </row>
    <row r="191" spans="1:17" x14ac:dyDescent="0.3">
      <c r="A191" s="55"/>
      <c r="B191" s="66"/>
      <c r="C191" s="67"/>
      <c r="D191" s="66"/>
      <c r="E191" s="59"/>
      <c r="F191" s="59"/>
      <c r="G191" s="59"/>
      <c r="H191" s="59"/>
      <c r="I191" s="59"/>
      <c r="J191" s="49" t="s">
        <v>28</v>
      </c>
      <c r="K191" s="32">
        <f t="shared" ref="K191:K194" si="21">SUM(G191:I191)</f>
        <v>0</v>
      </c>
      <c r="L191" s="39" t="str">
        <f t="shared" si="18"/>
        <v>0</v>
      </c>
      <c r="M191" s="40" t="str">
        <f t="shared" si="19"/>
        <v>00/Jan/1900</v>
      </c>
      <c r="N191" s="41" t="e">
        <f t="shared" ref="N191:N194" si="22">DATE(YEAR(M191),MONTH(M191),1)</f>
        <v>#VALUE!</v>
      </c>
      <c r="O191" s="40" t="str">
        <f t="shared" si="20"/>
        <v>00/Jan/19000</v>
      </c>
      <c r="P191" s="42" t="str">
        <f t="shared" si="17"/>
        <v>Match</v>
      </c>
      <c r="Q191" s="40" t="e">
        <f>VLOOKUP(O191,'Calculation - &lt;Ignore&gt;'!N:O,2,0)</f>
        <v>#N/A</v>
      </c>
    </row>
    <row r="192" spans="1:17" x14ac:dyDescent="0.3">
      <c r="A192" s="55"/>
      <c r="B192" s="66"/>
      <c r="C192" s="67"/>
      <c r="D192" s="66"/>
      <c r="E192" s="59"/>
      <c r="F192" s="59"/>
      <c r="G192" s="59"/>
      <c r="H192" s="59"/>
      <c r="I192" s="59"/>
      <c r="J192" s="49" t="s">
        <v>28</v>
      </c>
      <c r="K192" s="32">
        <f t="shared" si="21"/>
        <v>0</v>
      </c>
      <c r="L192" s="39" t="str">
        <f t="shared" si="18"/>
        <v>0</v>
      </c>
      <c r="M192" s="40" t="str">
        <f t="shared" si="19"/>
        <v>00/Jan/1900</v>
      </c>
      <c r="N192" s="41" t="e">
        <f t="shared" si="22"/>
        <v>#VALUE!</v>
      </c>
      <c r="O192" s="40" t="str">
        <f t="shared" si="20"/>
        <v>00/Jan/19000</v>
      </c>
      <c r="P192" s="42" t="str">
        <f t="shared" si="17"/>
        <v>Match</v>
      </c>
      <c r="Q192" s="40" t="e">
        <f>VLOOKUP(O192,'Calculation - &lt;Ignore&gt;'!N:O,2,0)</f>
        <v>#N/A</v>
      </c>
    </row>
    <row r="193" spans="1:17" x14ac:dyDescent="0.3">
      <c r="A193" s="55"/>
      <c r="B193" s="66"/>
      <c r="C193" s="67"/>
      <c r="D193" s="66"/>
      <c r="E193" s="59"/>
      <c r="F193" s="59"/>
      <c r="G193" s="59"/>
      <c r="H193" s="59"/>
      <c r="I193" s="59"/>
      <c r="J193" s="49" t="s">
        <v>28</v>
      </c>
      <c r="K193" s="32">
        <f t="shared" si="21"/>
        <v>0</v>
      </c>
      <c r="L193" s="39" t="str">
        <f t="shared" si="18"/>
        <v>0</v>
      </c>
      <c r="M193" s="40" t="str">
        <f t="shared" si="19"/>
        <v>00/Jan/1900</v>
      </c>
      <c r="N193" s="41" t="e">
        <f t="shared" si="22"/>
        <v>#VALUE!</v>
      </c>
      <c r="O193" s="40" t="str">
        <f t="shared" si="20"/>
        <v>00/Jan/19000</v>
      </c>
      <c r="P193" s="42" t="str">
        <f t="shared" si="17"/>
        <v>Match</v>
      </c>
      <c r="Q193" s="40" t="e">
        <f>VLOOKUP(O193,'Calculation - &lt;Ignore&gt;'!N:O,2,0)</f>
        <v>#N/A</v>
      </c>
    </row>
    <row r="194" spans="1:17" x14ac:dyDescent="0.3">
      <c r="A194" s="55"/>
      <c r="B194" s="66"/>
      <c r="C194" s="67"/>
      <c r="D194" s="66"/>
      <c r="E194" s="59"/>
      <c r="F194" s="59"/>
      <c r="G194" s="59"/>
      <c r="H194" s="59"/>
      <c r="I194" s="59"/>
      <c r="J194" s="49" t="s">
        <v>28</v>
      </c>
      <c r="K194" s="32">
        <f t="shared" si="21"/>
        <v>0</v>
      </c>
      <c r="L194" s="39" t="str">
        <f t="shared" si="18"/>
        <v>0</v>
      </c>
      <c r="M194" s="40" t="str">
        <f t="shared" si="19"/>
        <v>00/Jan/1900</v>
      </c>
      <c r="N194" s="41" t="e">
        <f t="shared" si="22"/>
        <v>#VALUE!</v>
      </c>
      <c r="O194" s="40" t="str">
        <f t="shared" si="20"/>
        <v>00/Jan/19000</v>
      </c>
      <c r="P194" s="42" t="str">
        <f t="shared" ref="P194" si="23">IF(SUMIFS(K:K,A:A,A194,J:J,"Books")-SUMIFS(K:K,A:A,A194,J:J,"GSTR 2A")=0,"Match",IF(ROUND(SUMIFS(K:K,A:A,A194,J:J,"Books")-SUMIFS(K:K,A:A,A194,J:J,"GSTR 2A"),0)=0,"Match -Rounding off","Not Match"))</f>
        <v>Match</v>
      </c>
      <c r="Q194" s="40" t="e">
        <f>VLOOKUP(O194,'Calculation - &lt;Ignore&gt;'!N:O,2,0)</f>
        <v>#N/A</v>
      </c>
    </row>
    <row r="195" spans="1:17" x14ac:dyDescent="0.3">
      <c r="A195" s="55"/>
      <c r="B195" s="66"/>
      <c r="C195" s="67"/>
      <c r="D195" s="66"/>
      <c r="E195" s="59"/>
      <c r="F195" s="59"/>
      <c r="G195" s="59"/>
      <c r="H195" s="59"/>
      <c r="I195" s="59"/>
      <c r="J195" s="49" t="s">
        <v>28</v>
      </c>
      <c r="K195" s="32">
        <f t="shared" ref="K195:K258" si="24">SUM(G195:I195)</f>
        <v>0</v>
      </c>
      <c r="L195" s="39" t="str">
        <f t="shared" ref="L195:L258" si="25">TEXT(D195,"General")</f>
        <v>0</v>
      </c>
      <c r="M195" s="40" t="str">
        <f t="shared" ref="M195:M258" si="26">TEXT(C195,"dd/mmm/yyyy")</f>
        <v>00/Jan/1900</v>
      </c>
      <c r="N195" s="41" t="e">
        <f t="shared" ref="N195:N258" si="27">DATE(YEAR(M195),MONTH(M195),1)</f>
        <v>#VALUE!</v>
      </c>
      <c r="O195" s="40" t="str">
        <f t="shared" ref="O195:O258" si="28">A195&amp;M195&amp;L195</f>
        <v>00/Jan/19000</v>
      </c>
      <c r="P195" s="42" t="str">
        <f t="shared" ref="P195:P258" si="29">IF(SUMIFS(K:K,A:A,A195,J:J,"Books")-SUMIFS(K:K,A:A,A195,J:J,"GSTR 2A")=0,"Match",IF(ROUND(SUMIFS(K:K,A:A,A195,J:J,"Books")-SUMIFS(K:K,A:A,A195,J:J,"GSTR 2A"),0)=0,"Match -Rounding off","Not Match"))</f>
        <v>Match</v>
      </c>
      <c r="Q195" s="40" t="e">
        <f>VLOOKUP(O195,'Calculation - &lt;Ignore&gt;'!N:O,2,0)</f>
        <v>#N/A</v>
      </c>
    </row>
    <row r="196" spans="1:17" x14ac:dyDescent="0.3">
      <c r="A196" s="55"/>
      <c r="B196" s="66"/>
      <c r="C196" s="67"/>
      <c r="D196" s="66"/>
      <c r="E196" s="59"/>
      <c r="F196" s="59"/>
      <c r="G196" s="59"/>
      <c r="H196" s="59"/>
      <c r="I196" s="59"/>
      <c r="J196" s="49" t="s">
        <v>28</v>
      </c>
      <c r="K196" s="32">
        <f t="shared" si="24"/>
        <v>0</v>
      </c>
      <c r="L196" s="39" t="str">
        <f t="shared" si="25"/>
        <v>0</v>
      </c>
      <c r="M196" s="40" t="str">
        <f t="shared" si="26"/>
        <v>00/Jan/1900</v>
      </c>
      <c r="N196" s="41" t="e">
        <f t="shared" si="27"/>
        <v>#VALUE!</v>
      </c>
      <c r="O196" s="40" t="str">
        <f t="shared" si="28"/>
        <v>00/Jan/19000</v>
      </c>
      <c r="P196" s="42" t="str">
        <f t="shared" si="29"/>
        <v>Match</v>
      </c>
      <c r="Q196" s="40" t="e">
        <f>VLOOKUP(O196,'Calculation - &lt;Ignore&gt;'!N:O,2,0)</f>
        <v>#N/A</v>
      </c>
    </row>
    <row r="197" spans="1:17" x14ac:dyDescent="0.3">
      <c r="A197" s="55"/>
      <c r="B197" s="66"/>
      <c r="C197" s="67"/>
      <c r="D197" s="66"/>
      <c r="E197" s="59"/>
      <c r="F197" s="59"/>
      <c r="G197" s="59"/>
      <c r="H197" s="59"/>
      <c r="I197" s="59"/>
      <c r="J197" s="49" t="s">
        <v>28</v>
      </c>
      <c r="K197" s="32">
        <f t="shared" si="24"/>
        <v>0</v>
      </c>
      <c r="L197" s="39" t="str">
        <f t="shared" si="25"/>
        <v>0</v>
      </c>
      <c r="M197" s="40" t="str">
        <f t="shared" si="26"/>
        <v>00/Jan/1900</v>
      </c>
      <c r="N197" s="41" t="e">
        <f t="shared" si="27"/>
        <v>#VALUE!</v>
      </c>
      <c r="O197" s="40" t="str">
        <f t="shared" si="28"/>
        <v>00/Jan/19000</v>
      </c>
      <c r="P197" s="42" t="str">
        <f t="shared" si="29"/>
        <v>Match</v>
      </c>
      <c r="Q197" s="40" t="e">
        <f>VLOOKUP(O197,'Calculation - &lt;Ignore&gt;'!N:O,2,0)</f>
        <v>#N/A</v>
      </c>
    </row>
    <row r="198" spans="1:17" x14ac:dyDescent="0.3">
      <c r="A198" s="55"/>
      <c r="B198" s="66"/>
      <c r="C198" s="67"/>
      <c r="D198" s="66"/>
      <c r="E198" s="59"/>
      <c r="F198" s="59"/>
      <c r="G198" s="59"/>
      <c r="H198" s="59"/>
      <c r="I198" s="59"/>
      <c r="J198" s="49" t="s">
        <v>28</v>
      </c>
      <c r="K198" s="32">
        <f t="shared" si="24"/>
        <v>0</v>
      </c>
      <c r="L198" s="39" t="str">
        <f t="shared" si="25"/>
        <v>0</v>
      </c>
      <c r="M198" s="40" t="str">
        <f t="shared" si="26"/>
        <v>00/Jan/1900</v>
      </c>
      <c r="N198" s="41" t="e">
        <f t="shared" si="27"/>
        <v>#VALUE!</v>
      </c>
      <c r="O198" s="40" t="str">
        <f t="shared" si="28"/>
        <v>00/Jan/19000</v>
      </c>
      <c r="P198" s="42" t="str">
        <f t="shared" si="29"/>
        <v>Match</v>
      </c>
      <c r="Q198" s="40" t="e">
        <f>VLOOKUP(O198,'Calculation - &lt;Ignore&gt;'!N:O,2,0)</f>
        <v>#N/A</v>
      </c>
    </row>
    <row r="199" spans="1:17" x14ac:dyDescent="0.3">
      <c r="A199" s="55"/>
      <c r="B199" s="66"/>
      <c r="C199" s="67"/>
      <c r="D199" s="66"/>
      <c r="E199" s="59"/>
      <c r="F199" s="59"/>
      <c r="G199" s="59"/>
      <c r="H199" s="59"/>
      <c r="I199" s="59"/>
      <c r="J199" s="49" t="s">
        <v>28</v>
      </c>
      <c r="K199" s="32">
        <f t="shared" si="24"/>
        <v>0</v>
      </c>
      <c r="L199" s="39" t="str">
        <f t="shared" si="25"/>
        <v>0</v>
      </c>
      <c r="M199" s="40" t="str">
        <f t="shared" si="26"/>
        <v>00/Jan/1900</v>
      </c>
      <c r="N199" s="41" t="e">
        <f t="shared" si="27"/>
        <v>#VALUE!</v>
      </c>
      <c r="O199" s="40" t="str">
        <f t="shared" si="28"/>
        <v>00/Jan/19000</v>
      </c>
      <c r="P199" s="42" t="str">
        <f t="shared" si="29"/>
        <v>Match</v>
      </c>
      <c r="Q199" s="40" t="e">
        <f>VLOOKUP(O199,'Calculation - &lt;Ignore&gt;'!N:O,2,0)</f>
        <v>#N/A</v>
      </c>
    </row>
    <row r="200" spans="1:17" x14ac:dyDescent="0.3">
      <c r="A200" s="55"/>
      <c r="B200" s="66"/>
      <c r="C200" s="67"/>
      <c r="D200" s="66"/>
      <c r="E200" s="59"/>
      <c r="F200" s="59"/>
      <c r="G200" s="59"/>
      <c r="H200" s="59"/>
      <c r="I200" s="59"/>
      <c r="J200" s="49" t="s">
        <v>28</v>
      </c>
      <c r="K200" s="32">
        <f t="shared" si="24"/>
        <v>0</v>
      </c>
      <c r="L200" s="39" t="str">
        <f t="shared" si="25"/>
        <v>0</v>
      </c>
      <c r="M200" s="40" t="str">
        <f t="shared" si="26"/>
        <v>00/Jan/1900</v>
      </c>
      <c r="N200" s="41" t="e">
        <f t="shared" si="27"/>
        <v>#VALUE!</v>
      </c>
      <c r="O200" s="40" t="str">
        <f t="shared" si="28"/>
        <v>00/Jan/19000</v>
      </c>
      <c r="P200" s="42" t="str">
        <f t="shared" si="29"/>
        <v>Match</v>
      </c>
      <c r="Q200" s="40" t="e">
        <f>VLOOKUP(O200,'Calculation - &lt;Ignore&gt;'!N:O,2,0)</f>
        <v>#N/A</v>
      </c>
    </row>
    <row r="201" spans="1:17" x14ac:dyDescent="0.3">
      <c r="A201" s="55"/>
      <c r="B201" s="66"/>
      <c r="C201" s="67"/>
      <c r="D201" s="66"/>
      <c r="E201" s="59"/>
      <c r="F201" s="59"/>
      <c r="G201" s="59"/>
      <c r="H201" s="59"/>
      <c r="I201" s="59"/>
      <c r="J201" s="49" t="s">
        <v>28</v>
      </c>
      <c r="K201" s="32">
        <f t="shared" si="24"/>
        <v>0</v>
      </c>
      <c r="L201" s="39" t="str">
        <f t="shared" si="25"/>
        <v>0</v>
      </c>
      <c r="M201" s="40" t="str">
        <f t="shared" si="26"/>
        <v>00/Jan/1900</v>
      </c>
      <c r="N201" s="41" t="e">
        <f t="shared" si="27"/>
        <v>#VALUE!</v>
      </c>
      <c r="O201" s="40" t="str">
        <f t="shared" si="28"/>
        <v>00/Jan/19000</v>
      </c>
      <c r="P201" s="42" t="str">
        <f t="shared" si="29"/>
        <v>Match</v>
      </c>
      <c r="Q201" s="40" t="e">
        <f>VLOOKUP(O201,'Calculation - &lt;Ignore&gt;'!N:O,2,0)</f>
        <v>#N/A</v>
      </c>
    </row>
    <row r="202" spans="1:17" x14ac:dyDescent="0.3">
      <c r="A202" s="55"/>
      <c r="B202" s="66"/>
      <c r="C202" s="67"/>
      <c r="D202" s="66"/>
      <c r="E202" s="59"/>
      <c r="F202" s="59"/>
      <c r="G202" s="59"/>
      <c r="H202" s="59"/>
      <c r="I202" s="59"/>
      <c r="J202" s="49" t="s">
        <v>28</v>
      </c>
      <c r="K202" s="32">
        <f t="shared" si="24"/>
        <v>0</v>
      </c>
      <c r="L202" s="39" t="str">
        <f t="shared" si="25"/>
        <v>0</v>
      </c>
      <c r="M202" s="40" t="str">
        <f t="shared" si="26"/>
        <v>00/Jan/1900</v>
      </c>
      <c r="N202" s="41" t="e">
        <f t="shared" si="27"/>
        <v>#VALUE!</v>
      </c>
      <c r="O202" s="40" t="str">
        <f t="shared" si="28"/>
        <v>00/Jan/19000</v>
      </c>
      <c r="P202" s="42" t="str">
        <f t="shared" si="29"/>
        <v>Match</v>
      </c>
      <c r="Q202" s="40" t="e">
        <f>VLOOKUP(O202,'Calculation - &lt;Ignore&gt;'!N:O,2,0)</f>
        <v>#N/A</v>
      </c>
    </row>
    <row r="203" spans="1:17" x14ac:dyDescent="0.3">
      <c r="A203" s="55"/>
      <c r="B203" s="66"/>
      <c r="C203" s="67"/>
      <c r="D203" s="66"/>
      <c r="E203" s="59"/>
      <c r="F203" s="59"/>
      <c r="G203" s="59"/>
      <c r="H203" s="59"/>
      <c r="I203" s="59"/>
      <c r="J203" s="49" t="s">
        <v>28</v>
      </c>
      <c r="K203" s="32">
        <f t="shared" si="24"/>
        <v>0</v>
      </c>
      <c r="L203" s="39" t="str">
        <f t="shared" si="25"/>
        <v>0</v>
      </c>
      <c r="M203" s="40" t="str">
        <f t="shared" si="26"/>
        <v>00/Jan/1900</v>
      </c>
      <c r="N203" s="41" t="e">
        <f t="shared" si="27"/>
        <v>#VALUE!</v>
      </c>
      <c r="O203" s="40" t="str">
        <f t="shared" si="28"/>
        <v>00/Jan/19000</v>
      </c>
      <c r="P203" s="42" t="str">
        <f t="shared" si="29"/>
        <v>Match</v>
      </c>
      <c r="Q203" s="40" t="e">
        <f>VLOOKUP(O203,'Calculation - &lt;Ignore&gt;'!N:O,2,0)</f>
        <v>#N/A</v>
      </c>
    </row>
    <row r="204" spans="1:17" x14ac:dyDescent="0.3">
      <c r="A204" s="55"/>
      <c r="B204" s="66"/>
      <c r="C204" s="67"/>
      <c r="D204" s="66"/>
      <c r="E204" s="59"/>
      <c r="F204" s="59"/>
      <c r="G204" s="59"/>
      <c r="H204" s="59"/>
      <c r="I204" s="59"/>
      <c r="J204" s="49" t="s">
        <v>28</v>
      </c>
      <c r="K204" s="32">
        <f t="shared" si="24"/>
        <v>0</v>
      </c>
      <c r="L204" s="39" t="str">
        <f t="shared" si="25"/>
        <v>0</v>
      </c>
      <c r="M204" s="40" t="str">
        <f t="shared" si="26"/>
        <v>00/Jan/1900</v>
      </c>
      <c r="N204" s="41" t="e">
        <f t="shared" si="27"/>
        <v>#VALUE!</v>
      </c>
      <c r="O204" s="40" t="str">
        <f t="shared" si="28"/>
        <v>00/Jan/19000</v>
      </c>
      <c r="P204" s="42" t="str">
        <f t="shared" si="29"/>
        <v>Match</v>
      </c>
      <c r="Q204" s="40" t="e">
        <f>VLOOKUP(O204,'Calculation - &lt;Ignore&gt;'!N:O,2,0)</f>
        <v>#N/A</v>
      </c>
    </row>
    <row r="205" spans="1:17" x14ac:dyDescent="0.3">
      <c r="A205" s="55"/>
      <c r="B205" s="66"/>
      <c r="C205" s="67"/>
      <c r="D205" s="66"/>
      <c r="E205" s="59"/>
      <c r="F205" s="59"/>
      <c r="G205" s="59"/>
      <c r="H205" s="59"/>
      <c r="I205" s="59"/>
      <c r="J205" s="49" t="s">
        <v>28</v>
      </c>
      <c r="K205" s="32">
        <f t="shared" si="24"/>
        <v>0</v>
      </c>
      <c r="L205" s="39" t="str">
        <f t="shared" si="25"/>
        <v>0</v>
      </c>
      <c r="M205" s="40" t="str">
        <f t="shared" si="26"/>
        <v>00/Jan/1900</v>
      </c>
      <c r="N205" s="41" t="e">
        <f t="shared" si="27"/>
        <v>#VALUE!</v>
      </c>
      <c r="O205" s="40" t="str">
        <f t="shared" si="28"/>
        <v>00/Jan/19000</v>
      </c>
      <c r="P205" s="42" t="str">
        <f t="shared" si="29"/>
        <v>Match</v>
      </c>
      <c r="Q205" s="40" t="e">
        <f>VLOOKUP(O205,'Calculation - &lt;Ignore&gt;'!N:O,2,0)</f>
        <v>#N/A</v>
      </c>
    </row>
    <row r="206" spans="1:17" x14ac:dyDescent="0.3">
      <c r="A206" s="55"/>
      <c r="B206" s="66"/>
      <c r="C206" s="67"/>
      <c r="D206" s="66"/>
      <c r="E206" s="59"/>
      <c r="F206" s="59"/>
      <c r="G206" s="59"/>
      <c r="H206" s="59"/>
      <c r="I206" s="59"/>
      <c r="J206" s="49" t="s">
        <v>28</v>
      </c>
      <c r="K206" s="32">
        <f t="shared" si="24"/>
        <v>0</v>
      </c>
      <c r="L206" s="39" t="str">
        <f t="shared" si="25"/>
        <v>0</v>
      </c>
      <c r="M206" s="40" t="str">
        <f t="shared" si="26"/>
        <v>00/Jan/1900</v>
      </c>
      <c r="N206" s="41" t="e">
        <f t="shared" si="27"/>
        <v>#VALUE!</v>
      </c>
      <c r="O206" s="40" t="str">
        <f t="shared" si="28"/>
        <v>00/Jan/19000</v>
      </c>
      <c r="P206" s="42" t="str">
        <f t="shared" si="29"/>
        <v>Match</v>
      </c>
      <c r="Q206" s="40" t="e">
        <f>VLOOKUP(O206,'Calculation - &lt;Ignore&gt;'!N:O,2,0)</f>
        <v>#N/A</v>
      </c>
    </row>
    <row r="207" spans="1:17" x14ac:dyDescent="0.3">
      <c r="A207" s="55"/>
      <c r="B207" s="66"/>
      <c r="C207" s="67"/>
      <c r="D207" s="66"/>
      <c r="E207" s="59"/>
      <c r="F207" s="59"/>
      <c r="G207" s="59"/>
      <c r="H207" s="59"/>
      <c r="I207" s="59"/>
      <c r="J207" s="49" t="s">
        <v>28</v>
      </c>
      <c r="K207" s="32">
        <f t="shared" si="24"/>
        <v>0</v>
      </c>
      <c r="L207" s="39" t="str">
        <f t="shared" si="25"/>
        <v>0</v>
      </c>
      <c r="M207" s="40" t="str">
        <f t="shared" si="26"/>
        <v>00/Jan/1900</v>
      </c>
      <c r="N207" s="41" t="e">
        <f t="shared" si="27"/>
        <v>#VALUE!</v>
      </c>
      <c r="O207" s="40" t="str">
        <f t="shared" si="28"/>
        <v>00/Jan/19000</v>
      </c>
      <c r="P207" s="42" t="str">
        <f t="shared" si="29"/>
        <v>Match</v>
      </c>
      <c r="Q207" s="40" t="e">
        <f>VLOOKUP(O207,'Calculation - &lt;Ignore&gt;'!N:O,2,0)</f>
        <v>#N/A</v>
      </c>
    </row>
    <row r="208" spans="1:17" x14ac:dyDescent="0.3">
      <c r="A208" s="55"/>
      <c r="B208" s="66"/>
      <c r="C208" s="67"/>
      <c r="D208" s="66"/>
      <c r="E208" s="59"/>
      <c r="F208" s="59"/>
      <c r="G208" s="59"/>
      <c r="H208" s="59"/>
      <c r="I208" s="59"/>
      <c r="J208" s="49" t="s">
        <v>28</v>
      </c>
      <c r="K208" s="32">
        <f t="shared" si="24"/>
        <v>0</v>
      </c>
      <c r="L208" s="39" t="str">
        <f t="shared" si="25"/>
        <v>0</v>
      </c>
      <c r="M208" s="40" t="str">
        <f t="shared" si="26"/>
        <v>00/Jan/1900</v>
      </c>
      <c r="N208" s="41" t="e">
        <f t="shared" si="27"/>
        <v>#VALUE!</v>
      </c>
      <c r="O208" s="40" t="str">
        <f t="shared" si="28"/>
        <v>00/Jan/19000</v>
      </c>
      <c r="P208" s="42" t="str">
        <f t="shared" si="29"/>
        <v>Match</v>
      </c>
      <c r="Q208" s="40" t="e">
        <f>VLOOKUP(O208,'Calculation - &lt;Ignore&gt;'!N:O,2,0)</f>
        <v>#N/A</v>
      </c>
    </row>
    <row r="209" spans="1:17" x14ac:dyDescent="0.3">
      <c r="A209" s="55"/>
      <c r="B209" s="66"/>
      <c r="C209" s="67"/>
      <c r="D209" s="66"/>
      <c r="E209" s="59"/>
      <c r="F209" s="59"/>
      <c r="G209" s="59"/>
      <c r="H209" s="59"/>
      <c r="I209" s="59"/>
      <c r="J209" s="49" t="s">
        <v>28</v>
      </c>
      <c r="K209" s="32">
        <f t="shared" si="24"/>
        <v>0</v>
      </c>
      <c r="L209" s="39" t="str">
        <f t="shared" si="25"/>
        <v>0</v>
      </c>
      <c r="M209" s="40" t="str">
        <f t="shared" si="26"/>
        <v>00/Jan/1900</v>
      </c>
      <c r="N209" s="41" t="e">
        <f t="shared" si="27"/>
        <v>#VALUE!</v>
      </c>
      <c r="O209" s="40" t="str">
        <f t="shared" si="28"/>
        <v>00/Jan/19000</v>
      </c>
      <c r="P209" s="42" t="str">
        <f t="shared" si="29"/>
        <v>Match</v>
      </c>
      <c r="Q209" s="40" t="e">
        <f>VLOOKUP(O209,'Calculation - &lt;Ignore&gt;'!N:O,2,0)</f>
        <v>#N/A</v>
      </c>
    </row>
    <row r="210" spans="1:17" x14ac:dyDescent="0.3">
      <c r="A210" s="55"/>
      <c r="B210" s="66"/>
      <c r="C210" s="67"/>
      <c r="D210" s="66"/>
      <c r="E210" s="59"/>
      <c r="F210" s="59"/>
      <c r="G210" s="59"/>
      <c r="H210" s="59"/>
      <c r="I210" s="59"/>
      <c r="J210" s="49" t="s">
        <v>28</v>
      </c>
      <c r="K210" s="32">
        <f t="shared" si="24"/>
        <v>0</v>
      </c>
      <c r="L210" s="39" t="str">
        <f t="shared" si="25"/>
        <v>0</v>
      </c>
      <c r="M210" s="40" t="str">
        <f t="shared" si="26"/>
        <v>00/Jan/1900</v>
      </c>
      <c r="N210" s="41" t="e">
        <f t="shared" si="27"/>
        <v>#VALUE!</v>
      </c>
      <c r="O210" s="40" t="str">
        <f t="shared" si="28"/>
        <v>00/Jan/19000</v>
      </c>
      <c r="P210" s="42" t="str">
        <f t="shared" si="29"/>
        <v>Match</v>
      </c>
      <c r="Q210" s="40" t="e">
        <f>VLOOKUP(O210,'Calculation - &lt;Ignore&gt;'!N:O,2,0)</f>
        <v>#N/A</v>
      </c>
    </row>
    <row r="211" spans="1:17" x14ac:dyDescent="0.3">
      <c r="A211" s="55"/>
      <c r="B211" s="66"/>
      <c r="C211" s="67"/>
      <c r="D211" s="66"/>
      <c r="E211" s="59"/>
      <c r="F211" s="59"/>
      <c r="G211" s="59"/>
      <c r="H211" s="59"/>
      <c r="I211" s="59"/>
      <c r="J211" s="49" t="s">
        <v>28</v>
      </c>
      <c r="K211" s="32">
        <f t="shared" si="24"/>
        <v>0</v>
      </c>
      <c r="L211" s="39" t="str">
        <f t="shared" si="25"/>
        <v>0</v>
      </c>
      <c r="M211" s="40" t="str">
        <f t="shared" si="26"/>
        <v>00/Jan/1900</v>
      </c>
      <c r="N211" s="41" t="e">
        <f t="shared" si="27"/>
        <v>#VALUE!</v>
      </c>
      <c r="O211" s="40" t="str">
        <f t="shared" si="28"/>
        <v>00/Jan/19000</v>
      </c>
      <c r="P211" s="42" t="str">
        <f t="shared" si="29"/>
        <v>Match</v>
      </c>
      <c r="Q211" s="40" t="e">
        <f>VLOOKUP(O211,'Calculation - &lt;Ignore&gt;'!N:O,2,0)</f>
        <v>#N/A</v>
      </c>
    </row>
    <row r="212" spans="1:17" x14ac:dyDescent="0.3">
      <c r="A212" s="55"/>
      <c r="B212" s="66"/>
      <c r="C212" s="67"/>
      <c r="D212" s="66"/>
      <c r="E212" s="59"/>
      <c r="F212" s="59"/>
      <c r="G212" s="59"/>
      <c r="H212" s="59"/>
      <c r="I212" s="59"/>
      <c r="J212" s="49" t="s">
        <v>28</v>
      </c>
      <c r="K212" s="32">
        <f t="shared" si="24"/>
        <v>0</v>
      </c>
      <c r="L212" s="39" t="str">
        <f t="shared" si="25"/>
        <v>0</v>
      </c>
      <c r="M212" s="40" t="str">
        <f t="shared" si="26"/>
        <v>00/Jan/1900</v>
      </c>
      <c r="N212" s="41" t="e">
        <f t="shared" si="27"/>
        <v>#VALUE!</v>
      </c>
      <c r="O212" s="40" t="str">
        <f t="shared" si="28"/>
        <v>00/Jan/19000</v>
      </c>
      <c r="P212" s="42" t="str">
        <f t="shared" si="29"/>
        <v>Match</v>
      </c>
      <c r="Q212" s="40" t="e">
        <f>VLOOKUP(O212,'Calculation - &lt;Ignore&gt;'!N:O,2,0)</f>
        <v>#N/A</v>
      </c>
    </row>
    <row r="213" spans="1:17" x14ac:dyDescent="0.3">
      <c r="A213" s="55"/>
      <c r="B213" s="66"/>
      <c r="C213" s="67"/>
      <c r="D213" s="66"/>
      <c r="E213" s="59"/>
      <c r="F213" s="59"/>
      <c r="G213" s="59"/>
      <c r="H213" s="59"/>
      <c r="I213" s="59"/>
      <c r="J213" s="49" t="s">
        <v>28</v>
      </c>
      <c r="K213" s="32">
        <f t="shared" si="24"/>
        <v>0</v>
      </c>
      <c r="L213" s="39" t="str">
        <f t="shared" si="25"/>
        <v>0</v>
      </c>
      <c r="M213" s="40" t="str">
        <f t="shared" si="26"/>
        <v>00/Jan/1900</v>
      </c>
      <c r="N213" s="41" t="e">
        <f t="shared" si="27"/>
        <v>#VALUE!</v>
      </c>
      <c r="O213" s="40" t="str">
        <f t="shared" si="28"/>
        <v>00/Jan/19000</v>
      </c>
      <c r="P213" s="42" t="str">
        <f t="shared" si="29"/>
        <v>Match</v>
      </c>
      <c r="Q213" s="40" t="e">
        <f>VLOOKUP(O213,'Calculation - &lt;Ignore&gt;'!N:O,2,0)</f>
        <v>#N/A</v>
      </c>
    </row>
    <row r="214" spans="1:17" x14ac:dyDescent="0.3">
      <c r="A214" s="55"/>
      <c r="B214" s="66"/>
      <c r="C214" s="67"/>
      <c r="D214" s="66"/>
      <c r="E214" s="59"/>
      <c r="F214" s="59"/>
      <c r="G214" s="59"/>
      <c r="H214" s="59"/>
      <c r="I214" s="59"/>
      <c r="J214" s="49" t="s">
        <v>28</v>
      </c>
      <c r="K214" s="32">
        <f t="shared" si="24"/>
        <v>0</v>
      </c>
      <c r="L214" s="39" t="str">
        <f t="shared" si="25"/>
        <v>0</v>
      </c>
      <c r="M214" s="40" t="str">
        <f t="shared" si="26"/>
        <v>00/Jan/1900</v>
      </c>
      <c r="N214" s="41" t="e">
        <f t="shared" si="27"/>
        <v>#VALUE!</v>
      </c>
      <c r="O214" s="40" t="str">
        <f t="shared" si="28"/>
        <v>00/Jan/19000</v>
      </c>
      <c r="P214" s="42" t="str">
        <f t="shared" si="29"/>
        <v>Match</v>
      </c>
      <c r="Q214" s="40" t="e">
        <f>VLOOKUP(O214,'Calculation - &lt;Ignore&gt;'!N:O,2,0)</f>
        <v>#N/A</v>
      </c>
    </row>
    <row r="215" spans="1:17" x14ac:dyDescent="0.3">
      <c r="A215" s="55"/>
      <c r="B215" s="66"/>
      <c r="C215" s="67"/>
      <c r="D215" s="66"/>
      <c r="E215" s="59"/>
      <c r="F215" s="59"/>
      <c r="G215" s="59"/>
      <c r="H215" s="59"/>
      <c r="I215" s="59"/>
      <c r="J215" s="49" t="s">
        <v>28</v>
      </c>
      <c r="K215" s="32">
        <f t="shared" si="24"/>
        <v>0</v>
      </c>
      <c r="L215" s="39" t="str">
        <f t="shared" si="25"/>
        <v>0</v>
      </c>
      <c r="M215" s="40" t="str">
        <f t="shared" si="26"/>
        <v>00/Jan/1900</v>
      </c>
      <c r="N215" s="41" t="e">
        <f t="shared" si="27"/>
        <v>#VALUE!</v>
      </c>
      <c r="O215" s="40" t="str">
        <f t="shared" si="28"/>
        <v>00/Jan/19000</v>
      </c>
      <c r="P215" s="42" t="str">
        <f t="shared" si="29"/>
        <v>Match</v>
      </c>
      <c r="Q215" s="40" t="e">
        <f>VLOOKUP(O215,'Calculation - &lt;Ignore&gt;'!N:O,2,0)</f>
        <v>#N/A</v>
      </c>
    </row>
    <row r="216" spans="1:17" x14ac:dyDescent="0.3">
      <c r="A216" s="55"/>
      <c r="B216" s="66"/>
      <c r="C216" s="67"/>
      <c r="D216" s="66"/>
      <c r="E216" s="59"/>
      <c r="F216" s="59"/>
      <c r="G216" s="59"/>
      <c r="H216" s="59"/>
      <c r="I216" s="59"/>
      <c r="J216" s="49" t="s">
        <v>28</v>
      </c>
      <c r="K216" s="32">
        <f t="shared" si="24"/>
        <v>0</v>
      </c>
      <c r="L216" s="39" t="str">
        <f t="shared" si="25"/>
        <v>0</v>
      </c>
      <c r="M216" s="40" t="str">
        <f t="shared" si="26"/>
        <v>00/Jan/1900</v>
      </c>
      <c r="N216" s="41" t="e">
        <f t="shared" si="27"/>
        <v>#VALUE!</v>
      </c>
      <c r="O216" s="40" t="str">
        <f t="shared" si="28"/>
        <v>00/Jan/19000</v>
      </c>
      <c r="P216" s="42" t="str">
        <f t="shared" si="29"/>
        <v>Match</v>
      </c>
      <c r="Q216" s="40" t="e">
        <f>VLOOKUP(O216,'Calculation - &lt;Ignore&gt;'!N:O,2,0)</f>
        <v>#N/A</v>
      </c>
    </row>
    <row r="217" spans="1:17" x14ac:dyDescent="0.3">
      <c r="A217" s="55"/>
      <c r="B217" s="66"/>
      <c r="C217" s="67"/>
      <c r="D217" s="66"/>
      <c r="E217" s="59"/>
      <c r="F217" s="59"/>
      <c r="G217" s="59"/>
      <c r="H217" s="59"/>
      <c r="I217" s="59"/>
      <c r="J217" s="49" t="s">
        <v>28</v>
      </c>
      <c r="K217" s="32">
        <f t="shared" si="24"/>
        <v>0</v>
      </c>
      <c r="L217" s="39" t="str">
        <f t="shared" si="25"/>
        <v>0</v>
      </c>
      <c r="M217" s="40" t="str">
        <f t="shared" si="26"/>
        <v>00/Jan/1900</v>
      </c>
      <c r="N217" s="41" t="e">
        <f t="shared" si="27"/>
        <v>#VALUE!</v>
      </c>
      <c r="O217" s="40" t="str">
        <f t="shared" si="28"/>
        <v>00/Jan/19000</v>
      </c>
      <c r="P217" s="42" t="str">
        <f t="shared" si="29"/>
        <v>Match</v>
      </c>
      <c r="Q217" s="40" t="e">
        <f>VLOOKUP(O217,'Calculation - &lt;Ignore&gt;'!N:O,2,0)</f>
        <v>#N/A</v>
      </c>
    </row>
    <row r="218" spans="1:17" x14ac:dyDescent="0.3">
      <c r="A218" s="55"/>
      <c r="B218" s="66"/>
      <c r="C218" s="67"/>
      <c r="D218" s="66"/>
      <c r="E218" s="59"/>
      <c r="F218" s="59"/>
      <c r="G218" s="59"/>
      <c r="H218" s="59"/>
      <c r="I218" s="59"/>
      <c r="J218" s="49" t="s">
        <v>28</v>
      </c>
      <c r="K218" s="32">
        <f t="shared" si="24"/>
        <v>0</v>
      </c>
      <c r="L218" s="39" t="str">
        <f t="shared" si="25"/>
        <v>0</v>
      </c>
      <c r="M218" s="40" t="str">
        <f t="shared" si="26"/>
        <v>00/Jan/1900</v>
      </c>
      <c r="N218" s="41" t="e">
        <f t="shared" si="27"/>
        <v>#VALUE!</v>
      </c>
      <c r="O218" s="40" t="str">
        <f t="shared" si="28"/>
        <v>00/Jan/19000</v>
      </c>
      <c r="P218" s="42" t="str">
        <f t="shared" si="29"/>
        <v>Match</v>
      </c>
      <c r="Q218" s="40" t="e">
        <f>VLOOKUP(O218,'Calculation - &lt;Ignore&gt;'!N:O,2,0)</f>
        <v>#N/A</v>
      </c>
    </row>
    <row r="219" spans="1:17" x14ac:dyDescent="0.3">
      <c r="A219" s="55"/>
      <c r="B219" s="66"/>
      <c r="C219" s="67"/>
      <c r="D219" s="66"/>
      <c r="E219" s="59"/>
      <c r="F219" s="59"/>
      <c r="G219" s="59"/>
      <c r="H219" s="59"/>
      <c r="I219" s="59"/>
      <c r="J219" s="49" t="s">
        <v>28</v>
      </c>
      <c r="K219" s="32">
        <f t="shared" si="24"/>
        <v>0</v>
      </c>
      <c r="L219" s="39" t="str">
        <f t="shared" si="25"/>
        <v>0</v>
      </c>
      <c r="M219" s="40" t="str">
        <f t="shared" si="26"/>
        <v>00/Jan/1900</v>
      </c>
      <c r="N219" s="41" t="e">
        <f t="shared" si="27"/>
        <v>#VALUE!</v>
      </c>
      <c r="O219" s="40" t="str">
        <f t="shared" si="28"/>
        <v>00/Jan/19000</v>
      </c>
      <c r="P219" s="42" t="str">
        <f t="shared" si="29"/>
        <v>Match</v>
      </c>
      <c r="Q219" s="40" t="e">
        <f>VLOOKUP(O219,'Calculation - &lt;Ignore&gt;'!N:O,2,0)</f>
        <v>#N/A</v>
      </c>
    </row>
    <row r="220" spans="1:17" x14ac:dyDescent="0.3">
      <c r="A220" s="55"/>
      <c r="B220" s="66"/>
      <c r="C220" s="67"/>
      <c r="D220" s="66"/>
      <c r="E220" s="59"/>
      <c r="F220" s="59"/>
      <c r="G220" s="59"/>
      <c r="H220" s="59"/>
      <c r="I220" s="59"/>
      <c r="J220" s="49" t="s">
        <v>28</v>
      </c>
      <c r="K220" s="32">
        <f t="shared" si="24"/>
        <v>0</v>
      </c>
      <c r="L220" s="39" t="str">
        <f t="shared" si="25"/>
        <v>0</v>
      </c>
      <c r="M220" s="40" t="str">
        <f t="shared" si="26"/>
        <v>00/Jan/1900</v>
      </c>
      <c r="N220" s="41" t="e">
        <f t="shared" si="27"/>
        <v>#VALUE!</v>
      </c>
      <c r="O220" s="40" t="str">
        <f t="shared" si="28"/>
        <v>00/Jan/19000</v>
      </c>
      <c r="P220" s="42" t="str">
        <f t="shared" si="29"/>
        <v>Match</v>
      </c>
      <c r="Q220" s="40" t="e">
        <f>VLOOKUP(O220,'Calculation - &lt;Ignore&gt;'!N:O,2,0)</f>
        <v>#N/A</v>
      </c>
    </row>
    <row r="221" spans="1:17" x14ac:dyDescent="0.3">
      <c r="A221" s="55"/>
      <c r="B221" s="66"/>
      <c r="C221" s="67"/>
      <c r="D221" s="66"/>
      <c r="E221" s="59"/>
      <c r="F221" s="59"/>
      <c r="G221" s="59"/>
      <c r="H221" s="59"/>
      <c r="I221" s="59"/>
      <c r="J221" s="49" t="s">
        <v>28</v>
      </c>
      <c r="K221" s="32">
        <f t="shared" si="24"/>
        <v>0</v>
      </c>
      <c r="L221" s="39" t="str">
        <f t="shared" si="25"/>
        <v>0</v>
      </c>
      <c r="M221" s="40" t="str">
        <f t="shared" si="26"/>
        <v>00/Jan/1900</v>
      </c>
      <c r="N221" s="41" t="e">
        <f t="shared" si="27"/>
        <v>#VALUE!</v>
      </c>
      <c r="O221" s="40" t="str">
        <f t="shared" si="28"/>
        <v>00/Jan/19000</v>
      </c>
      <c r="P221" s="42" t="str">
        <f t="shared" si="29"/>
        <v>Match</v>
      </c>
      <c r="Q221" s="40" t="e">
        <f>VLOOKUP(O221,'Calculation - &lt;Ignore&gt;'!N:O,2,0)</f>
        <v>#N/A</v>
      </c>
    </row>
    <row r="222" spans="1:17" x14ac:dyDescent="0.3">
      <c r="A222" s="55"/>
      <c r="B222" s="66"/>
      <c r="C222" s="67"/>
      <c r="D222" s="66"/>
      <c r="E222" s="59"/>
      <c r="F222" s="59"/>
      <c r="G222" s="59"/>
      <c r="H222" s="59"/>
      <c r="I222" s="59"/>
      <c r="J222" s="49" t="s">
        <v>28</v>
      </c>
      <c r="K222" s="32">
        <f t="shared" si="24"/>
        <v>0</v>
      </c>
      <c r="L222" s="39" t="str">
        <f t="shared" si="25"/>
        <v>0</v>
      </c>
      <c r="M222" s="40" t="str">
        <f t="shared" si="26"/>
        <v>00/Jan/1900</v>
      </c>
      <c r="N222" s="41" t="e">
        <f t="shared" si="27"/>
        <v>#VALUE!</v>
      </c>
      <c r="O222" s="40" t="str">
        <f t="shared" si="28"/>
        <v>00/Jan/19000</v>
      </c>
      <c r="P222" s="42" t="str">
        <f t="shared" si="29"/>
        <v>Match</v>
      </c>
      <c r="Q222" s="40" t="e">
        <f>VLOOKUP(O222,'Calculation - &lt;Ignore&gt;'!N:O,2,0)</f>
        <v>#N/A</v>
      </c>
    </row>
    <row r="223" spans="1:17" x14ac:dyDescent="0.3">
      <c r="A223" s="55"/>
      <c r="B223" s="66"/>
      <c r="C223" s="67"/>
      <c r="D223" s="66"/>
      <c r="E223" s="59"/>
      <c r="F223" s="59"/>
      <c r="G223" s="59"/>
      <c r="H223" s="59"/>
      <c r="I223" s="59"/>
      <c r="J223" s="49" t="s">
        <v>28</v>
      </c>
      <c r="K223" s="32">
        <f t="shared" si="24"/>
        <v>0</v>
      </c>
      <c r="L223" s="39" t="str">
        <f t="shared" si="25"/>
        <v>0</v>
      </c>
      <c r="M223" s="40" t="str">
        <f t="shared" si="26"/>
        <v>00/Jan/1900</v>
      </c>
      <c r="N223" s="41" t="e">
        <f t="shared" si="27"/>
        <v>#VALUE!</v>
      </c>
      <c r="O223" s="40" t="str">
        <f t="shared" si="28"/>
        <v>00/Jan/19000</v>
      </c>
      <c r="P223" s="42" t="str">
        <f t="shared" si="29"/>
        <v>Match</v>
      </c>
      <c r="Q223" s="40" t="e">
        <f>VLOOKUP(O223,'Calculation - &lt;Ignore&gt;'!N:O,2,0)</f>
        <v>#N/A</v>
      </c>
    </row>
    <row r="224" spans="1:17" x14ac:dyDescent="0.3">
      <c r="A224" s="55"/>
      <c r="B224" s="66"/>
      <c r="C224" s="67"/>
      <c r="D224" s="66"/>
      <c r="E224" s="59"/>
      <c r="F224" s="59"/>
      <c r="G224" s="59"/>
      <c r="H224" s="59"/>
      <c r="I224" s="59"/>
      <c r="J224" s="49" t="s">
        <v>28</v>
      </c>
      <c r="K224" s="32">
        <f t="shared" si="24"/>
        <v>0</v>
      </c>
      <c r="L224" s="39" t="str">
        <f t="shared" si="25"/>
        <v>0</v>
      </c>
      <c r="M224" s="40" t="str">
        <f t="shared" si="26"/>
        <v>00/Jan/1900</v>
      </c>
      <c r="N224" s="41" t="e">
        <f t="shared" si="27"/>
        <v>#VALUE!</v>
      </c>
      <c r="O224" s="40" t="str">
        <f t="shared" si="28"/>
        <v>00/Jan/19000</v>
      </c>
      <c r="P224" s="42" t="str">
        <f t="shared" si="29"/>
        <v>Match</v>
      </c>
      <c r="Q224" s="40" t="e">
        <f>VLOOKUP(O224,'Calculation - &lt;Ignore&gt;'!N:O,2,0)</f>
        <v>#N/A</v>
      </c>
    </row>
    <row r="225" spans="1:17" x14ac:dyDescent="0.3">
      <c r="A225" s="55"/>
      <c r="B225" s="66"/>
      <c r="C225" s="67"/>
      <c r="D225" s="66"/>
      <c r="E225" s="59"/>
      <c r="F225" s="59"/>
      <c r="G225" s="59"/>
      <c r="H225" s="59"/>
      <c r="I225" s="59"/>
      <c r="J225" s="49" t="s">
        <v>28</v>
      </c>
      <c r="K225" s="32">
        <f t="shared" si="24"/>
        <v>0</v>
      </c>
      <c r="L225" s="39" t="str">
        <f t="shared" si="25"/>
        <v>0</v>
      </c>
      <c r="M225" s="40" t="str">
        <f t="shared" si="26"/>
        <v>00/Jan/1900</v>
      </c>
      <c r="N225" s="41" t="e">
        <f t="shared" si="27"/>
        <v>#VALUE!</v>
      </c>
      <c r="O225" s="40" t="str">
        <f t="shared" si="28"/>
        <v>00/Jan/19000</v>
      </c>
      <c r="P225" s="42" t="str">
        <f t="shared" si="29"/>
        <v>Match</v>
      </c>
      <c r="Q225" s="40" t="e">
        <f>VLOOKUP(O225,'Calculation - &lt;Ignore&gt;'!N:O,2,0)</f>
        <v>#N/A</v>
      </c>
    </row>
    <row r="226" spans="1:17" x14ac:dyDescent="0.3">
      <c r="A226" s="55"/>
      <c r="B226" s="66"/>
      <c r="C226" s="67"/>
      <c r="D226" s="66"/>
      <c r="E226" s="59"/>
      <c r="F226" s="59"/>
      <c r="G226" s="59"/>
      <c r="H226" s="59"/>
      <c r="I226" s="59"/>
      <c r="J226" s="49" t="s">
        <v>28</v>
      </c>
      <c r="K226" s="32">
        <f t="shared" si="24"/>
        <v>0</v>
      </c>
      <c r="L226" s="39" t="str">
        <f t="shared" si="25"/>
        <v>0</v>
      </c>
      <c r="M226" s="40" t="str">
        <f t="shared" si="26"/>
        <v>00/Jan/1900</v>
      </c>
      <c r="N226" s="41" t="e">
        <f t="shared" si="27"/>
        <v>#VALUE!</v>
      </c>
      <c r="O226" s="40" t="str">
        <f t="shared" si="28"/>
        <v>00/Jan/19000</v>
      </c>
      <c r="P226" s="42" t="str">
        <f t="shared" si="29"/>
        <v>Match</v>
      </c>
      <c r="Q226" s="40" t="e">
        <f>VLOOKUP(O226,'Calculation - &lt;Ignore&gt;'!N:O,2,0)</f>
        <v>#N/A</v>
      </c>
    </row>
    <row r="227" spans="1:17" x14ac:dyDescent="0.3">
      <c r="A227" s="55"/>
      <c r="B227" s="66"/>
      <c r="C227" s="67"/>
      <c r="D227" s="66"/>
      <c r="E227" s="59"/>
      <c r="F227" s="59"/>
      <c r="G227" s="59"/>
      <c r="H227" s="59"/>
      <c r="I227" s="59"/>
      <c r="J227" s="49" t="s">
        <v>28</v>
      </c>
      <c r="K227" s="32">
        <f t="shared" si="24"/>
        <v>0</v>
      </c>
      <c r="L227" s="39" t="str">
        <f t="shared" si="25"/>
        <v>0</v>
      </c>
      <c r="M227" s="40" t="str">
        <f t="shared" si="26"/>
        <v>00/Jan/1900</v>
      </c>
      <c r="N227" s="41" t="e">
        <f t="shared" si="27"/>
        <v>#VALUE!</v>
      </c>
      <c r="O227" s="40" t="str">
        <f t="shared" si="28"/>
        <v>00/Jan/19000</v>
      </c>
      <c r="P227" s="42" t="str">
        <f t="shared" si="29"/>
        <v>Match</v>
      </c>
      <c r="Q227" s="40" t="e">
        <f>VLOOKUP(O227,'Calculation - &lt;Ignore&gt;'!N:O,2,0)</f>
        <v>#N/A</v>
      </c>
    </row>
    <row r="228" spans="1:17" x14ac:dyDescent="0.3">
      <c r="A228" s="55"/>
      <c r="B228" s="66"/>
      <c r="C228" s="67"/>
      <c r="D228" s="66"/>
      <c r="E228" s="59"/>
      <c r="F228" s="59"/>
      <c r="G228" s="59"/>
      <c r="H228" s="59"/>
      <c r="I228" s="59"/>
      <c r="J228" s="49" t="s">
        <v>28</v>
      </c>
      <c r="K228" s="32">
        <f t="shared" si="24"/>
        <v>0</v>
      </c>
      <c r="L228" s="39" t="str">
        <f t="shared" si="25"/>
        <v>0</v>
      </c>
      <c r="M228" s="40" t="str">
        <f t="shared" si="26"/>
        <v>00/Jan/1900</v>
      </c>
      <c r="N228" s="41" t="e">
        <f t="shared" si="27"/>
        <v>#VALUE!</v>
      </c>
      <c r="O228" s="40" t="str">
        <f t="shared" si="28"/>
        <v>00/Jan/19000</v>
      </c>
      <c r="P228" s="42" t="str">
        <f t="shared" si="29"/>
        <v>Match</v>
      </c>
      <c r="Q228" s="40" t="e">
        <f>VLOOKUP(O228,'Calculation - &lt;Ignore&gt;'!N:O,2,0)</f>
        <v>#N/A</v>
      </c>
    </row>
    <row r="229" spans="1:17" x14ac:dyDescent="0.3">
      <c r="A229" s="55"/>
      <c r="B229" s="66"/>
      <c r="C229" s="67"/>
      <c r="D229" s="66"/>
      <c r="E229" s="59"/>
      <c r="F229" s="59"/>
      <c r="G229" s="59"/>
      <c r="H229" s="59"/>
      <c r="I229" s="59"/>
      <c r="J229" s="49" t="s">
        <v>28</v>
      </c>
      <c r="K229" s="32">
        <f t="shared" si="24"/>
        <v>0</v>
      </c>
      <c r="L229" s="39" t="str">
        <f t="shared" si="25"/>
        <v>0</v>
      </c>
      <c r="M229" s="40" t="str">
        <f t="shared" si="26"/>
        <v>00/Jan/1900</v>
      </c>
      <c r="N229" s="41" t="e">
        <f t="shared" si="27"/>
        <v>#VALUE!</v>
      </c>
      <c r="O229" s="40" t="str">
        <f t="shared" si="28"/>
        <v>00/Jan/19000</v>
      </c>
      <c r="P229" s="42" t="str">
        <f t="shared" si="29"/>
        <v>Match</v>
      </c>
      <c r="Q229" s="40" t="e">
        <f>VLOOKUP(O229,'Calculation - &lt;Ignore&gt;'!N:O,2,0)</f>
        <v>#N/A</v>
      </c>
    </row>
    <row r="230" spans="1:17" x14ac:dyDescent="0.3">
      <c r="A230" s="55"/>
      <c r="B230" s="66"/>
      <c r="C230" s="67"/>
      <c r="D230" s="66"/>
      <c r="E230" s="59"/>
      <c r="F230" s="59"/>
      <c r="G230" s="59"/>
      <c r="H230" s="59"/>
      <c r="I230" s="59"/>
      <c r="J230" s="49" t="s">
        <v>28</v>
      </c>
      <c r="K230" s="32">
        <f t="shared" si="24"/>
        <v>0</v>
      </c>
      <c r="L230" s="39" t="str">
        <f t="shared" si="25"/>
        <v>0</v>
      </c>
      <c r="M230" s="40" t="str">
        <f t="shared" si="26"/>
        <v>00/Jan/1900</v>
      </c>
      <c r="N230" s="41" t="e">
        <f t="shared" si="27"/>
        <v>#VALUE!</v>
      </c>
      <c r="O230" s="40" t="str">
        <f t="shared" si="28"/>
        <v>00/Jan/19000</v>
      </c>
      <c r="P230" s="42" t="str">
        <f t="shared" si="29"/>
        <v>Match</v>
      </c>
      <c r="Q230" s="40" t="e">
        <f>VLOOKUP(O230,'Calculation - &lt;Ignore&gt;'!N:O,2,0)</f>
        <v>#N/A</v>
      </c>
    </row>
    <row r="231" spans="1:17" x14ac:dyDescent="0.3">
      <c r="A231" s="55"/>
      <c r="B231" s="66"/>
      <c r="C231" s="67"/>
      <c r="D231" s="66"/>
      <c r="E231" s="59"/>
      <c r="F231" s="59"/>
      <c r="G231" s="59"/>
      <c r="H231" s="59"/>
      <c r="I231" s="59"/>
      <c r="J231" s="49" t="s">
        <v>28</v>
      </c>
      <c r="K231" s="32">
        <f t="shared" si="24"/>
        <v>0</v>
      </c>
      <c r="L231" s="39" t="str">
        <f t="shared" si="25"/>
        <v>0</v>
      </c>
      <c r="M231" s="40" t="str">
        <f t="shared" si="26"/>
        <v>00/Jan/1900</v>
      </c>
      <c r="N231" s="41" t="e">
        <f t="shared" si="27"/>
        <v>#VALUE!</v>
      </c>
      <c r="O231" s="40" t="str">
        <f t="shared" si="28"/>
        <v>00/Jan/19000</v>
      </c>
      <c r="P231" s="42" t="str">
        <f t="shared" si="29"/>
        <v>Match</v>
      </c>
      <c r="Q231" s="40" t="e">
        <f>VLOOKUP(O231,'Calculation - &lt;Ignore&gt;'!N:O,2,0)</f>
        <v>#N/A</v>
      </c>
    </row>
    <row r="232" spans="1:17" x14ac:dyDescent="0.3">
      <c r="A232" s="55"/>
      <c r="B232" s="66"/>
      <c r="C232" s="67"/>
      <c r="D232" s="66"/>
      <c r="E232" s="59"/>
      <c r="F232" s="59"/>
      <c r="G232" s="59"/>
      <c r="H232" s="59"/>
      <c r="I232" s="59"/>
      <c r="J232" s="49" t="s">
        <v>28</v>
      </c>
      <c r="K232" s="32">
        <f t="shared" si="24"/>
        <v>0</v>
      </c>
      <c r="L232" s="39" t="str">
        <f t="shared" si="25"/>
        <v>0</v>
      </c>
      <c r="M232" s="40" t="str">
        <f t="shared" si="26"/>
        <v>00/Jan/1900</v>
      </c>
      <c r="N232" s="41" t="e">
        <f t="shared" si="27"/>
        <v>#VALUE!</v>
      </c>
      <c r="O232" s="40" t="str">
        <f t="shared" si="28"/>
        <v>00/Jan/19000</v>
      </c>
      <c r="P232" s="42" t="str">
        <f t="shared" si="29"/>
        <v>Match</v>
      </c>
      <c r="Q232" s="40" t="e">
        <f>VLOOKUP(O232,'Calculation - &lt;Ignore&gt;'!N:O,2,0)</f>
        <v>#N/A</v>
      </c>
    </row>
    <row r="233" spans="1:17" x14ac:dyDescent="0.3">
      <c r="A233" s="55"/>
      <c r="B233" s="66"/>
      <c r="C233" s="67"/>
      <c r="D233" s="66"/>
      <c r="E233" s="59"/>
      <c r="F233" s="59"/>
      <c r="G233" s="59"/>
      <c r="H233" s="59"/>
      <c r="I233" s="59"/>
      <c r="J233" s="49" t="s">
        <v>28</v>
      </c>
      <c r="K233" s="32">
        <f t="shared" si="24"/>
        <v>0</v>
      </c>
      <c r="L233" s="39" t="str">
        <f t="shared" si="25"/>
        <v>0</v>
      </c>
      <c r="M233" s="40" t="str">
        <f t="shared" si="26"/>
        <v>00/Jan/1900</v>
      </c>
      <c r="N233" s="41" t="e">
        <f t="shared" si="27"/>
        <v>#VALUE!</v>
      </c>
      <c r="O233" s="40" t="str">
        <f t="shared" si="28"/>
        <v>00/Jan/19000</v>
      </c>
      <c r="P233" s="42" t="str">
        <f t="shared" si="29"/>
        <v>Match</v>
      </c>
      <c r="Q233" s="40" t="e">
        <f>VLOOKUP(O233,'Calculation - &lt;Ignore&gt;'!N:O,2,0)</f>
        <v>#N/A</v>
      </c>
    </row>
    <row r="234" spans="1:17" x14ac:dyDescent="0.3">
      <c r="A234" s="55"/>
      <c r="B234" s="66"/>
      <c r="C234" s="67"/>
      <c r="D234" s="66"/>
      <c r="E234" s="59"/>
      <c r="F234" s="59"/>
      <c r="G234" s="59"/>
      <c r="H234" s="59"/>
      <c r="I234" s="59"/>
      <c r="J234" s="49" t="s">
        <v>28</v>
      </c>
      <c r="K234" s="32">
        <f t="shared" si="24"/>
        <v>0</v>
      </c>
      <c r="L234" s="39" t="str">
        <f t="shared" si="25"/>
        <v>0</v>
      </c>
      <c r="M234" s="40" t="str">
        <f t="shared" si="26"/>
        <v>00/Jan/1900</v>
      </c>
      <c r="N234" s="41" t="e">
        <f t="shared" si="27"/>
        <v>#VALUE!</v>
      </c>
      <c r="O234" s="40" t="str">
        <f t="shared" si="28"/>
        <v>00/Jan/19000</v>
      </c>
      <c r="P234" s="42" t="str">
        <f t="shared" si="29"/>
        <v>Match</v>
      </c>
      <c r="Q234" s="40" t="e">
        <f>VLOOKUP(O234,'Calculation - &lt;Ignore&gt;'!N:O,2,0)</f>
        <v>#N/A</v>
      </c>
    </row>
    <row r="235" spans="1:17" x14ac:dyDescent="0.3">
      <c r="A235" s="55"/>
      <c r="B235" s="66"/>
      <c r="C235" s="67"/>
      <c r="D235" s="66"/>
      <c r="E235" s="59"/>
      <c r="F235" s="59"/>
      <c r="G235" s="59"/>
      <c r="H235" s="59"/>
      <c r="I235" s="59"/>
      <c r="J235" s="49" t="s">
        <v>28</v>
      </c>
      <c r="K235" s="32">
        <f t="shared" si="24"/>
        <v>0</v>
      </c>
      <c r="L235" s="39" t="str">
        <f t="shared" si="25"/>
        <v>0</v>
      </c>
      <c r="M235" s="40" t="str">
        <f t="shared" si="26"/>
        <v>00/Jan/1900</v>
      </c>
      <c r="N235" s="41" t="e">
        <f t="shared" si="27"/>
        <v>#VALUE!</v>
      </c>
      <c r="O235" s="40" t="str">
        <f t="shared" si="28"/>
        <v>00/Jan/19000</v>
      </c>
      <c r="P235" s="42" t="str">
        <f t="shared" si="29"/>
        <v>Match</v>
      </c>
      <c r="Q235" s="40" t="e">
        <f>VLOOKUP(O235,'Calculation - &lt;Ignore&gt;'!N:O,2,0)</f>
        <v>#N/A</v>
      </c>
    </row>
    <row r="236" spans="1:17" x14ac:dyDescent="0.3">
      <c r="A236" s="55"/>
      <c r="B236" s="66"/>
      <c r="C236" s="67"/>
      <c r="D236" s="66"/>
      <c r="E236" s="59"/>
      <c r="F236" s="59"/>
      <c r="G236" s="59"/>
      <c r="H236" s="59"/>
      <c r="I236" s="59"/>
      <c r="J236" s="49" t="s">
        <v>28</v>
      </c>
      <c r="K236" s="32">
        <f t="shared" si="24"/>
        <v>0</v>
      </c>
      <c r="L236" s="39" t="str">
        <f t="shared" si="25"/>
        <v>0</v>
      </c>
      <c r="M236" s="40" t="str">
        <f t="shared" si="26"/>
        <v>00/Jan/1900</v>
      </c>
      <c r="N236" s="41" t="e">
        <f t="shared" si="27"/>
        <v>#VALUE!</v>
      </c>
      <c r="O236" s="40" t="str">
        <f t="shared" si="28"/>
        <v>00/Jan/19000</v>
      </c>
      <c r="P236" s="42" t="str">
        <f t="shared" si="29"/>
        <v>Match</v>
      </c>
      <c r="Q236" s="40" t="e">
        <f>VLOOKUP(O236,'Calculation - &lt;Ignore&gt;'!N:O,2,0)</f>
        <v>#N/A</v>
      </c>
    </row>
    <row r="237" spans="1:17" x14ac:dyDescent="0.3">
      <c r="A237" s="55"/>
      <c r="B237" s="66"/>
      <c r="C237" s="67"/>
      <c r="D237" s="66"/>
      <c r="E237" s="59"/>
      <c r="F237" s="59"/>
      <c r="G237" s="59"/>
      <c r="H237" s="59"/>
      <c r="I237" s="59"/>
      <c r="J237" s="49" t="s">
        <v>28</v>
      </c>
      <c r="K237" s="32">
        <f t="shared" si="24"/>
        <v>0</v>
      </c>
      <c r="L237" s="39" t="str">
        <f t="shared" si="25"/>
        <v>0</v>
      </c>
      <c r="M237" s="40" t="str">
        <f t="shared" si="26"/>
        <v>00/Jan/1900</v>
      </c>
      <c r="N237" s="41" t="e">
        <f t="shared" si="27"/>
        <v>#VALUE!</v>
      </c>
      <c r="O237" s="40" t="str">
        <f t="shared" si="28"/>
        <v>00/Jan/19000</v>
      </c>
      <c r="P237" s="42" t="str">
        <f t="shared" si="29"/>
        <v>Match</v>
      </c>
      <c r="Q237" s="40" t="e">
        <f>VLOOKUP(O237,'Calculation - &lt;Ignore&gt;'!N:O,2,0)</f>
        <v>#N/A</v>
      </c>
    </row>
    <row r="238" spans="1:17" x14ac:dyDescent="0.3">
      <c r="A238" s="55"/>
      <c r="B238" s="66"/>
      <c r="C238" s="67"/>
      <c r="D238" s="66"/>
      <c r="E238" s="59"/>
      <c r="F238" s="59"/>
      <c r="G238" s="59"/>
      <c r="H238" s="59"/>
      <c r="I238" s="59"/>
      <c r="J238" s="49" t="s">
        <v>28</v>
      </c>
      <c r="K238" s="32">
        <f t="shared" si="24"/>
        <v>0</v>
      </c>
      <c r="L238" s="39" t="str">
        <f t="shared" si="25"/>
        <v>0</v>
      </c>
      <c r="M238" s="40" t="str">
        <f t="shared" si="26"/>
        <v>00/Jan/1900</v>
      </c>
      <c r="N238" s="41" t="e">
        <f t="shared" si="27"/>
        <v>#VALUE!</v>
      </c>
      <c r="O238" s="40" t="str">
        <f t="shared" si="28"/>
        <v>00/Jan/19000</v>
      </c>
      <c r="P238" s="42" t="str">
        <f t="shared" si="29"/>
        <v>Match</v>
      </c>
      <c r="Q238" s="40" t="e">
        <f>VLOOKUP(O238,'Calculation - &lt;Ignore&gt;'!N:O,2,0)</f>
        <v>#N/A</v>
      </c>
    </row>
    <row r="239" spans="1:17" x14ac:dyDescent="0.3">
      <c r="A239" s="55"/>
      <c r="B239" s="66"/>
      <c r="C239" s="67"/>
      <c r="D239" s="66"/>
      <c r="E239" s="59"/>
      <c r="F239" s="59"/>
      <c r="G239" s="59"/>
      <c r="H239" s="59"/>
      <c r="I239" s="59"/>
      <c r="J239" s="49" t="s">
        <v>28</v>
      </c>
      <c r="K239" s="32">
        <f t="shared" si="24"/>
        <v>0</v>
      </c>
      <c r="L239" s="39" t="str">
        <f t="shared" si="25"/>
        <v>0</v>
      </c>
      <c r="M239" s="40" t="str">
        <f t="shared" si="26"/>
        <v>00/Jan/1900</v>
      </c>
      <c r="N239" s="41" t="e">
        <f t="shared" si="27"/>
        <v>#VALUE!</v>
      </c>
      <c r="O239" s="40" t="str">
        <f t="shared" si="28"/>
        <v>00/Jan/19000</v>
      </c>
      <c r="P239" s="42" t="str">
        <f t="shared" si="29"/>
        <v>Match</v>
      </c>
      <c r="Q239" s="40" t="e">
        <f>VLOOKUP(O239,'Calculation - &lt;Ignore&gt;'!N:O,2,0)</f>
        <v>#N/A</v>
      </c>
    </row>
    <row r="240" spans="1:17" x14ac:dyDescent="0.3">
      <c r="A240" s="55"/>
      <c r="B240" s="66"/>
      <c r="C240" s="67"/>
      <c r="D240" s="66"/>
      <c r="E240" s="59"/>
      <c r="F240" s="59"/>
      <c r="G240" s="59"/>
      <c r="H240" s="59"/>
      <c r="I240" s="59"/>
      <c r="J240" s="49" t="s">
        <v>28</v>
      </c>
      <c r="K240" s="32">
        <f t="shared" si="24"/>
        <v>0</v>
      </c>
      <c r="L240" s="39" t="str">
        <f t="shared" si="25"/>
        <v>0</v>
      </c>
      <c r="M240" s="40" t="str">
        <f t="shared" si="26"/>
        <v>00/Jan/1900</v>
      </c>
      <c r="N240" s="41" t="e">
        <f t="shared" si="27"/>
        <v>#VALUE!</v>
      </c>
      <c r="O240" s="40" t="str">
        <f t="shared" si="28"/>
        <v>00/Jan/19000</v>
      </c>
      <c r="P240" s="42" t="str">
        <f t="shared" si="29"/>
        <v>Match</v>
      </c>
      <c r="Q240" s="40" t="e">
        <f>VLOOKUP(O240,'Calculation - &lt;Ignore&gt;'!N:O,2,0)</f>
        <v>#N/A</v>
      </c>
    </row>
    <row r="241" spans="1:17" x14ac:dyDescent="0.3">
      <c r="A241" s="55"/>
      <c r="B241" s="66"/>
      <c r="C241" s="67"/>
      <c r="D241" s="66"/>
      <c r="E241" s="59"/>
      <c r="F241" s="59"/>
      <c r="G241" s="59"/>
      <c r="H241" s="59"/>
      <c r="I241" s="59"/>
      <c r="J241" s="49" t="s">
        <v>28</v>
      </c>
      <c r="K241" s="32">
        <f t="shared" si="24"/>
        <v>0</v>
      </c>
      <c r="L241" s="39" t="str">
        <f t="shared" si="25"/>
        <v>0</v>
      </c>
      <c r="M241" s="40" t="str">
        <f t="shared" si="26"/>
        <v>00/Jan/1900</v>
      </c>
      <c r="N241" s="41" t="e">
        <f t="shared" si="27"/>
        <v>#VALUE!</v>
      </c>
      <c r="O241" s="40" t="str">
        <f t="shared" si="28"/>
        <v>00/Jan/19000</v>
      </c>
      <c r="P241" s="42" t="str">
        <f t="shared" si="29"/>
        <v>Match</v>
      </c>
      <c r="Q241" s="40" t="e">
        <f>VLOOKUP(O241,'Calculation - &lt;Ignore&gt;'!N:O,2,0)</f>
        <v>#N/A</v>
      </c>
    </row>
    <row r="242" spans="1:17" x14ac:dyDescent="0.3">
      <c r="A242" s="55"/>
      <c r="B242" s="66"/>
      <c r="C242" s="67"/>
      <c r="D242" s="66"/>
      <c r="E242" s="59"/>
      <c r="F242" s="59"/>
      <c r="G242" s="59"/>
      <c r="H242" s="59"/>
      <c r="I242" s="59"/>
      <c r="J242" s="49" t="s">
        <v>28</v>
      </c>
      <c r="K242" s="32">
        <f t="shared" si="24"/>
        <v>0</v>
      </c>
      <c r="L242" s="39" t="str">
        <f t="shared" si="25"/>
        <v>0</v>
      </c>
      <c r="M242" s="40" t="str">
        <f t="shared" si="26"/>
        <v>00/Jan/1900</v>
      </c>
      <c r="N242" s="41" t="e">
        <f t="shared" si="27"/>
        <v>#VALUE!</v>
      </c>
      <c r="O242" s="40" t="str">
        <f t="shared" si="28"/>
        <v>00/Jan/19000</v>
      </c>
      <c r="P242" s="42" t="str">
        <f t="shared" si="29"/>
        <v>Match</v>
      </c>
      <c r="Q242" s="40" t="e">
        <f>VLOOKUP(O242,'Calculation - &lt;Ignore&gt;'!N:O,2,0)</f>
        <v>#N/A</v>
      </c>
    </row>
    <row r="243" spans="1:17" x14ac:dyDescent="0.3">
      <c r="A243" s="55"/>
      <c r="B243" s="66"/>
      <c r="C243" s="67"/>
      <c r="D243" s="66"/>
      <c r="E243" s="59"/>
      <c r="F243" s="59"/>
      <c r="G243" s="59"/>
      <c r="H243" s="59"/>
      <c r="I243" s="59"/>
      <c r="J243" s="49" t="s">
        <v>28</v>
      </c>
      <c r="K243" s="32">
        <f t="shared" si="24"/>
        <v>0</v>
      </c>
      <c r="L243" s="39" t="str">
        <f t="shared" si="25"/>
        <v>0</v>
      </c>
      <c r="M243" s="40" t="str">
        <f t="shared" si="26"/>
        <v>00/Jan/1900</v>
      </c>
      <c r="N243" s="41" t="e">
        <f t="shared" si="27"/>
        <v>#VALUE!</v>
      </c>
      <c r="O243" s="40" t="str">
        <f t="shared" si="28"/>
        <v>00/Jan/19000</v>
      </c>
      <c r="P243" s="42" t="str">
        <f t="shared" si="29"/>
        <v>Match</v>
      </c>
      <c r="Q243" s="40" t="e">
        <f>VLOOKUP(O243,'Calculation - &lt;Ignore&gt;'!N:O,2,0)</f>
        <v>#N/A</v>
      </c>
    </row>
    <row r="244" spans="1:17" x14ac:dyDescent="0.3">
      <c r="A244" s="55"/>
      <c r="B244" s="66"/>
      <c r="C244" s="67"/>
      <c r="D244" s="66"/>
      <c r="E244" s="59"/>
      <c r="F244" s="59"/>
      <c r="G244" s="59"/>
      <c r="H244" s="59"/>
      <c r="I244" s="59"/>
      <c r="J244" s="49" t="s">
        <v>28</v>
      </c>
      <c r="K244" s="32">
        <f t="shared" si="24"/>
        <v>0</v>
      </c>
      <c r="L244" s="39" t="str">
        <f t="shared" si="25"/>
        <v>0</v>
      </c>
      <c r="M244" s="40" t="str">
        <f t="shared" si="26"/>
        <v>00/Jan/1900</v>
      </c>
      <c r="N244" s="41" t="e">
        <f t="shared" si="27"/>
        <v>#VALUE!</v>
      </c>
      <c r="O244" s="40" t="str">
        <f t="shared" si="28"/>
        <v>00/Jan/19000</v>
      </c>
      <c r="P244" s="42" t="str">
        <f t="shared" si="29"/>
        <v>Match</v>
      </c>
      <c r="Q244" s="40" t="e">
        <f>VLOOKUP(O244,'Calculation - &lt;Ignore&gt;'!N:O,2,0)</f>
        <v>#N/A</v>
      </c>
    </row>
    <row r="245" spans="1:17" x14ac:dyDescent="0.3">
      <c r="A245" s="55"/>
      <c r="B245" s="66"/>
      <c r="C245" s="67"/>
      <c r="D245" s="66"/>
      <c r="E245" s="59"/>
      <c r="F245" s="59"/>
      <c r="G245" s="59"/>
      <c r="H245" s="59"/>
      <c r="I245" s="59"/>
      <c r="J245" s="49" t="s">
        <v>28</v>
      </c>
      <c r="K245" s="32">
        <f t="shared" si="24"/>
        <v>0</v>
      </c>
      <c r="L245" s="39" t="str">
        <f t="shared" si="25"/>
        <v>0</v>
      </c>
      <c r="M245" s="40" t="str">
        <f t="shared" si="26"/>
        <v>00/Jan/1900</v>
      </c>
      <c r="N245" s="41" t="e">
        <f t="shared" si="27"/>
        <v>#VALUE!</v>
      </c>
      <c r="O245" s="40" t="str">
        <f t="shared" si="28"/>
        <v>00/Jan/19000</v>
      </c>
      <c r="P245" s="42" t="str">
        <f t="shared" si="29"/>
        <v>Match</v>
      </c>
      <c r="Q245" s="40" t="e">
        <f>VLOOKUP(O245,'Calculation - &lt;Ignore&gt;'!N:O,2,0)</f>
        <v>#N/A</v>
      </c>
    </row>
    <row r="246" spans="1:17" x14ac:dyDescent="0.3">
      <c r="A246" s="55"/>
      <c r="B246" s="66"/>
      <c r="C246" s="67"/>
      <c r="D246" s="66"/>
      <c r="E246" s="59"/>
      <c r="F246" s="59"/>
      <c r="G246" s="59"/>
      <c r="H246" s="59"/>
      <c r="I246" s="59"/>
      <c r="J246" s="49" t="s">
        <v>28</v>
      </c>
      <c r="K246" s="32">
        <f t="shared" si="24"/>
        <v>0</v>
      </c>
      <c r="L246" s="39" t="str">
        <f t="shared" si="25"/>
        <v>0</v>
      </c>
      <c r="M246" s="40" t="str">
        <f t="shared" si="26"/>
        <v>00/Jan/1900</v>
      </c>
      <c r="N246" s="41" t="e">
        <f t="shared" si="27"/>
        <v>#VALUE!</v>
      </c>
      <c r="O246" s="40" t="str">
        <f t="shared" si="28"/>
        <v>00/Jan/19000</v>
      </c>
      <c r="P246" s="42" t="str">
        <f t="shared" si="29"/>
        <v>Match</v>
      </c>
      <c r="Q246" s="40" t="e">
        <f>VLOOKUP(O246,'Calculation - &lt;Ignore&gt;'!N:O,2,0)</f>
        <v>#N/A</v>
      </c>
    </row>
    <row r="247" spans="1:17" x14ac:dyDescent="0.3">
      <c r="A247" s="55"/>
      <c r="B247" s="66"/>
      <c r="C247" s="67"/>
      <c r="D247" s="66"/>
      <c r="E247" s="59"/>
      <c r="F247" s="59"/>
      <c r="G247" s="59"/>
      <c r="H247" s="59"/>
      <c r="I247" s="59"/>
      <c r="J247" s="49" t="s">
        <v>28</v>
      </c>
      <c r="K247" s="32">
        <f t="shared" si="24"/>
        <v>0</v>
      </c>
      <c r="L247" s="39" t="str">
        <f t="shared" si="25"/>
        <v>0</v>
      </c>
      <c r="M247" s="40" t="str">
        <f t="shared" si="26"/>
        <v>00/Jan/1900</v>
      </c>
      <c r="N247" s="41" t="e">
        <f t="shared" si="27"/>
        <v>#VALUE!</v>
      </c>
      <c r="O247" s="40" t="str">
        <f t="shared" si="28"/>
        <v>00/Jan/19000</v>
      </c>
      <c r="P247" s="42" t="str">
        <f t="shared" si="29"/>
        <v>Match</v>
      </c>
      <c r="Q247" s="40" t="e">
        <f>VLOOKUP(O247,'Calculation - &lt;Ignore&gt;'!N:O,2,0)</f>
        <v>#N/A</v>
      </c>
    </row>
    <row r="248" spans="1:17" x14ac:dyDescent="0.3">
      <c r="A248" s="55"/>
      <c r="B248" s="66"/>
      <c r="C248" s="67"/>
      <c r="D248" s="66"/>
      <c r="E248" s="59"/>
      <c r="F248" s="59"/>
      <c r="G248" s="59"/>
      <c r="H248" s="59"/>
      <c r="I248" s="59"/>
      <c r="J248" s="49" t="s">
        <v>28</v>
      </c>
      <c r="K248" s="32">
        <f t="shared" si="24"/>
        <v>0</v>
      </c>
      <c r="L248" s="39" t="str">
        <f t="shared" si="25"/>
        <v>0</v>
      </c>
      <c r="M248" s="40" t="str">
        <f t="shared" si="26"/>
        <v>00/Jan/1900</v>
      </c>
      <c r="N248" s="41" t="e">
        <f t="shared" si="27"/>
        <v>#VALUE!</v>
      </c>
      <c r="O248" s="40" t="str">
        <f t="shared" si="28"/>
        <v>00/Jan/19000</v>
      </c>
      <c r="P248" s="42" t="str">
        <f t="shared" si="29"/>
        <v>Match</v>
      </c>
      <c r="Q248" s="40" t="e">
        <f>VLOOKUP(O248,'Calculation - &lt;Ignore&gt;'!N:O,2,0)</f>
        <v>#N/A</v>
      </c>
    </row>
    <row r="249" spans="1:17" x14ac:dyDescent="0.3">
      <c r="A249" s="55"/>
      <c r="B249" s="66"/>
      <c r="C249" s="67"/>
      <c r="D249" s="66"/>
      <c r="E249" s="59"/>
      <c r="F249" s="59"/>
      <c r="G249" s="59"/>
      <c r="H249" s="59"/>
      <c r="I249" s="59"/>
      <c r="J249" s="49" t="s">
        <v>28</v>
      </c>
      <c r="K249" s="32">
        <f t="shared" si="24"/>
        <v>0</v>
      </c>
      <c r="L249" s="39" t="str">
        <f t="shared" si="25"/>
        <v>0</v>
      </c>
      <c r="M249" s="40" t="str">
        <f t="shared" si="26"/>
        <v>00/Jan/1900</v>
      </c>
      <c r="N249" s="41" t="e">
        <f t="shared" si="27"/>
        <v>#VALUE!</v>
      </c>
      <c r="O249" s="40" t="str">
        <f t="shared" si="28"/>
        <v>00/Jan/19000</v>
      </c>
      <c r="P249" s="42" t="str">
        <f t="shared" si="29"/>
        <v>Match</v>
      </c>
      <c r="Q249" s="40" t="e">
        <f>VLOOKUP(O249,'Calculation - &lt;Ignore&gt;'!N:O,2,0)</f>
        <v>#N/A</v>
      </c>
    </row>
    <row r="250" spans="1:17" x14ac:dyDescent="0.3">
      <c r="A250" s="55"/>
      <c r="B250" s="66"/>
      <c r="C250" s="67"/>
      <c r="D250" s="66"/>
      <c r="E250" s="59"/>
      <c r="F250" s="59"/>
      <c r="G250" s="59"/>
      <c r="H250" s="59"/>
      <c r="I250" s="59"/>
      <c r="J250" s="49" t="s">
        <v>28</v>
      </c>
      <c r="K250" s="32">
        <f t="shared" si="24"/>
        <v>0</v>
      </c>
      <c r="L250" s="39" t="str">
        <f t="shared" si="25"/>
        <v>0</v>
      </c>
      <c r="M250" s="40" t="str">
        <f t="shared" si="26"/>
        <v>00/Jan/1900</v>
      </c>
      <c r="N250" s="41" t="e">
        <f t="shared" si="27"/>
        <v>#VALUE!</v>
      </c>
      <c r="O250" s="40" t="str">
        <f t="shared" si="28"/>
        <v>00/Jan/19000</v>
      </c>
      <c r="P250" s="42" t="str">
        <f t="shared" si="29"/>
        <v>Match</v>
      </c>
      <c r="Q250" s="40" t="e">
        <f>VLOOKUP(O250,'Calculation - &lt;Ignore&gt;'!N:O,2,0)</f>
        <v>#N/A</v>
      </c>
    </row>
    <row r="251" spans="1:17" x14ac:dyDescent="0.3">
      <c r="A251" s="55"/>
      <c r="B251" s="66"/>
      <c r="C251" s="67"/>
      <c r="D251" s="66"/>
      <c r="E251" s="59"/>
      <c r="F251" s="59"/>
      <c r="G251" s="59"/>
      <c r="H251" s="59"/>
      <c r="I251" s="59"/>
      <c r="J251" s="49" t="s">
        <v>28</v>
      </c>
      <c r="K251" s="32">
        <f t="shared" si="24"/>
        <v>0</v>
      </c>
      <c r="L251" s="39" t="str">
        <f t="shared" si="25"/>
        <v>0</v>
      </c>
      <c r="M251" s="40" t="str">
        <f t="shared" si="26"/>
        <v>00/Jan/1900</v>
      </c>
      <c r="N251" s="41" t="e">
        <f t="shared" si="27"/>
        <v>#VALUE!</v>
      </c>
      <c r="O251" s="40" t="str">
        <f t="shared" si="28"/>
        <v>00/Jan/19000</v>
      </c>
      <c r="P251" s="42" t="str">
        <f t="shared" si="29"/>
        <v>Match</v>
      </c>
      <c r="Q251" s="40" t="e">
        <f>VLOOKUP(O251,'Calculation - &lt;Ignore&gt;'!N:O,2,0)</f>
        <v>#N/A</v>
      </c>
    </row>
    <row r="252" spans="1:17" x14ac:dyDescent="0.3">
      <c r="A252" s="55"/>
      <c r="B252" s="66"/>
      <c r="C252" s="67"/>
      <c r="D252" s="66"/>
      <c r="E252" s="59"/>
      <c r="F252" s="59"/>
      <c r="G252" s="59"/>
      <c r="H252" s="59"/>
      <c r="I252" s="59"/>
      <c r="J252" s="49" t="s">
        <v>28</v>
      </c>
      <c r="K252" s="32">
        <f t="shared" si="24"/>
        <v>0</v>
      </c>
      <c r="L252" s="39" t="str">
        <f t="shared" si="25"/>
        <v>0</v>
      </c>
      <c r="M252" s="40" t="str">
        <f t="shared" si="26"/>
        <v>00/Jan/1900</v>
      </c>
      <c r="N252" s="41" t="e">
        <f t="shared" si="27"/>
        <v>#VALUE!</v>
      </c>
      <c r="O252" s="40" t="str">
        <f t="shared" si="28"/>
        <v>00/Jan/19000</v>
      </c>
      <c r="P252" s="42" t="str">
        <f t="shared" si="29"/>
        <v>Match</v>
      </c>
      <c r="Q252" s="40" t="e">
        <f>VLOOKUP(O252,'Calculation - &lt;Ignore&gt;'!N:O,2,0)</f>
        <v>#N/A</v>
      </c>
    </row>
    <row r="253" spans="1:17" x14ac:dyDescent="0.3">
      <c r="A253" s="55"/>
      <c r="B253" s="66"/>
      <c r="C253" s="67"/>
      <c r="D253" s="66"/>
      <c r="E253" s="59"/>
      <c r="F253" s="59"/>
      <c r="G253" s="59"/>
      <c r="H253" s="59"/>
      <c r="I253" s="59"/>
      <c r="J253" s="49" t="s">
        <v>28</v>
      </c>
      <c r="K253" s="32">
        <f t="shared" si="24"/>
        <v>0</v>
      </c>
      <c r="L253" s="39" t="str">
        <f t="shared" si="25"/>
        <v>0</v>
      </c>
      <c r="M253" s="40" t="str">
        <f t="shared" si="26"/>
        <v>00/Jan/1900</v>
      </c>
      <c r="N253" s="41" t="e">
        <f t="shared" si="27"/>
        <v>#VALUE!</v>
      </c>
      <c r="O253" s="40" t="str">
        <f t="shared" si="28"/>
        <v>00/Jan/19000</v>
      </c>
      <c r="P253" s="42" t="str">
        <f t="shared" si="29"/>
        <v>Match</v>
      </c>
      <c r="Q253" s="40" t="e">
        <f>VLOOKUP(O253,'Calculation - &lt;Ignore&gt;'!N:O,2,0)</f>
        <v>#N/A</v>
      </c>
    </row>
    <row r="254" spans="1:17" x14ac:dyDescent="0.3">
      <c r="A254" s="55"/>
      <c r="B254" s="66"/>
      <c r="C254" s="67"/>
      <c r="D254" s="66"/>
      <c r="E254" s="59"/>
      <c r="F254" s="59"/>
      <c r="G254" s="59"/>
      <c r="H254" s="59"/>
      <c r="I254" s="59"/>
      <c r="J254" s="49" t="s">
        <v>28</v>
      </c>
      <c r="K254" s="32">
        <f t="shared" si="24"/>
        <v>0</v>
      </c>
      <c r="L254" s="39" t="str">
        <f t="shared" si="25"/>
        <v>0</v>
      </c>
      <c r="M254" s="40" t="str">
        <f t="shared" si="26"/>
        <v>00/Jan/1900</v>
      </c>
      <c r="N254" s="41" t="e">
        <f t="shared" si="27"/>
        <v>#VALUE!</v>
      </c>
      <c r="O254" s="40" t="str">
        <f t="shared" si="28"/>
        <v>00/Jan/19000</v>
      </c>
      <c r="P254" s="42" t="str">
        <f t="shared" si="29"/>
        <v>Match</v>
      </c>
      <c r="Q254" s="40" t="e">
        <f>VLOOKUP(O254,'Calculation - &lt;Ignore&gt;'!N:O,2,0)</f>
        <v>#N/A</v>
      </c>
    </row>
    <row r="255" spans="1:17" x14ac:dyDescent="0.3">
      <c r="A255" s="55"/>
      <c r="B255" s="66"/>
      <c r="C255" s="67"/>
      <c r="D255" s="66"/>
      <c r="E255" s="59"/>
      <c r="F255" s="59"/>
      <c r="G255" s="59"/>
      <c r="H255" s="59"/>
      <c r="I255" s="59"/>
      <c r="J255" s="49" t="s">
        <v>28</v>
      </c>
      <c r="K255" s="32">
        <f t="shared" si="24"/>
        <v>0</v>
      </c>
      <c r="L255" s="39" t="str">
        <f t="shared" si="25"/>
        <v>0</v>
      </c>
      <c r="M255" s="40" t="str">
        <f t="shared" si="26"/>
        <v>00/Jan/1900</v>
      </c>
      <c r="N255" s="41" t="e">
        <f t="shared" si="27"/>
        <v>#VALUE!</v>
      </c>
      <c r="O255" s="40" t="str">
        <f t="shared" si="28"/>
        <v>00/Jan/19000</v>
      </c>
      <c r="P255" s="42" t="str">
        <f t="shared" si="29"/>
        <v>Match</v>
      </c>
      <c r="Q255" s="40" t="e">
        <f>VLOOKUP(O255,'Calculation - &lt;Ignore&gt;'!N:O,2,0)</f>
        <v>#N/A</v>
      </c>
    </row>
    <row r="256" spans="1:17" x14ac:dyDescent="0.3">
      <c r="A256" s="55"/>
      <c r="B256" s="66"/>
      <c r="C256" s="67"/>
      <c r="D256" s="66"/>
      <c r="E256" s="59"/>
      <c r="F256" s="59"/>
      <c r="G256" s="59"/>
      <c r="H256" s="59"/>
      <c r="I256" s="59"/>
      <c r="J256" s="49" t="s">
        <v>28</v>
      </c>
      <c r="K256" s="32">
        <f t="shared" si="24"/>
        <v>0</v>
      </c>
      <c r="L256" s="39" t="str">
        <f t="shared" si="25"/>
        <v>0</v>
      </c>
      <c r="M256" s="40" t="str">
        <f t="shared" si="26"/>
        <v>00/Jan/1900</v>
      </c>
      <c r="N256" s="41" t="e">
        <f t="shared" si="27"/>
        <v>#VALUE!</v>
      </c>
      <c r="O256" s="40" t="str">
        <f t="shared" si="28"/>
        <v>00/Jan/19000</v>
      </c>
      <c r="P256" s="42" t="str">
        <f t="shared" si="29"/>
        <v>Match</v>
      </c>
      <c r="Q256" s="40" t="e">
        <f>VLOOKUP(O256,'Calculation - &lt;Ignore&gt;'!N:O,2,0)</f>
        <v>#N/A</v>
      </c>
    </row>
    <row r="257" spans="1:17" x14ac:dyDescent="0.3">
      <c r="A257" s="55"/>
      <c r="B257" s="66"/>
      <c r="C257" s="67"/>
      <c r="D257" s="66"/>
      <c r="E257" s="59"/>
      <c r="F257" s="59"/>
      <c r="G257" s="59"/>
      <c r="H257" s="59"/>
      <c r="I257" s="59"/>
      <c r="J257" s="49" t="s">
        <v>28</v>
      </c>
      <c r="K257" s="32">
        <f t="shared" si="24"/>
        <v>0</v>
      </c>
      <c r="L257" s="39" t="str">
        <f t="shared" si="25"/>
        <v>0</v>
      </c>
      <c r="M257" s="40" t="str">
        <f t="shared" si="26"/>
        <v>00/Jan/1900</v>
      </c>
      <c r="N257" s="41" t="e">
        <f t="shared" si="27"/>
        <v>#VALUE!</v>
      </c>
      <c r="O257" s="40" t="str">
        <f t="shared" si="28"/>
        <v>00/Jan/19000</v>
      </c>
      <c r="P257" s="42" t="str">
        <f t="shared" si="29"/>
        <v>Match</v>
      </c>
      <c r="Q257" s="40" t="e">
        <f>VLOOKUP(O257,'Calculation - &lt;Ignore&gt;'!N:O,2,0)</f>
        <v>#N/A</v>
      </c>
    </row>
    <row r="258" spans="1:17" x14ac:dyDescent="0.3">
      <c r="A258" s="55"/>
      <c r="B258" s="66"/>
      <c r="C258" s="67"/>
      <c r="D258" s="66"/>
      <c r="E258" s="59"/>
      <c r="F258" s="59"/>
      <c r="G258" s="59"/>
      <c r="H258" s="59"/>
      <c r="I258" s="59"/>
      <c r="J258" s="49" t="s">
        <v>28</v>
      </c>
      <c r="K258" s="32">
        <f t="shared" si="24"/>
        <v>0</v>
      </c>
      <c r="L258" s="39" t="str">
        <f t="shared" si="25"/>
        <v>0</v>
      </c>
      <c r="M258" s="40" t="str">
        <f t="shared" si="26"/>
        <v>00/Jan/1900</v>
      </c>
      <c r="N258" s="41" t="e">
        <f t="shared" si="27"/>
        <v>#VALUE!</v>
      </c>
      <c r="O258" s="40" t="str">
        <f t="shared" si="28"/>
        <v>00/Jan/19000</v>
      </c>
      <c r="P258" s="42" t="str">
        <f t="shared" si="29"/>
        <v>Match</v>
      </c>
      <c r="Q258" s="40" t="e">
        <f>VLOOKUP(O258,'Calculation - &lt;Ignore&gt;'!N:O,2,0)</f>
        <v>#N/A</v>
      </c>
    </row>
    <row r="259" spans="1:17" x14ac:dyDescent="0.3">
      <c r="A259" s="55"/>
      <c r="B259" s="66"/>
      <c r="C259" s="67"/>
      <c r="D259" s="66"/>
      <c r="E259" s="59"/>
      <c r="F259" s="59"/>
      <c r="G259" s="59"/>
      <c r="H259" s="59"/>
      <c r="I259" s="59"/>
      <c r="J259" s="49" t="s">
        <v>28</v>
      </c>
      <c r="K259" s="32">
        <f t="shared" ref="K259:K322" si="30">SUM(G259:I259)</f>
        <v>0</v>
      </c>
      <c r="L259" s="39" t="str">
        <f t="shared" ref="L259:L322" si="31">TEXT(D259,"General")</f>
        <v>0</v>
      </c>
      <c r="M259" s="40" t="str">
        <f t="shared" ref="M259:M322" si="32">TEXT(C259,"dd/mmm/yyyy")</f>
        <v>00/Jan/1900</v>
      </c>
      <c r="N259" s="41" t="e">
        <f t="shared" ref="N259:N322" si="33">DATE(YEAR(M259),MONTH(M259),1)</f>
        <v>#VALUE!</v>
      </c>
      <c r="O259" s="40" t="str">
        <f t="shared" ref="O259:O322" si="34">A259&amp;M259&amp;L259</f>
        <v>00/Jan/19000</v>
      </c>
      <c r="P259" s="42" t="str">
        <f t="shared" ref="P259:P322" si="35">IF(SUMIFS(K:K,A:A,A259,J:J,"Books")-SUMIFS(K:K,A:A,A259,J:J,"GSTR 2A")=0,"Match",IF(ROUND(SUMIFS(K:K,A:A,A259,J:J,"Books")-SUMIFS(K:K,A:A,A259,J:J,"GSTR 2A"),0)=0,"Match -Rounding off","Not Match"))</f>
        <v>Match</v>
      </c>
      <c r="Q259" s="40" t="e">
        <f>VLOOKUP(O259,'Calculation - &lt;Ignore&gt;'!N:O,2,0)</f>
        <v>#N/A</v>
      </c>
    </row>
    <row r="260" spans="1:17" x14ac:dyDescent="0.3">
      <c r="A260" s="55"/>
      <c r="B260" s="66"/>
      <c r="C260" s="67"/>
      <c r="D260" s="66"/>
      <c r="E260" s="59"/>
      <c r="F260" s="59"/>
      <c r="G260" s="59"/>
      <c r="H260" s="59"/>
      <c r="I260" s="59"/>
      <c r="J260" s="49" t="s">
        <v>28</v>
      </c>
      <c r="K260" s="32">
        <f t="shared" si="30"/>
        <v>0</v>
      </c>
      <c r="L260" s="39" t="str">
        <f t="shared" si="31"/>
        <v>0</v>
      </c>
      <c r="M260" s="40" t="str">
        <f t="shared" si="32"/>
        <v>00/Jan/1900</v>
      </c>
      <c r="N260" s="41" t="e">
        <f t="shared" si="33"/>
        <v>#VALUE!</v>
      </c>
      <c r="O260" s="40" t="str">
        <f t="shared" si="34"/>
        <v>00/Jan/19000</v>
      </c>
      <c r="P260" s="42" t="str">
        <f t="shared" si="35"/>
        <v>Match</v>
      </c>
      <c r="Q260" s="40" t="e">
        <f>VLOOKUP(O260,'Calculation - &lt;Ignore&gt;'!N:O,2,0)</f>
        <v>#N/A</v>
      </c>
    </row>
    <row r="261" spans="1:17" x14ac:dyDescent="0.3">
      <c r="A261" s="55"/>
      <c r="B261" s="66"/>
      <c r="C261" s="67"/>
      <c r="D261" s="66"/>
      <c r="E261" s="59"/>
      <c r="F261" s="59"/>
      <c r="G261" s="59"/>
      <c r="H261" s="59"/>
      <c r="I261" s="59"/>
      <c r="J261" s="49" t="s">
        <v>28</v>
      </c>
      <c r="K261" s="32">
        <f t="shared" si="30"/>
        <v>0</v>
      </c>
      <c r="L261" s="39" t="str">
        <f t="shared" si="31"/>
        <v>0</v>
      </c>
      <c r="M261" s="40" t="str">
        <f t="shared" si="32"/>
        <v>00/Jan/1900</v>
      </c>
      <c r="N261" s="41" t="e">
        <f t="shared" si="33"/>
        <v>#VALUE!</v>
      </c>
      <c r="O261" s="40" t="str">
        <f t="shared" si="34"/>
        <v>00/Jan/19000</v>
      </c>
      <c r="P261" s="42" t="str">
        <f t="shared" si="35"/>
        <v>Match</v>
      </c>
      <c r="Q261" s="40" t="e">
        <f>VLOOKUP(O261,'Calculation - &lt;Ignore&gt;'!N:O,2,0)</f>
        <v>#N/A</v>
      </c>
    </row>
    <row r="262" spans="1:17" x14ac:dyDescent="0.3">
      <c r="A262" s="55"/>
      <c r="B262" s="66"/>
      <c r="C262" s="67"/>
      <c r="D262" s="66"/>
      <c r="E262" s="59"/>
      <c r="F262" s="59"/>
      <c r="G262" s="59"/>
      <c r="H262" s="59"/>
      <c r="I262" s="59"/>
      <c r="J262" s="49" t="s">
        <v>28</v>
      </c>
      <c r="K262" s="32">
        <f t="shared" si="30"/>
        <v>0</v>
      </c>
      <c r="L262" s="39" t="str">
        <f t="shared" si="31"/>
        <v>0</v>
      </c>
      <c r="M262" s="40" t="str">
        <f t="shared" si="32"/>
        <v>00/Jan/1900</v>
      </c>
      <c r="N262" s="41" t="e">
        <f t="shared" si="33"/>
        <v>#VALUE!</v>
      </c>
      <c r="O262" s="40" t="str">
        <f t="shared" si="34"/>
        <v>00/Jan/19000</v>
      </c>
      <c r="P262" s="42" t="str">
        <f t="shared" si="35"/>
        <v>Match</v>
      </c>
      <c r="Q262" s="40" t="e">
        <f>VLOOKUP(O262,'Calculation - &lt;Ignore&gt;'!N:O,2,0)</f>
        <v>#N/A</v>
      </c>
    </row>
    <row r="263" spans="1:17" x14ac:dyDescent="0.3">
      <c r="A263" s="55"/>
      <c r="B263" s="66"/>
      <c r="C263" s="67"/>
      <c r="D263" s="66"/>
      <c r="E263" s="59"/>
      <c r="F263" s="59"/>
      <c r="G263" s="59"/>
      <c r="H263" s="59"/>
      <c r="I263" s="59"/>
      <c r="J263" s="49" t="s">
        <v>28</v>
      </c>
      <c r="K263" s="32">
        <f t="shared" si="30"/>
        <v>0</v>
      </c>
      <c r="L263" s="39" t="str">
        <f t="shared" si="31"/>
        <v>0</v>
      </c>
      <c r="M263" s="40" t="str">
        <f t="shared" si="32"/>
        <v>00/Jan/1900</v>
      </c>
      <c r="N263" s="41" t="e">
        <f t="shared" si="33"/>
        <v>#VALUE!</v>
      </c>
      <c r="O263" s="40" t="str">
        <f t="shared" si="34"/>
        <v>00/Jan/19000</v>
      </c>
      <c r="P263" s="42" t="str">
        <f t="shared" si="35"/>
        <v>Match</v>
      </c>
      <c r="Q263" s="40" t="e">
        <f>VLOOKUP(O263,'Calculation - &lt;Ignore&gt;'!N:O,2,0)</f>
        <v>#N/A</v>
      </c>
    </row>
    <row r="264" spans="1:17" x14ac:dyDescent="0.3">
      <c r="A264" s="55"/>
      <c r="B264" s="66"/>
      <c r="C264" s="67"/>
      <c r="D264" s="66"/>
      <c r="E264" s="59"/>
      <c r="F264" s="59"/>
      <c r="G264" s="59"/>
      <c r="H264" s="59"/>
      <c r="I264" s="59"/>
      <c r="J264" s="49" t="s">
        <v>28</v>
      </c>
      <c r="K264" s="32">
        <f t="shared" si="30"/>
        <v>0</v>
      </c>
      <c r="L264" s="39" t="str">
        <f t="shared" si="31"/>
        <v>0</v>
      </c>
      <c r="M264" s="40" t="str">
        <f t="shared" si="32"/>
        <v>00/Jan/1900</v>
      </c>
      <c r="N264" s="41" t="e">
        <f t="shared" si="33"/>
        <v>#VALUE!</v>
      </c>
      <c r="O264" s="40" t="str">
        <f t="shared" si="34"/>
        <v>00/Jan/19000</v>
      </c>
      <c r="P264" s="42" t="str">
        <f t="shared" si="35"/>
        <v>Match</v>
      </c>
      <c r="Q264" s="40" t="e">
        <f>VLOOKUP(O264,'Calculation - &lt;Ignore&gt;'!N:O,2,0)</f>
        <v>#N/A</v>
      </c>
    </row>
    <row r="265" spans="1:17" x14ac:dyDescent="0.3">
      <c r="A265" s="55"/>
      <c r="B265" s="66"/>
      <c r="C265" s="67"/>
      <c r="D265" s="66"/>
      <c r="E265" s="59"/>
      <c r="F265" s="59"/>
      <c r="G265" s="59"/>
      <c r="H265" s="59"/>
      <c r="I265" s="59"/>
      <c r="J265" s="49" t="s">
        <v>28</v>
      </c>
      <c r="K265" s="32">
        <f t="shared" si="30"/>
        <v>0</v>
      </c>
      <c r="L265" s="39" t="str">
        <f t="shared" si="31"/>
        <v>0</v>
      </c>
      <c r="M265" s="40" t="str">
        <f t="shared" si="32"/>
        <v>00/Jan/1900</v>
      </c>
      <c r="N265" s="41" t="e">
        <f t="shared" si="33"/>
        <v>#VALUE!</v>
      </c>
      <c r="O265" s="40" t="str">
        <f t="shared" si="34"/>
        <v>00/Jan/19000</v>
      </c>
      <c r="P265" s="42" t="str">
        <f t="shared" si="35"/>
        <v>Match</v>
      </c>
      <c r="Q265" s="40" t="e">
        <f>VLOOKUP(O265,'Calculation - &lt;Ignore&gt;'!N:O,2,0)</f>
        <v>#N/A</v>
      </c>
    </row>
    <row r="266" spans="1:17" x14ac:dyDescent="0.3">
      <c r="A266" s="55"/>
      <c r="B266" s="66"/>
      <c r="C266" s="67"/>
      <c r="D266" s="66"/>
      <c r="E266" s="59"/>
      <c r="F266" s="59"/>
      <c r="G266" s="59"/>
      <c r="H266" s="59"/>
      <c r="I266" s="59"/>
      <c r="J266" s="49" t="s">
        <v>28</v>
      </c>
      <c r="K266" s="32">
        <f t="shared" si="30"/>
        <v>0</v>
      </c>
      <c r="L266" s="39" t="str">
        <f t="shared" si="31"/>
        <v>0</v>
      </c>
      <c r="M266" s="40" t="str">
        <f t="shared" si="32"/>
        <v>00/Jan/1900</v>
      </c>
      <c r="N266" s="41" t="e">
        <f t="shared" si="33"/>
        <v>#VALUE!</v>
      </c>
      <c r="O266" s="40" t="str">
        <f t="shared" si="34"/>
        <v>00/Jan/19000</v>
      </c>
      <c r="P266" s="42" t="str">
        <f t="shared" si="35"/>
        <v>Match</v>
      </c>
      <c r="Q266" s="40" t="e">
        <f>VLOOKUP(O266,'Calculation - &lt;Ignore&gt;'!N:O,2,0)</f>
        <v>#N/A</v>
      </c>
    </row>
    <row r="267" spans="1:17" x14ac:dyDescent="0.3">
      <c r="A267" s="55"/>
      <c r="B267" s="66"/>
      <c r="C267" s="67"/>
      <c r="D267" s="66"/>
      <c r="E267" s="59"/>
      <c r="F267" s="59"/>
      <c r="G267" s="59"/>
      <c r="H267" s="59"/>
      <c r="I267" s="59"/>
      <c r="J267" s="49" t="s">
        <v>28</v>
      </c>
      <c r="K267" s="32">
        <f t="shared" si="30"/>
        <v>0</v>
      </c>
      <c r="L267" s="39" t="str">
        <f t="shared" si="31"/>
        <v>0</v>
      </c>
      <c r="M267" s="40" t="str">
        <f t="shared" si="32"/>
        <v>00/Jan/1900</v>
      </c>
      <c r="N267" s="41" t="e">
        <f t="shared" si="33"/>
        <v>#VALUE!</v>
      </c>
      <c r="O267" s="40" t="str">
        <f t="shared" si="34"/>
        <v>00/Jan/19000</v>
      </c>
      <c r="P267" s="42" t="str">
        <f t="shared" si="35"/>
        <v>Match</v>
      </c>
      <c r="Q267" s="40" t="e">
        <f>VLOOKUP(O267,'Calculation - &lt;Ignore&gt;'!N:O,2,0)</f>
        <v>#N/A</v>
      </c>
    </row>
    <row r="268" spans="1:17" x14ac:dyDescent="0.3">
      <c r="A268" s="55"/>
      <c r="B268" s="66"/>
      <c r="C268" s="67"/>
      <c r="D268" s="66"/>
      <c r="E268" s="59"/>
      <c r="F268" s="59"/>
      <c r="G268" s="59"/>
      <c r="H268" s="59"/>
      <c r="I268" s="59"/>
      <c r="J268" s="49" t="s">
        <v>28</v>
      </c>
      <c r="K268" s="32">
        <f t="shared" si="30"/>
        <v>0</v>
      </c>
      <c r="L268" s="39" t="str">
        <f t="shared" si="31"/>
        <v>0</v>
      </c>
      <c r="M268" s="40" t="str">
        <f t="shared" si="32"/>
        <v>00/Jan/1900</v>
      </c>
      <c r="N268" s="41" t="e">
        <f t="shared" si="33"/>
        <v>#VALUE!</v>
      </c>
      <c r="O268" s="40" t="str">
        <f t="shared" si="34"/>
        <v>00/Jan/19000</v>
      </c>
      <c r="P268" s="42" t="str">
        <f t="shared" si="35"/>
        <v>Match</v>
      </c>
      <c r="Q268" s="40" t="e">
        <f>VLOOKUP(O268,'Calculation - &lt;Ignore&gt;'!N:O,2,0)</f>
        <v>#N/A</v>
      </c>
    </row>
    <row r="269" spans="1:17" x14ac:dyDescent="0.3">
      <c r="A269" s="55"/>
      <c r="B269" s="66"/>
      <c r="C269" s="67"/>
      <c r="D269" s="66"/>
      <c r="E269" s="59"/>
      <c r="F269" s="59"/>
      <c r="G269" s="59"/>
      <c r="H269" s="59"/>
      <c r="I269" s="59"/>
      <c r="J269" s="49" t="s">
        <v>28</v>
      </c>
      <c r="K269" s="32">
        <f t="shared" si="30"/>
        <v>0</v>
      </c>
      <c r="L269" s="39" t="str">
        <f t="shared" si="31"/>
        <v>0</v>
      </c>
      <c r="M269" s="40" t="str">
        <f t="shared" si="32"/>
        <v>00/Jan/1900</v>
      </c>
      <c r="N269" s="41" t="e">
        <f t="shared" si="33"/>
        <v>#VALUE!</v>
      </c>
      <c r="O269" s="40" t="str">
        <f t="shared" si="34"/>
        <v>00/Jan/19000</v>
      </c>
      <c r="P269" s="42" t="str">
        <f t="shared" si="35"/>
        <v>Match</v>
      </c>
      <c r="Q269" s="40" t="e">
        <f>VLOOKUP(O269,'Calculation - &lt;Ignore&gt;'!N:O,2,0)</f>
        <v>#N/A</v>
      </c>
    </row>
    <row r="270" spans="1:17" x14ac:dyDescent="0.3">
      <c r="A270" s="55"/>
      <c r="B270" s="66"/>
      <c r="C270" s="67"/>
      <c r="D270" s="66"/>
      <c r="E270" s="59"/>
      <c r="F270" s="59"/>
      <c r="G270" s="59"/>
      <c r="H270" s="59"/>
      <c r="I270" s="59"/>
      <c r="J270" s="49" t="s">
        <v>28</v>
      </c>
      <c r="K270" s="32">
        <f t="shared" si="30"/>
        <v>0</v>
      </c>
      <c r="L270" s="39" t="str">
        <f t="shared" si="31"/>
        <v>0</v>
      </c>
      <c r="M270" s="40" t="str">
        <f t="shared" si="32"/>
        <v>00/Jan/1900</v>
      </c>
      <c r="N270" s="41" t="e">
        <f t="shared" si="33"/>
        <v>#VALUE!</v>
      </c>
      <c r="O270" s="40" t="str">
        <f t="shared" si="34"/>
        <v>00/Jan/19000</v>
      </c>
      <c r="P270" s="42" t="str">
        <f t="shared" si="35"/>
        <v>Match</v>
      </c>
      <c r="Q270" s="40" t="e">
        <f>VLOOKUP(O270,'Calculation - &lt;Ignore&gt;'!N:O,2,0)</f>
        <v>#N/A</v>
      </c>
    </row>
    <row r="271" spans="1:17" x14ac:dyDescent="0.3">
      <c r="A271" s="55"/>
      <c r="B271" s="66"/>
      <c r="C271" s="67"/>
      <c r="D271" s="66"/>
      <c r="E271" s="59"/>
      <c r="F271" s="59"/>
      <c r="G271" s="59"/>
      <c r="H271" s="59"/>
      <c r="I271" s="59"/>
      <c r="J271" s="49" t="s">
        <v>28</v>
      </c>
      <c r="K271" s="32">
        <f t="shared" si="30"/>
        <v>0</v>
      </c>
      <c r="L271" s="39" t="str">
        <f t="shared" si="31"/>
        <v>0</v>
      </c>
      <c r="M271" s="40" t="str">
        <f t="shared" si="32"/>
        <v>00/Jan/1900</v>
      </c>
      <c r="N271" s="41" t="e">
        <f t="shared" si="33"/>
        <v>#VALUE!</v>
      </c>
      <c r="O271" s="40" t="str">
        <f t="shared" si="34"/>
        <v>00/Jan/19000</v>
      </c>
      <c r="P271" s="42" t="str">
        <f t="shared" si="35"/>
        <v>Match</v>
      </c>
      <c r="Q271" s="40" t="e">
        <f>VLOOKUP(O271,'Calculation - &lt;Ignore&gt;'!N:O,2,0)</f>
        <v>#N/A</v>
      </c>
    </row>
    <row r="272" spans="1:17" x14ac:dyDescent="0.3">
      <c r="A272" s="55"/>
      <c r="B272" s="66"/>
      <c r="C272" s="67"/>
      <c r="D272" s="66"/>
      <c r="E272" s="59"/>
      <c r="F272" s="59"/>
      <c r="G272" s="59"/>
      <c r="H272" s="59"/>
      <c r="I272" s="59"/>
      <c r="J272" s="49" t="s">
        <v>28</v>
      </c>
      <c r="K272" s="32">
        <f t="shared" si="30"/>
        <v>0</v>
      </c>
      <c r="L272" s="39" t="str">
        <f t="shared" si="31"/>
        <v>0</v>
      </c>
      <c r="M272" s="40" t="str">
        <f t="shared" si="32"/>
        <v>00/Jan/1900</v>
      </c>
      <c r="N272" s="41" t="e">
        <f t="shared" si="33"/>
        <v>#VALUE!</v>
      </c>
      <c r="O272" s="40" t="str">
        <f t="shared" si="34"/>
        <v>00/Jan/19000</v>
      </c>
      <c r="P272" s="42" t="str">
        <f t="shared" si="35"/>
        <v>Match</v>
      </c>
      <c r="Q272" s="40" t="e">
        <f>VLOOKUP(O272,'Calculation - &lt;Ignore&gt;'!N:O,2,0)</f>
        <v>#N/A</v>
      </c>
    </row>
    <row r="273" spans="1:17" x14ac:dyDescent="0.3">
      <c r="A273" s="55"/>
      <c r="B273" s="66"/>
      <c r="C273" s="67"/>
      <c r="D273" s="66"/>
      <c r="E273" s="59"/>
      <c r="F273" s="59"/>
      <c r="G273" s="59"/>
      <c r="H273" s="59"/>
      <c r="I273" s="59"/>
      <c r="J273" s="49" t="s">
        <v>28</v>
      </c>
      <c r="K273" s="32">
        <f t="shared" si="30"/>
        <v>0</v>
      </c>
      <c r="L273" s="39" t="str">
        <f t="shared" si="31"/>
        <v>0</v>
      </c>
      <c r="M273" s="40" t="str">
        <f t="shared" si="32"/>
        <v>00/Jan/1900</v>
      </c>
      <c r="N273" s="41" t="e">
        <f t="shared" si="33"/>
        <v>#VALUE!</v>
      </c>
      <c r="O273" s="40" t="str">
        <f t="shared" si="34"/>
        <v>00/Jan/19000</v>
      </c>
      <c r="P273" s="42" t="str">
        <f t="shared" si="35"/>
        <v>Match</v>
      </c>
      <c r="Q273" s="40" t="e">
        <f>VLOOKUP(O273,'Calculation - &lt;Ignore&gt;'!N:O,2,0)</f>
        <v>#N/A</v>
      </c>
    </row>
    <row r="274" spans="1:17" x14ac:dyDescent="0.3">
      <c r="A274" s="55"/>
      <c r="B274" s="66"/>
      <c r="C274" s="67"/>
      <c r="D274" s="66"/>
      <c r="E274" s="59"/>
      <c r="F274" s="59"/>
      <c r="G274" s="59"/>
      <c r="H274" s="59"/>
      <c r="I274" s="59"/>
      <c r="J274" s="49" t="s">
        <v>28</v>
      </c>
      <c r="K274" s="32">
        <f t="shared" si="30"/>
        <v>0</v>
      </c>
      <c r="L274" s="39" t="str">
        <f t="shared" si="31"/>
        <v>0</v>
      </c>
      <c r="M274" s="40" t="str">
        <f t="shared" si="32"/>
        <v>00/Jan/1900</v>
      </c>
      <c r="N274" s="41" t="e">
        <f t="shared" si="33"/>
        <v>#VALUE!</v>
      </c>
      <c r="O274" s="40" t="str">
        <f t="shared" si="34"/>
        <v>00/Jan/19000</v>
      </c>
      <c r="P274" s="42" t="str">
        <f t="shared" si="35"/>
        <v>Match</v>
      </c>
      <c r="Q274" s="40" t="e">
        <f>VLOOKUP(O274,'Calculation - &lt;Ignore&gt;'!N:O,2,0)</f>
        <v>#N/A</v>
      </c>
    </row>
    <row r="275" spans="1:17" x14ac:dyDescent="0.3">
      <c r="A275" s="55"/>
      <c r="B275" s="66"/>
      <c r="C275" s="67"/>
      <c r="D275" s="66"/>
      <c r="E275" s="59"/>
      <c r="F275" s="59"/>
      <c r="G275" s="59"/>
      <c r="H275" s="59"/>
      <c r="I275" s="59"/>
      <c r="J275" s="49" t="s">
        <v>28</v>
      </c>
      <c r="K275" s="32">
        <f t="shared" si="30"/>
        <v>0</v>
      </c>
      <c r="L275" s="39" t="str">
        <f t="shared" si="31"/>
        <v>0</v>
      </c>
      <c r="M275" s="40" t="str">
        <f t="shared" si="32"/>
        <v>00/Jan/1900</v>
      </c>
      <c r="N275" s="41" t="e">
        <f t="shared" si="33"/>
        <v>#VALUE!</v>
      </c>
      <c r="O275" s="40" t="str">
        <f t="shared" si="34"/>
        <v>00/Jan/19000</v>
      </c>
      <c r="P275" s="42" t="str">
        <f t="shared" si="35"/>
        <v>Match</v>
      </c>
      <c r="Q275" s="40" t="e">
        <f>VLOOKUP(O275,'Calculation - &lt;Ignore&gt;'!N:O,2,0)</f>
        <v>#N/A</v>
      </c>
    </row>
    <row r="276" spans="1:17" x14ac:dyDescent="0.3">
      <c r="A276" s="55"/>
      <c r="B276" s="66"/>
      <c r="C276" s="67"/>
      <c r="D276" s="66"/>
      <c r="E276" s="59"/>
      <c r="F276" s="59"/>
      <c r="G276" s="59"/>
      <c r="H276" s="59"/>
      <c r="I276" s="59"/>
      <c r="J276" s="49" t="s">
        <v>28</v>
      </c>
      <c r="K276" s="32">
        <f t="shared" si="30"/>
        <v>0</v>
      </c>
      <c r="L276" s="39" t="str">
        <f t="shared" si="31"/>
        <v>0</v>
      </c>
      <c r="M276" s="40" t="str">
        <f t="shared" si="32"/>
        <v>00/Jan/1900</v>
      </c>
      <c r="N276" s="41" t="e">
        <f t="shared" si="33"/>
        <v>#VALUE!</v>
      </c>
      <c r="O276" s="40" t="str">
        <f t="shared" si="34"/>
        <v>00/Jan/19000</v>
      </c>
      <c r="P276" s="42" t="str">
        <f t="shared" si="35"/>
        <v>Match</v>
      </c>
      <c r="Q276" s="40" t="e">
        <f>VLOOKUP(O276,'Calculation - &lt;Ignore&gt;'!N:O,2,0)</f>
        <v>#N/A</v>
      </c>
    </row>
    <row r="277" spans="1:17" x14ac:dyDescent="0.3">
      <c r="A277" s="55"/>
      <c r="B277" s="66"/>
      <c r="C277" s="67"/>
      <c r="D277" s="66"/>
      <c r="E277" s="59"/>
      <c r="F277" s="59"/>
      <c r="G277" s="59"/>
      <c r="H277" s="59"/>
      <c r="I277" s="59"/>
      <c r="J277" s="49" t="s">
        <v>28</v>
      </c>
      <c r="K277" s="32">
        <f t="shared" si="30"/>
        <v>0</v>
      </c>
      <c r="L277" s="39" t="str">
        <f t="shared" si="31"/>
        <v>0</v>
      </c>
      <c r="M277" s="40" t="str">
        <f t="shared" si="32"/>
        <v>00/Jan/1900</v>
      </c>
      <c r="N277" s="41" t="e">
        <f t="shared" si="33"/>
        <v>#VALUE!</v>
      </c>
      <c r="O277" s="40" t="str">
        <f t="shared" si="34"/>
        <v>00/Jan/19000</v>
      </c>
      <c r="P277" s="42" t="str">
        <f t="shared" si="35"/>
        <v>Match</v>
      </c>
      <c r="Q277" s="40" t="e">
        <f>VLOOKUP(O277,'Calculation - &lt;Ignore&gt;'!N:O,2,0)</f>
        <v>#N/A</v>
      </c>
    </row>
    <row r="278" spans="1:17" x14ac:dyDescent="0.3">
      <c r="A278" s="55"/>
      <c r="B278" s="66"/>
      <c r="C278" s="67"/>
      <c r="D278" s="66"/>
      <c r="E278" s="59"/>
      <c r="F278" s="59"/>
      <c r="G278" s="59"/>
      <c r="H278" s="59"/>
      <c r="I278" s="59"/>
      <c r="J278" s="49" t="s">
        <v>28</v>
      </c>
      <c r="K278" s="32">
        <f t="shared" si="30"/>
        <v>0</v>
      </c>
      <c r="L278" s="39" t="str">
        <f t="shared" si="31"/>
        <v>0</v>
      </c>
      <c r="M278" s="40" t="str">
        <f t="shared" si="32"/>
        <v>00/Jan/1900</v>
      </c>
      <c r="N278" s="41" t="e">
        <f t="shared" si="33"/>
        <v>#VALUE!</v>
      </c>
      <c r="O278" s="40" t="str">
        <f t="shared" si="34"/>
        <v>00/Jan/19000</v>
      </c>
      <c r="P278" s="42" t="str">
        <f t="shared" si="35"/>
        <v>Match</v>
      </c>
      <c r="Q278" s="40" t="e">
        <f>VLOOKUP(O278,'Calculation - &lt;Ignore&gt;'!N:O,2,0)</f>
        <v>#N/A</v>
      </c>
    </row>
    <row r="279" spans="1:17" x14ac:dyDescent="0.3">
      <c r="A279" s="55"/>
      <c r="B279" s="66"/>
      <c r="C279" s="67"/>
      <c r="D279" s="66"/>
      <c r="E279" s="59"/>
      <c r="F279" s="59"/>
      <c r="G279" s="59"/>
      <c r="H279" s="59"/>
      <c r="I279" s="59"/>
      <c r="J279" s="49" t="s">
        <v>28</v>
      </c>
      <c r="K279" s="32">
        <f t="shared" si="30"/>
        <v>0</v>
      </c>
      <c r="L279" s="39" t="str">
        <f t="shared" si="31"/>
        <v>0</v>
      </c>
      <c r="M279" s="40" t="str">
        <f t="shared" si="32"/>
        <v>00/Jan/1900</v>
      </c>
      <c r="N279" s="41" t="e">
        <f t="shared" si="33"/>
        <v>#VALUE!</v>
      </c>
      <c r="O279" s="40" t="str">
        <f t="shared" si="34"/>
        <v>00/Jan/19000</v>
      </c>
      <c r="P279" s="42" t="str">
        <f t="shared" si="35"/>
        <v>Match</v>
      </c>
      <c r="Q279" s="40" t="e">
        <f>VLOOKUP(O279,'Calculation - &lt;Ignore&gt;'!N:O,2,0)</f>
        <v>#N/A</v>
      </c>
    </row>
    <row r="280" spans="1:17" x14ac:dyDescent="0.3">
      <c r="A280" s="55"/>
      <c r="B280" s="66"/>
      <c r="C280" s="67"/>
      <c r="D280" s="66"/>
      <c r="E280" s="59"/>
      <c r="F280" s="59"/>
      <c r="G280" s="59"/>
      <c r="H280" s="59"/>
      <c r="I280" s="59"/>
      <c r="J280" s="49" t="s">
        <v>28</v>
      </c>
      <c r="K280" s="32">
        <f t="shared" si="30"/>
        <v>0</v>
      </c>
      <c r="L280" s="39" t="str">
        <f t="shared" si="31"/>
        <v>0</v>
      </c>
      <c r="M280" s="40" t="str">
        <f t="shared" si="32"/>
        <v>00/Jan/1900</v>
      </c>
      <c r="N280" s="41" t="e">
        <f t="shared" si="33"/>
        <v>#VALUE!</v>
      </c>
      <c r="O280" s="40" t="str">
        <f t="shared" si="34"/>
        <v>00/Jan/19000</v>
      </c>
      <c r="P280" s="42" t="str">
        <f t="shared" si="35"/>
        <v>Match</v>
      </c>
      <c r="Q280" s="40" t="e">
        <f>VLOOKUP(O280,'Calculation - &lt;Ignore&gt;'!N:O,2,0)</f>
        <v>#N/A</v>
      </c>
    </row>
    <row r="281" spans="1:17" x14ac:dyDescent="0.3">
      <c r="A281" s="55"/>
      <c r="B281" s="66"/>
      <c r="C281" s="67"/>
      <c r="D281" s="66"/>
      <c r="E281" s="59"/>
      <c r="F281" s="59"/>
      <c r="G281" s="59"/>
      <c r="H281" s="59"/>
      <c r="I281" s="59"/>
      <c r="J281" s="49" t="s">
        <v>28</v>
      </c>
      <c r="K281" s="32">
        <f t="shared" si="30"/>
        <v>0</v>
      </c>
      <c r="L281" s="39" t="str">
        <f t="shared" si="31"/>
        <v>0</v>
      </c>
      <c r="M281" s="40" t="str">
        <f t="shared" si="32"/>
        <v>00/Jan/1900</v>
      </c>
      <c r="N281" s="41" t="e">
        <f t="shared" si="33"/>
        <v>#VALUE!</v>
      </c>
      <c r="O281" s="40" t="str">
        <f t="shared" si="34"/>
        <v>00/Jan/19000</v>
      </c>
      <c r="P281" s="42" t="str">
        <f t="shared" si="35"/>
        <v>Match</v>
      </c>
      <c r="Q281" s="40" t="e">
        <f>VLOOKUP(O281,'Calculation - &lt;Ignore&gt;'!N:O,2,0)</f>
        <v>#N/A</v>
      </c>
    </row>
    <row r="282" spans="1:17" x14ac:dyDescent="0.3">
      <c r="A282" s="55"/>
      <c r="B282" s="66"/>
      <c r="C282" s="67"/>
      <c r="D282" s="66"/>
      <c r="E282" s="59"/>
      <c r="F282" s="59"/>
      <c r="G282" s="59"/>
      <c r="H282" s="59"/>
      <c r="I282" s="59"/>
      <c r="J282" s="49" t="s">
        <v>28</v>
      </c>
      <c r="K282" s="32">
        <f t="shared" si="30"/>
        <v>0</v>
      </c>
      <c r="L282" s="39" t="str">
        <f t="shared" si="31"/>
        <v>0</v>
      </c>
      <c r="M282" s="40" t="str">
        <f t="shared" si="32"/>
        <v>00/Jan/1900</v>
      </c>
      <c r="N282" s="41" t="e">
        <f t="shared" si="33"/>
        <v>#VALUE!</v>
      </c>
      <c r="O282" s="40" t="str">
        <f t="shared" si="34"/>
        <v>00/Jan/19000</v>
      </c>
      <c r="P282" s="42" t="str">
        <f t="shared" si="35"/>
        <v>Match</v>
      </c>
      <c r="Q282" s="40" t="e">
        <f>VLOOKUP(O282,'Calculation - &lt;Ignore&gt;'!N:O,2,0)</f>
        <v>#N/A</v>
      </c>
    </row>
    <row r="283" spans="1:17" x14ac:dyDescent="0.3">
      <c r="A283" s="55"/>
      <c r="B283" s="66"/>
      <c r="C283" s="67"/>
      <c r="D283" s="66"/>
      <c r="E283" s="59"/>
      <c r="F283" s="59"/>
      <c r="G283" s="59"/>
      <c r="H283" s="59"/>
      <c r="I283" s="59"/>
      <c r="J283" s="49" t="s">
        <v>28</v>
      </c>
      <c r="K283" s="32">
        <f t="shared" si="30"/>
        <v>0</v>
      </c>
      <c r="L283" s="39" t="str">
        <f t="shared" si="31"/>
        <v>0</v>
      </c>
      <c r="M283" s="40" t="str">
        <f t="shared" si="32"/>
        <v>00/Jan/1900</v>
      </c>
      <c r="N283" s="41" t="e">
        <f t="shared" si="33"/>
        <v>#VALUE!</v>
      </c>
      <c r="O283" s="40" t="str">
        <f t="shared" si="34"/>
        <v>00/Jan/19000</v>
      </c>
      <c r="P283" s="42" t="str">
        <f t="shared" si="35"/>
        <v>Match</v>
      </c>
      <c r="Q283" s="40" t="e">
        <f>VLOOKUP(O283,'Calculation - &lt;Ignore&gt;'!N:O,2,0)</f>
        <v>#N/A</v>
      </c>
    </row>
    <row r="284" spans="1:17" x14ac:dyDescent="0.3">
      <c r="A284" s="55"/>
      <c r="B284" s="66"/>
      <c r="C284" s="67"/>
      <c r="D284" s="66"/>
      <c r="E284" s="59"/>
      <c r="F284" s="59"/>
      <c r="G284" s="59"/>
      <c r="H284" s="59"/>
      <c r="I284" s="59"/>
      <c r="J284" s="49" t="s">
        <v>28</v>
      </c>
      <c r="K284" s="32">
        <f t="shared" si="30"/>
        <v>0</v>
      </c>
      <c r="L284" s="39" t="str">
        <f t="shared" si="31"/>
        <v>0</v>
      </c>
      <c r="M284" s="40" t="str">
        <f t="shared" si="32"/>
        <v>00/Jan/1900</v>
      </c>
      <c r="N284" s="41" t="e">
        <f t="shared" si="33"/>
        <v>#VALUE!</v>
      </c>
      <c r="O284" s="40" t="str">
        <f t="shared" si="34"/>
        <v>00/Jan/19000</v>
      </c>
      <c r="P284" s="42" t="str">
        <f t="shared" si="35"/>
        <v>Match</v>
      </c>
      <c r="Q284" s="40" t="e">
        <f>VLOOKUP(O284,'Calculation - &lt;Ignore&gt;'!N:O,2,0)</f>
        <v>#N/A</v>
      </c>
    </row>
    <row r="285" spans="1:17" x14ac:dyDescent="0.3">
      <c r="A285" s="55"/>
      <c r="B285" s="66"/>
      <c r="C285" s="67"/>
      <c r="D285" s="66"/>
      <c r="E285" s="59"/>
      <c r="F285" s="59"/>
      <c r="G285" s="59"/>
      <c r="H285" s="59"/>
      <c r="I285" s="59"/>
      <c r="J285" s="49" t="s">
        <v>28</v>
      </c>
      <c r="K285" s="32">
        <f t="shared" si="30"/>
        <v>0</v>
      </c>
      <c r="L285" s="39" t="str">
        <f t="shared" si="31"/>
        <v>0</v>
      </c>
      <c r="M285" s="40" t="str">
        <f t="shared" si="32"/>
        <v>00/Jan/1900</v>
      </c>
      <c r="N285" s="41" t="e">
        <f t="shared" si="33"/>
        <v>#VALUE!</v>
      </c>
      <c r="O285" s="40" t="str">
        <f t="shared" si="34"/>
        <v>00/Jan/19000</v>
      </c>
      <c r="P285" s="42" t="str">
        <f t="shared" si="35"/>
        <v>Match</v>
      </c>
      <c r="Q285" s="40" t="e">
        <f>VLOOKUP(O285,'Calculation - &lt;Ignore&gt;'!N:O,2,0)</f>
        <v>#N/A</v>
      </c>
    </row>
    <row r="286" spans="1:17" x14ac:dyDescent="0.3">
      <c r="A286" s="55"/>
      <c r="B286" s="66"/>
      <c r="C286" s="67"/>
      <c r="D286" s="66"/>
      <c r="E286" s="59"/>
      <c r="F286" s="59"/>
      <c r="G286" s="59"/>
      <c r="H286" s="59"/>
      <c r="I286" s="59"/>
      <c r="J286" s="49" t="s">
        <v>28</v>
      </c>
      <c r="K286" s="32">
        <f t="shared" si="30"/>
        <v>0</v>
      </c>
      <c r="L286" s="39" t="str">
        <f t="shared" si="31"/>
        <v>0</v>
      </c>
      <c r="M286" s="40" t="str">
        <f t="shared" si="32"/>
        <v>00/Jan/1900</v>
      </c>
      <c r="N286" s="41" t="e">
        <f t="shared" si="33"/>
        <v>#VALUE!</v>
      </c>
      <c r="O286" s="40" t="str">
        <f t="shared" si="34"/>
        <v>00/Jan/19000</v>
      </c>
      <c r="P286" s="42" t="str">
        <f t="shared" si="35"/>
        <v>Match</v>
      </c>
      <c r="Q286" s="40" t="e">
        <f>VLOOKUP(O286,'Calculation - &lt;Ignore&gt;'!N:O,2,0)</f>
        <v>#N/A</v>
      </c>
    </row>
    <row r="287" spans="1:17" x14ac:dyDescent="0.3">
      <c r="A287" s="55"/>
      <c r="B287" s="66"/>
      <c r="C287" s="67"/>
      <c r="D287" s="66"/>
      <c r="E287" s="59"/>
      <c r="F287" s="59"/>
      <c r="G287" s="59"/>
      <c r="H287" s="59"/>
      <c r="I287" s="59"/>
      <c r="J287" s="49" t="s">
        <v>28</v>
      </c>
      <c r="K287" s="32">
        <f t="shared" si="30"/>
        <v>0</v>
      </c>
      <c r="L287" s="39" t="str">
        <f t="shared" si="31"/>
        <v>0</v>
      </c>
      <c r="M287" s="40" t="str">
        <f t="shared" si="32"/>
        <v>00/Jan/1900</v>
      </c>
      <c r="N287" s="41" t="e">
        <f t="shared" si="33"/>
        <v>#VALUE!</v>
      </c>
      <c r="O287" s="40" t="str">
        <f t="shared" si="34"/>
        <v>00/Jan/19000</v>
      </c>
      <c r="P287" s="42" t="str">
        <f t="shared" si="35"/>
        <v>Match</v>
      </c>
      <c r="Q287" s="40" t="e">
        <f>VLOOKUP(O287,'Calculation - &lt;Ignore&gt;'!N:O,2,0)</f>
        <v>#N/A</v>
      </c>
    </row>
    <row r="288" spans="1:17" x14ac:dyDescent="0.3">
      <c r="A288" s="55"/>
      <c r="B288" s="66"/>
      <c r="C288" s="67"/>
      <c r="D288" s="66"/>
      <c r="E288" s="59"/>
      <c r="F288" s="59"/>
      <c r="G288" s="59"/>
      <c r="H288" s="59"/>
      <c r="I288" s="59"/>
      <c r="J288" s="49" t="s">
        <v>28</v>
      </c>
      <c r="K288" s="32">
        <f t="shared" si="30"/>
        <v>0</v>
      </c>
      <c r="L288" s="39" t="str">
        <f t="shared" si="31"/>
        <v>0</v>
      </c>
      <c r="M288" s="40" t="str">
        <f t="shared" si="32"/>
        <v>00/Jan/1900</v>
      </c>
      <c r="N288" s="41" t="e">
        <f t="shared" si="33"/>
        <v>#VALUE!</v>
      </c>
      <c r="O288" s="40" t="str">
        <f t="shared" si="34"/>
        <v>00/Jan/19000</v>
      </c>
      <c r="P288" s="42" t="str">
        <f t="shared" si="35"/>
        <v>Match</v>
      </c>
      <c r="Q288" s="40" t="e">
        <f>VLOOKUP(O288,'Calculation - &lt;Ignore&gt;'!N:O,2,0)</f>
        <v>#N/A</v>
      </c>
    </row>
    <row r="289" spans="1:17" x14ac:dyDescent="0.3">
      <c r="A289" s="55"/>
      <c r="B289" s="66"/>
      <c r="C289" s="67"/>
      <c r="D289" s="66"/>
      <c r="E289" s="59"/>
      <c r="F289" s="59"/>
      <c r="G289" s="59"/>
      <c r="H289" s="59"/>
      <c r="I289" s="59"/>
      <c r="J289" s="49" t="s">
        <v>28</v>
      </c>
      <c r="K289" s="32">
        <f t="shared" si="30"/>
        <v>0</v>
      </c>
      <c r="L289" s="39" t="str">
        <f t="shared" si="31"/>
        <v>0</v>
      </c>
      <c r="M289" s="40" t="str">
        <f t="shared" si="32"/>
        <v>00/Jan/1900</v>
      </c>
      <c r="N289" s="41" t="e">
        <f t="shared" si="33"/>
        <v>#VALUE!</v>
      </c>
      <c r="O289" s="40" t="str">
        <f t="shared" si="34"/>
        <v>00/Jan/19000</v>
      </c>
      <c r="P289" s="42" t="str">
        <f t="shared" si="35"/>
        <v>Match</v>
      </c>
      <c r="Q289" s="40" t="e">
        <f>VLOOKUP(O289,'Calculation - &lt;Ignore&gt;'!N:O,2,0)</f>
        <v>#N/A</v>
      </c>
    </row>
    <row r="290" spans="1:17" x14ac:dyDescent="0.3">
      <c r="A290" s="55"/>
      <c r="B290" s="66"/>
      <c r="C290" s="67"/>
      <c r="D290" s="66"/>
      <c r="E290" s="59"/>
      <c r="F290" s="59"/>
      <c r="G290" s="59"/>
      <c r="H290" s="59"/>
      <c r="I290" s="59"/>
      <c r="J290" s="49" t="s">
        <v>28</v>
      </c>
      <c r="K290" s="32">
        <f t="shared" si="30"/>
        <v>0</v>
      </c>
      <c r="L290" s="39" t="str">
        <f t="shared" si="31"/>
        <v>0</v>
      </c>
      <c r="M290" s="40" t="str">
        <f t="shared" si="32"/>
        <v>00/Jan/1900</v>
      </c>
      <c r="N290" s="41" t="e">
        <f t="shared" si="33"/>
        <v>#VALUE!</v>
      </c>
      <c r="O290" s="40" t="str">
        <f t="shared" si="34"/>
        <v>00/Jan/19000</v>
      </c>
      <c r="P290" s="42" t="str">
        <f t="shared" si="35"/>
        <v>Match</v>
      </c>
      <c r="Q290" s="40" t="e">
        <f>VLOOKUP(O290,'Calculation - &lt;Ignore&gt;'!N:O,2,0)</f>
        <v>#N/A</v>
      </c>
    </row>
    <row r="291" spans="1:17" x14ac:dyDescent="0.3">
      <c r="A291" s="55"/>
      <c r="B291" s="66"/>
      <c r="C291" s="67"/>
      <c r="D291" s="66"/>
      <c r="E291" s="59"/>
      <c r="F291" s="59"/>
      <c r="G291" s="59"/>
      <c r="H291" s="59"/>
      <c r="I291" s="59"/>
      <c r="J291" s="49" t="s">
        <v>28</v>
      </c>
      <c r="K291" s="32">
        <f t="shared" si="30"/>
        <v>0</v>
      </c>
      <c r="L291" s="39" t="str">
        <f t="shared" si="31"/>
        <v>0</v>
      </c>
      <c r="M291" s="40" t="str">
        <f t="shared" si="32"/>
        <v>00/Jan/1900</v>
      </c>
      <c r="N291" s="41" t="e">
        <f t="shared" si="33"/>
        <v>#VALUE!</v>
      </c>
      <c r="O291" s="40" t="str">
        <f t="shared" si="34"/>
        <v>00/Jan/19000</v>
      </c>
      <c r="P291" s="42" t="str">
        <f t="shared" si="35"/>
        <v>Match</v>
      </c>
      <c r="Q291" s="40" t="e">
        <f>VLOOKUP(O291,'Calculation - &lt;Ignore&gt;'!N:O,2,0)</f>
        <v>#N/A</v>
      </c>
    </row>
    <row r="292" spans="1:17" x14ac:dyDescent="0.3">
      <c r="A292" s="55"/>
      <c r="B292" s="66"/>
      <c r="C292" s="67"/>
      <c r="D292" s="66"/>
      <c r="E292" s="59"/>
      <c r="F292" s="59"/>
      <c r="G292" s="59"/>
      <c r="H292" s="59"/>
      <c r="I292" s="59"/>
      <c r="J292" s="49" t="s">
        <v>28</v>
      </c>
      <c r="K292" s="32">
        <f t="shared" si="30"/>
        <v>0</v>
      </c>
      <c r="L292" s="39" t="str">
        <f t="shared" si="31"/>
        <v>0</v>
      </c>
      <c r="M292" s="40" t="str">
        <f t="shared" si="32"/>
        <v>00/Jan/1900</v>
      </c>
      <c r="N292" s="41" t="e">
        <f t="shared" si="33"/>
        <v>#VALUE!</v>
      </c>
      <c r="O292" s="40" t="str">
        <f t="shared" si="34"/>
        <v>00/Jan/19000</v>
      </c>
      <c r="P292" s="42" t="str">
        <f t="shared" si="35"/>
        <v>Match</v>
      </c>
      <c r="Q292" s="40" t="e">
        <f>VLOOKUP(O292,'Calculation - &lt;Ignore&gt;'!N:O,2,0)</f>
        <v>#N/A</v>
      </c>
    </row>
    <row r="293" spans="1:17" x14ac:dyDescent="0.3">
      <c r="A293" s="55"/>
      <c r="B293" s="66"/>
      <c r="C293" s="67"/>
      <c r="D293" s="66"/>
      <c r="E293" s="59"/>
      <c r="F293" s="59"/>
      <c r="G293" s="59"/>
      <c r="H293" s="59"/>
      <c r="I293" s="59"/>
      <c r="J293" s="49" t="s">
        <v>28</v>
      </c>
      <c r="K293" s="32">
        <f t="shared" si="30"/>
        <v>0</v>
      </c>
      <c r="L293" s="39" t="str">
        <f t="shared" si="31"/>
        <v>0</v>
      </c>
      <c r="M293" s="40" t="str">
        <f t="shared" si="32"/>
        <v>00/Jan/1900</v>
      </c>
      <c r="N293" s="41" t="e">
        <f t="shared" si="33"/>
        <v>#VALUE!</v>
      </c>
      <c r="O293" s="40" t="str">
        <f t="shared" si="34"/>
        <v>00/Jan/19000</v>
      </c>
      <c r="P293" s="42" t="str">
        <f t="shared" si="35"/>
        <v>Match</v>
      </c>
      <c r="Q293" s="40" t="e">
        <f>VLOOKUP(O293,'Calculation - &lt;Ignore&gt;'!N:O,2,0)</f>
        <v>#N/A</v>
      </c>
    </row>
    <row r="294" spans="1:17" x14ac:dyDescent="0.3">
      <c r="A294" s="55"/>
      <c r="B294" s="66"/>
      <c r="C294" s="67"/>
      <c r="D294" s="66"/>
      <c r="E294" s="59"/>
      <c r="F294" s="59"/>
      <c r="G294" s="59"/>
      <c r="H294" s="59"/>
      <c r="I294" s="59"/>
      <c r="J294" s="49" t="s">
        <v>28</v>
      </c>
      <c r="K294" s="32">
        <f t="shared" si="30"/>
        <v>0</v>
      </c>
      <c r="L294" s="39" t="str">
        <f t="shared" si="31"/>
        <v>0</v>
      </c>
      <c r="M294" s="40" t="str">
        <f t="shared" si="32"/>
        <v>00/Jan/1900</v>
      </c>
      <c r="N294" s="41" t="e">
        <f t="shared" si="33"/>
        <v>#VALUE!</v>
      </c>
      <c r="O294" s="40" t="str">
        <f t="shared" si="34"/>
        <v>00/Jan/19000</v>
      </c>
      <c r="P294" s="42" t="str">
        <f t="shared" si="35"/>
        <v>Match</v>
      </c>
      <c r="Q294" s="40" t="e">
        <f>VLOOKUP(O294,'Calculation - &lt;Ignore&gt;'!N:O,2,0)</f>
        <v>#N/A</v>
      </c>
    </row>
    <row r="295" spans="1:17" x14ac:dyDescent="0.3">
      <c r="A295" s="55"/>
      <c r="B295" s="66"/>
      <c r="C295" s="67"/>
      <c r="D295" s="66"/>
      <c r="E295" s="59"/>
      <c r="F295" s="59"/>
      <c r="G295" s="59"/>
      <c r="H295" s="59"/>
      <c r="I295" s="59"/>
      <c r="J295" s="49" t="s">
        <v>28</v>
      </c>
      <c r="K295" s="32">
        <f t="shared" si="30"/>
        <v>0</v>
      </c>
      <c r="L295" s="39" t="str">
        <f t="shared" si="31"/>
        <v>0</v>
      </c>
      <c r="M295" s="40" t="str">
        <f t="shared" si="32"/>
        <v>00/Jan/1900</v>
      </c>
      <c r="N295" s="41" t="e">
        <f t="shared" si="33"/>
        <v>#VALUE!</v>
      </c>
      <c r="O295" s="40" t="str">
        <f t="shared" si="34"/>
        <v>00/Jan/19000</v>
      </c>
      <c r="P295" s="42" t="str">
        <f t="shared" si="35"/>
        <v>Match</v>
      </c>
      <c r="Q295" s="40" t="e">
        <f>VLOOKUP(O295,'Calculation - &lt;Ignore&gt;'!N:O,2,0)</f>
        <v>#N/A</v>
      </c>
    </row>
    <row r="296" spans="1:17" x14ac:dyDescent="0.3">
      <c r="A296" s="55"/>
      <c r="B296" s="66"/>
      <c r="C296" s="67"/>
      <c r="D296" s="66"/>
      <c r="E296" s="59"/>
      <c r="F296" s="59"/>
      <c r="G296" s="59"/>
      <c r="H296" s="59"/>
      <c r="I296" s="59"/>
      <c r="J296" s="49" t="s">
        <v>28</v>
      </c>
      <c r="K296" s="32">
        <f t="shared" si="30"/>
        <v>0</v>
      </c>
      <c r="L296" s="39" t="str">
        <f t="shared" si="31"/>
        <v>0</v>
      </c>
      <c r="M296" s="40" t="str">
        <f t="shared" si="32"/>
        <v>00/Jan/1900</v>
      </c>
      <c r="N296" s="41" t="e">
        <f t="shared" si="33"/>
        <v>#VALUE!</v>
      </c>
      <c r="O296" s="40" t="str">
        <f t="shared" si="34"/>
        <v>00/Jan/19000</v>
      </c>
      <c r="P296" s="42" t="str">
        <f t="shared" si="35"/>
        <v>Match</v>
      </c>
      <c r="Q296" s="40" t="e">
        <f>VLOOKUP(O296,'Calculation - &lt;Ignore&gt;'!N:O,2,0)</f>
        <v>#N/A</v>
      </c>
    </row>
    <row r="297" spans="1:17" x14ac:dyDescent="0.3">
      <c r="A297" s="55"/>
      <c r="B297" s="66"/>
      <c r="C297" s="67"/>
      <c r="D297" s="66"/>
      <c r="E297" s="59"/>
      <c r="F297" s="59"/>
      <c r="G297" s="59"/>
      <c r="H297" s="59"/>
      <c r="I297" s="59"/>
      <c r="J297" s="49" t="s">
        <v>28</v>
      </c>
      <c r="K297" s="32">
        <f t="shared" si="30"/>
        <v>0</v>
      </c>
      <c r="L297" s="39" t="str">
        <f t="shared" si="31"/>
        <v>0</v>
      </c>
      <c r="M297" s="40" t="str">
        <f t="shared" si="32"/>
        <v>00/Jan/1900</v>
      </c>
      <c r="N297" s="41" t="e">
        <f t="shared" si="33"/>
        <v>#VALUE!</v>
      </c>
      <c r="O297" s="40" t="str">
        <f t="shared" si="34"/>
        <v>00/Jan/19000</v>
      </c>
      <c r="P297" s="42" t="str">
        <f t="shared" si="35"/>
        <v>Match</v>
      </c>
      <c r="Q297" s="40" t="e">
        <f>VLOOKUP(O297,'Calculation - &lt;Ignore&gt;'!N:O,2,0)</f>
        <v>#N/A</v>
      </c>
    </row>
    <row r="298" spans="1:17" x14ac:dyDescent="0.3">
      <c r="A298" s="55"/>
      <c r="B298" s="66"/>
      <c r="C298" s="67"/>
      <c r="D298" s="66"/>
      <c r="E298" s="59"/>
      <c r="F298" s="59"/>
      <c r="G298" s="59"/>
      <c r="H298" s="59"/>
      <c r="I298" s="59"/>
      <c r="J298" s="49" t="s">
        <v>28</v>
      </c>
      <c r="K298" s="32">
        <f t="shared" si="30"/>
        <v>0</v>
      </c>
      <c r="L298" s="39" t="str">
        <f t="shared" si="31"/>
        <v>0</v>
      </c>
      <c r="M298" s="40" t="str">
        <f t="shared" si="32"/>
        <v>00/Jan/1900</v>
      </c>
      <c r="N298" s="41" t="e">
        <f t="shared" si="33"/>
        <v>#VALUE!</v>
      </c>
      <c r="O298" s="40" t="str">
        <f t="shared" si="34"/>
        <v>00/Jan/19000</v>
      </c>
      <c r="P298" s="42" t="str">
        <f t="shared" si="35"/>
        <v>Match</v>
      </c>
      <c r="Q298" s="40" t="e">
        <f>VLOOKUP(O298,'Calculation - &lt;Ignore&gt;'!N:O,2,0)</f>
        <v>#N/A</v>
      </c>
    </row>
    <row r="299" spans="1:17" x14ac:dyDescent="0.3">
      <c r="A299" s="55"/>
      <c r="B299" s="66"/>
      <c r="C299" s="67"/>
      <c r="D299" s="66"/>
      <c r="E299" s="59"/>
      <c r="F299" s="59"/>
      <c r="G299" s="59"/>
      <c r="H299" s="59"/>
      <c r="I299" s="59"/>
      <c r="J299" s="49" t="s">
        <v>28</v>
      </c>
      <c r="K299" s="32">
        <f t="shared" si="30"/>
        <v>0</v>
      </c>
      <c r="L299" s="39" t="str">
        <f t="shared" si="31"/>
        <v>0</v>
      </c>
      <c r="M299" s="40" t="str">
        <f t="shared" si="32"/>
        <v>00/Jan/1900</v>
      </c>
      <c r="N299" s="41" t="e">
        <f t="shared" si="33"/>
        <v>#VALUE!</v>
      </c>
      <c r="O299" s="40" t="str">
        <f t="shared" si="34"/>
        <v>00/Jan/19000</v>
      </c>
      <c r="P299" s="42" t="str">
        <f t="shared" si="35"/>
        <v>Match</v>
      </c>
      <c r="Q299" s="40" t="e">
        <f>VLOOKUP(O299,'Calculation - &lt;Ignore&gt;'!N:O,2,0)</f>
        <v>#N/A</v>
      </c>
    </row>
    <row r="300" spans="1:17" x14ac:dyDescent="0.3">
      <c r="A300" s="55"/>
      <c r="B300" s="66"/>
      <c r="C300" s="67"/>
      <c r="D300" s="66"/>
      <c r="E300" s="59"/>
      <c r="F300" s="59"/>
      <c r="G300" s="59"/>
      <c r="H300" s="59"/>
      <c r="I300" s="59"/>
      <c r="J300" s="49" t="s">
        <v>28</v>
      </c>
      <c r="K300" s="32">
        <f t="shared" si="30"/>
        <v>0</v>
      </c>
      <c r="L300" s="39" t="str">
        <f t="shared" si="31"/>
        <v>0</v>
      </c>
      <c r="M300" s="40" t="str">
        <f t="shared" si="32"/>
        <v>00/Jan/1900</v>
      </c>
      <c r="N300" s="41" t="e">
        <f t="shared" si="33"/>
        <v>#VALUE!</v>
      </c>
      <c r="O300" s="40" t="str">
        <f t="shared" si="34"/>
        <v>00/Jan/19000</v>
      </c>
      <c r="P300" s="42" t="str">
        <f t="shared" si="35"/>
        <v>Match</v>
      </c>
      <c r="Q300" s="40" t="e">
        <f>VLOOKUP(O300,'Calculation - &lt;Ignore&gt;'!N:O,2,0)</f>
        <v>#N/A</v>
      </c>
    </row>
    <row r="301" spans="1:17" x14ac:dyDescent="0.3">
      <c r="A301" s="55"/>
      <c r="B301" s="66"/>
      <c r="C301" s="67"/>
      <c r="D301" s="66"/>
      <c r="E301" s="59"/>
      <c r="F301" s="59"/>
      <c r="G301" s="59"/>
      <c r="H301" s="59"/>
      <c r="I301" s="59"/>
      <c r="J301" s="49" t="s">
        <v>28</v>
      </c>
      <c r="K301" s="32">
        <f t="shared" si="30"/>
        <v>0</v>
      </c>
      <c r="L301" s="39" t="str">
        <f t="shared" si="31"/>
        <v>0</v>
      </c>
      <c r="M301" s="40" t="str">
        <f t="shared" si="32"/>
        <v>00/Jan/1900</v>
      </c>
      <c r="N301" s="41" t="e">
        <f t="shared" si="33"/>
        <v>#VALUE!</v>
      </c>
      <c r="O301" s="40" t="str">
        <f t="shared" si="34"/>
        <v>00/Jan/19000</v>
      </c>
      <c r="P301" s="42" t="str">
        <f t="shared" si="35"/>
        <v>Match</v>
      </c>
      <c r="Q301" s="40" t="e">
        <f>VLOOKUP(O301,'Calculation - &lt;Ignore&gt;'!N:O,2,0)</f>
        <v>#N/A</v>
      </c>
    </row>
    <row r="302" spans="1:17" x14ac:dyDescent="0.3">
      <c r="A302" s="55"/>
      <c r="B302" s="66"/>
      <c r="C302" s="67"/>
      <c r="D302" s="66"/>
      <c r="E302" s="59"/>
      <c r="F302" s="59"/>
      <c r="G302" s="59"/>
      <c r="H302" s="59"/>
      <c r="I302" s="59"/>
      <c r="J302" s="49" t="s">
        <v>28</v>
      </c>
      <c r="K302" s="32">
        <f t="shared" si="30"/>
        <v>0</v>
      </c>
      <c r="L302" s="39" t="str">
        <f t="shared" si="31"/>
        <v>0</v>
      </c>
      <c r="M302" s="40" t="str">
        <f t="shared" si="32"/>
        <v>00/Jan/1900</v>
      </c>
      <c r="N302" s="41" t="e">
        <f t="shared" si="33"/>
        <v>#VALUE!</v>
      </c>
      <c r="O302" s="40" t="str">
        <f t="shared" si="34"/>
        <v>00/Jan/19000</v>
      </c>
      <c r="P302" s="42" t="str">
        <f t="shared" si="35"/>
        <v>Match</v>
      </c>
      <c r="Q302" s="40" t="e">
        <f>VLOOKUP(O302,'Calculation - &lt;Ignore&gt;'!N:O,2,0)</f>
        <v>#N/A</v>
      </c>
    </row>
    <row r="303" spans="1:17" x14ac:dyDescent="0.3">
      <c r="A303" s="55"/>
      <c r="B303" s="66"/>
      <c r="C303" s="67"/>
      <c r="D303" s="66"/>
      <c r="E303" s="59"/>
      <c r="F303" s="59"/>
      <c r="G303" s="59"/>
      <c r="H303" s="59"/>
      <c r="I303" s="59"/>
      <c r="J303" s="49" t="s">
        <v>28</v>
      </c>
      <c r="K303" s="32">
        <f t="shared" si="30"/>
        <v>0</v>
      </c>
      <c r="L303" s="39" t="str">
        <f t="shared" si="31"/>
        <v>0</v>
      </c>
      <c r="M303" s="40" t="str">
        <f t="shared" si="32"/>
        <v>00/Jan/1900</v>
      </c>
      <c r="N303" s="41" t="e">
        <f t="shared" si="33"/>
        <v>#VALUE!</v>
      </c>
      <c r="O303" s="40" t="str">
        <f t="shared" si="34"/>
        <v>00/Jan/19000</v>
      </c>
      <c r="P303" s="42" t="str">
        <f t="shared" si="35"/>
        <v>Match</v>
      </c>
      <c r="Q303" s="40" t="e">
        <f>VLOOKUP(O303,'Calculation - &lt;Ignore&gt;'!N:O,2,0)</f>
        <v>#N/A</v>
      </c>
    </row>
    <row r="304" spans="1:17" x14ac:dyDescent="0.3">
      <c r="A304" s="55"/>
      <c r="B304" s="66"/>
      <c r="C304" s="67"/>
      <c r="D304" s="66"/>
      <c r="E304" s="59"/>
      <c r="F304" s="59"/>
      <c r="G304" s="59"/>
      <c r="H304" s="59"/>
      <c r="I304" s="59"/>
      <c r="J304" s="49" t="s">
        <v>28</v>
      </c>
      <c r="K304" s="32">
        <f t="shared" si="30"/>
        <v>0</v>
      </c>
      <c r="L304" s="39" t="str">
        <f t="shared" si="31"/>
        <v>0</v>
      </c>
      <c r="M304" s="40" t="str">
        <f t="shared" si="32"/>
        <v>00/Jan/1900</v>
      </c>
      <c r="N304" s="41" t="e">
        <f t="shared" si="33"/>
        <v>#VALUE!</v>
      </c>
      <c r="O304" s="40" t="str">
        <f t="shared" si="34"/>
        <v>00/Jan/19000</v>
      </c>
      <c r="P304" s="42" t="str">
        <f t="shared" si="35"/>
        <v>Match</v>
      </c>
      <c r="Q304" s="40" t="e">
        <f>VLOOKUP(O304,'Calculation - &lt;Ignore&gt;'!N:O,2,0)</f>
        <v>#N/A</v>
      </c>
    </row>
    <row r="305" spans="1:17" x14ac:dyDescent="0.3">
      <c r="A305" s="55"/>
      <c r="B305" s="66"/>
      <c r="C305" s="67"/>
      <c r="D305" s="66"/>
      <c r="E305" s="59"/>
      <c r="F305" s="59"/>
      <c r="G305" s="59"/>
      <c r="H305" s="59"/>
      <c r="I305" s="59"/>
      <c r="J305" s="49" t="s">
        <v>28</v>
      </c>
      <c r="K305" s="32">
        <f t="shared" si="30"/>
        <v>0</v>
      </c>
      <c r="L305" s="39" t="str">
        <f t="shared" si="31"/>
        <v>0</v>
      </c>
      <c r="M305" s="40" t="str">
        <f t="shared" si="32"/>
        <v>00/Jan/1900</v>
      </c>
      <c r="N305" s="41" t="e">
        <f t="shared" si="33"/>
        <v>#VALUE!</v>
      </c>
      <c r="O305" s="40" t="str">
        <f t="shared" si="34"/>
        <v>00/Jan/19000</v>
      </c>
      <c r="P305" s="42" t="str">
        <f t="shared" si="35"/>
        <v>Match</v>
      </c>
      <c r="Q305" s="40" t="e">
        <f>VLOOKUP(O305,'Calculation - &lt;Ignore&gt;'!N:O,2,0)</f>
        <v>#N/A</v>
      </c>
    </row>
    <row r="306" spans="1:17" x14ac:dyDescent="0.3">
      <c r="A306" s="55"/>
      <c r="B306" s="66"/>
      <c r="C306" s="67"/>
      <c r="D306" s="66"/>
      <c r="E306" s="59"/>
      <c r="F306" s="59"/>
      <c r="G306" s="59"/>
      <c r="H306" s="59"/>
      <c r="I306" s="59"/>
      <c r="J306" s="49" t="s">
        <v>28</v>
      </c>
      <c r="K306" s="32">
        <f t="shared" si="30"/>
        <v>0</v>
      </c>
      <c r="L306" s="39" t="str">
        <f t="shared" si="31"/>
        <v>0</v>
      </c>
      <c r="M306" s="40" t="str">
        <f t="shared" si="32"/>
        <v>00/Jan/1900</v>
      </c>
      <c r="N306" s="41" t="e">
        <f t="shared" si="33"/>
        <v>#VALUE!</v>
      </c>
      <c r="O306" s="40" t="str">
        <f t="shared" si="34"/>
        <v>00/Jan/19000</v>
      </c>
      <c r="P306" s="42" t="str">
        <f t="shared" si="35"/>
        <v>Match</v>
      </c>
      <c r="Q306" s="40" t="e">
        <f>VLOOKUP(O306,'Calculation - &lt;Ignore&gt;'!N:O,2,0)</f>
        <v>#N/A</v>
      </c>
    </row>
    <row r="307" spans="1:17" x14ac:dyDescent="0.3">
      <c r="A307" s="55"/>
      <c r="B307" s="66"/>
      <c r="C307" s="67"/>
      <c r="D307" s="66"/>
      <c r="E307" s="59"/>
      <c r="F307" s="59"/>
      <c r="G307" s="59"/>
      <c r="H307" s="59"/>
      <c r="I307" s="59"/>
      <c r="J307" s="49" t="s">
        <v>28</v>
      </c>
      <c r="K307" s="32">
        <f t="shared" si="30"/>
        <v>0</v>
      </c>
      <c r="L307" s="39" t="str">
        <f t="shared" si="31"/>
        <v>0</v>
      </c>
      <c r="M307" s="40" t="str">
        <f t="shared" si="32"/>
        <v>00/Jan/1900</v>
      </c>
      <c r="N307" s="41" t="e">
        <f t="shared" si="33"/>
        <v>#VALUE!</v>
      </c>
      <c r="O307" s="40" t="str">
        <f t="shared" si="34"/>
        <v>00/Jan/19000</v>
      </c>
      <c r="P307" s="42" t="str">
        <f t="shared" si="35"/>
        <v>Match</v>
      </c>
      <c r="Q307" s="40" t="e">
        <f>VLOOKUP(O307,'Calculation - &lt;Ignore&gt;'!N:O,2,0)</f>
        <v>#N/A</v>
      </c>
    </row>
    <row r="308" spans="1:17" x14ac:dyDescent="0.3">
      <c r="A308" s="55"/>
      <c r="B308" s="66"/>
      <c r="C308" s="67"/>
      <c r="D308" s="66"/>
      <c r="E308" s="59"/>
      <c r="F308" s="59"/>
      <c r="G308" s="59"/>
      <c r="H308" s="59"/>
      <c r="I308" s="59"/>
      <c r="J308" s="49" t="s">
        <v>28</v>
      </c>
      <c r="K308" s="32">
        <f t="shared" si="30"/>
        <v>0</v>
      </c>
      <c r="L308" s="39" t="str">
        <f t="shared" si="31"/>
        <v>0</v>
      </c>
      <c r="M308" s="40" t="str">
        <f t="shared" si="32"/>
        <v>00/Jan/1900</v>
      </c>
      <c r="N308" s="41" t="e">
        <f t="shared" si="33"/>
        <v>#VALUE!</v>
      </c>
      <c r="O308" s="40" t="str">
        <f t="shared" si="34"/>
        <v>00/Jan/19000</v>
      </c>
      <c r="P308" s="42" t="str">
        <f t="shared" si="35"/>
        <v>Match</v>
      </c>
      <c r="Q308" s="40" t="e">
        <f>VLOOKUP(O308,'Calculation - &lt;Ignore&gt;'!N:O,2,0)</f>
        <v>#N/A</v>
      </c>
    </row>
    <row r="309" spans="1:17" x14ac:dyDescent="0.3">
      <c r="A309" s="55"/>
      <c r="B309" s="66"/>
      <c r="C309" s="67"/>
      <c r="D309" s="66"/>
      <c r="E309" s="59"/>
      <c r="F309" s="59"/>
      <c r="G309" s="59"/>
      <c r="H309" s="59"/>
      <c r="I309" s="59"/>
      <c r="J309" s="49" t="s">
        <v>28</v>
      </c>
      <c r="K309" s="32">
        <f t="shared" si="30"/>
        <v>0</v>
      </c>
      <c r="L309" s="39" t="str">
        <f t="shared" si="31"/>
        <v>0</v>
      </c>
      <c r="M309" s="40" t="str">
        <f t="shared" si="32"/>
        <v>00/Jan/1900</v>
      </c>
      <c r="N309" s="41" t="e">
        <f t="shared" si="33"/>
        <v>#VALUE!</v>
      </c>
      <c r="O309" s="40" t="str">
        <f t="shared" si="34"/>
        <v>00/Jan/19000</v>
      </c>
      <c r="P309" s="42" t="str">
        <f t="shared" si="35"/>
        <v>Match</v>
      </c>
      <c r="Q309" s="40" t="e">
        <f>VLOOKUP(O309,'Calculation - &lt;Ignore&gt;'!N:O,2,0)</f>
        <v>#N/A</v>
      </c>
    </row>
    <row r="310" spans="1:17" x14ac:dyDescent="0.3">
      <c r="A310" s="55"/>
      <c r="B310" s="66"/>
      <c r="C310" s="67"/>
      <c r="D310" s="66"/>
      <c r="E310" s="59"/>
      <c r="F310" s="59"/>
      <c r="G310" s="59"/>
      <c r="H310" s="59"/>
      <c r="I310" s="59"/>
      <c r="J310" s="49" t="s">
        <v>28</v>
      </c>
      <c r="K310" s="32">
        <f t="shared" si="30"/>
        <v>0</v>
      </c>
      <c r="L310" s="39" t="str">
        <f t="shared" si="31"/>
        <v>0</v>
      </c>
      <c r="M310" s="40" t="str">
        <f t="shared" si="32"/>
        <v>00/Jan/1900</v>
      </c>
      <c r="N310" s="41" t="e">
        <f t="shared" si="33"/>
        <v>#VALUE!</v>
      </c>
      <c r="O310" s="40" t="str">
        <f t="shared" si="34"/>
        <v>00/Jan/19000</v>
      </c>
      <c r="P310" s="42" t="str">
        <f t="shared" si="35"/>
        <v>Match</v>
      </c>
      <c r="Q310" s="40" t="e">
        <f>VLOOKUP(O310,'Calculation - &lt;Ignore&gt;'!N:O,2,0)</f>
        <v>#N/A</v>
      </c>
    </row>
    <row r="311" spans="1:17" x14ac:dyDescent="0.3">
      <c r="A311" s="55"/>
      <c r="B311" s="66"/>
      <c r="C311" s="67"/>
      <c r="D311" s="66"/>
      <c r="E311" s="59"/>
      <c r="F311" s="59"/>
      <c r="G311" s="59"/>
      <c r="H311" s="59"/>
      <c r="I311" s="59"/>
      <c r="J311" s="49" t="s">
        <v>28</v>
      </c>
      <c r="K311" s="32">
        <f t="shared" si="30"/>
        <v>0</v>
      </c>
      <c r="L311" s="39" t="str">
        <f t="shared" si="31"/>
        <v>0</v>
      </c>
      <c r="M311" s="40" t="str">
        <f t="shared" si="32"/>
        <v>00/Jan/1900</v>
      </c>
      <c r="N311" s="41" t="e">
        <f t="shared" si="33"/>
        <v>#VALUE!</v>
      </c>
      <c r="O311" s="40" t="str">
        <f t="shared" si="34"/>
        <v>00/Jan/19000</v>
      </c>
      <c r="P311" s="42" t="str">
        <f t="shared" si="35"/>
        <v>Match</v>
      </c>
      <c r="Q311" s="40" t="e">
        <f>VLOOKUP(O311,'Calculation - &lt;Ignore&gt;'!N:O,2,0)</f>
        <v>#N/A</v>
      </c>
    </row>
    <row r="312" spans="1:17" x14ac:dyDescent="0.3">
      <c r="A312" s="55"/>
      <c r="B312" s="66"/>
      <c r="C312" s="67"/>
      <c r="D312" s="66"/>
      <c r="E312" s="59"/>
      <c r="F312" s="59"/>
      <c r="G312" s="59"/>
      <c r="H312" s="59"/>
      <c r="I312" s="59"/>
      <c r="J312" s="49" t="s">
        <v>28</v>
      </c>
      <c r="K312" s="32">
        <f t="shared" si="30"/>
        <v>0</v>
      </c>
      <c r="L312" s="39" t="str">
        <f t="shared" si="31"/>
        <v>0</v>
      </c>
      <c r="M312" s="40" t="str">
        <f t="shared" si="32"/>
        <v>00/Jan/1900</v>
      </c>
      <c r="N312" s="41" t="e">
        <f t="shared" si="33"/>
        <v>#VALUE!</v>
      </c>
      <c r="O312" s="40" t="str">
        <f t="shared" si="34"/>
        <v>00/Jan/19000</v>
      </c>
      <c r="P312" s="42" t="str">
        <f t="shared" si="35"/>
        <v>Match</v>
      </c>
      <c r="Q312" s="40" t="e">
        <f>VLOOKUP(O312,'Calculation - &lt;Ignore&gt;'!N:O,2,0)</f>
        <v>#N/A</v>
      </c>
    </row>
    <row r="313" spans="1:17" x14ac:dyDescent="0.3">
      <c r="A313" s="55"/>
      <c r="B313" s="66"/>
      <c r="C313" s="67"/>
      <c r="D313" s="66"/>
      <c r="E313" s="59"/>
      <c r="F313" s="59"/>
      <c r="G313" s="59"/>
      <c r="H313" s="59"/>
      <c r="I313" s="59"/>
      <c r="J313" s="49" t="s">
        <v>28</v>
      </c>
      <c r="K313" s="32">
        <f t="shared" si="30"/>
        <v>0</v>
      </c>
      <c r="L313" s="39" t="str">
        <f t="shared" si="31"/>
        <v>0</v>
      </c>
      <c r="M313" s="40" t="str">
        <f t="shared" si="32"/>
        <v>00/Jan/1900</v>
      </c>
      <c r="N313" s="41" t="e">
        <f t="shared" si="33"/>
        <v>#VALUE!</v>
      </c>
      <c r="O313" s="40" t="str">
        <f t="shared" si="34"/>
        <v>00/Jan/19000</v>
      </c>
      <c r="P313" s="42" t="str">
        <f t="shared" si="35"/>
        <v>Match</v>
      </c>
      <c r="Q313" s="40" t="e">
        <f>VLOOKUP(O313,'Calculation - &lt;Ignore&gt;'!N:O,2,0)</f>
        <v>#N/A</v>
      </c>
    </row>
    <row r="314" spans="1:17" x14ac:dyDescent="0.3">
      <c r="A314" s="55"/>
      <c r="B314" s="66"/>
      <c r="C314" s="67"/>
      <c r="D314" s="66"/>
      <c r="E314" s="59"/>
      <c r="F314" s="59"/>
      <c r="G314" s="59"/>
      <c r="H314" s="59"/>
      <c r="I314" s="59"/>
      <c r="J314" s="49" t="s">
        <v>28</v>
      </c>
      <c r="K314" s="32">
        <f t="shared" si="30"/>
        <v>0</v>
      </c>
      <c r="L314" s="39" t="str">
        <f t="shared" si="31"/>
        <v>0</v>
      </c>
      <c r="M314" s="40" t="str">
        <f t="shared" si="32"/>
        <v>00/Jan/1900</v>
      </c>
      <c r="N314" s="41" t="e">
        <f t="shared" si="33"/>
        <v>#VALUE!</v>
      </c>
      <c r="O314" s="40" t="str">
        <f t="shared" si="34"/>
        <v>00/Jan/19000</v>
      </c>
      <c r="P314" s="42" t="str">
        <f t="shared" si="35"/>
        <v>Match</v>
      </c>
      <c r="Q314" s="40" t="e">
        <f>VLOOKUP(O314,'Calculation - &lt;Ignore&gt;'!N:O,2,0)</f>
        <v>#N/A</v>
      </c>
    </row>
    <row r="315" spans="1:17" x14ac:dyDescent="0.3">
      <c r="A315" s="55"/>
      <c r="B315" s="66"/>
      <c r="C315" s="67"/>
      <c r="D315" s="66"/>
      <c r="E315" s="59"/>
      <c r="F315" s="59"/>
      <c r="G315" s="59"/>
      <c r="H315" s="59"/>
      <c r="I315" s="59"/>
      <c r="J315" s="49" t="s">
        <v>28</v>
      </c>
      <c r="K315" s="32">
        <f t="shared" si="30"/>
        <v>0</v>
      </c>
      <c r="L315" s="39" t="str">
        <f t="shared" si="31"/>
        <v>0</v>
      </c>
      <c r="M315" s="40" t="str">
        <f t="shared" si="32"/>
        <v>00/Jan/1900</v>
      </c>
      <c r="N315" s="41" t="e">
        <f t="shared" si="33"/>
        <v>#VALUE!</v>
      </c>
      <c r="O315" s="40" t="str">
        <f t="shared" si="34"/>
        <v>00/Jan/19000</v>
      </c>
      <c r="P315" s="42" t="str">
        <f t="shared" si="35"/>
        <v>Match</v>
      </c>
      <c r="Q315" s="40" t="e">
        <f>VLOOKUP(O315,'Calculation - &lt;Ignore&gt;'!N:O,2,0)</f>
        <v>#N/A</v>
      </c>
    </row>
    <row r="316" spans="1:17" x14ac:dyDescent="0.3">
      <c r="A316" s="55"/>
      <c r="B316" s="66"/>
      <c r="C316" s="67"/>
      <c r="D316" s="66"/>
      <c r="E316" s="59"/>
      <c r="F316" s="59"/>
      <c r="G316" s="59"/>
      <c r="H316" s="59"/>
      <c r="I316" s="59"/>
      <c r="J316" s="49" t="s">
        <v>28</v>
      </c>
      <c r="K316" s="32">
        <f t="shared" si="30"/>
        <v>0</v>
      </c>
      <c r="L316" s="39" t="str">
        <f t="shared" si="31"/>
        <v>0</v>
      </c>
      <c r="M316" s="40" t="str">
        <f t="shared" si="32"/>
        <v>00/Jan/1900</v>
      </c>
      <c r="N316" s="41" t="e">
        <f t="shared" si="33"/>
        <v>#VALUE!</v>
      </c>
      <c r="O316" s="40" t="str">
        <f t="shared" si="34"/>
        <v>00/Jan/19000</v>
      </c>
      <c r="P316" s="42" t="str">
        <f t="shared" si="35"/>
        <v>Match</v>
      </c>
      <c r="Q316" s="40" t="e">
        <f>VLOOKUP(O316,'Calculation - &lt;Ignore&gt;'!N:O,2,0)</f>
        <v>#N/A</v>
      </c>
    </row>
    <row r="317" spans="1:17" x14ac:dyDescent="0.3">
      <c r="A317" s="55"/>
      <c r="B317" s="66"/>
      <c r="C317" s="67"/>
      <c r="D317" s="66"/>
      <c r="E317" s="59"/>
      <c r="F317" s="59"/>
      <c r="G317" s="59"/>
      <c r="H317" s="59"/>
      <c r="I317" s="59"/>
      <c r="J317" s="49" t="s">
        <v>28</v>
      </c>
      <c r="K317" s="32">
        <f t="shared" si="30"/>
        <v>0</v>
      </c>
      <c r="L317" s="39" t="str">
        <f t="shared" si="31"/>
        <v>0</v>
      </c>
      <c r="M317" s="40" t="str">
        <f t="shared" si="32"/>
        <v>00/Jan/1900</v>
      </c>
      <c r="N317" s="41" t="e">
        <f t="shared" si="33"/>
        <v>#VALUE!</v>
      </c>
      <c r="O317" s="40" t="str">
        <f t="shared" si="34"/>
        <v>00/Jan/19000</v>
      </c>
      <c r="P317" s="42" t="str">
        <f t="shared" si="35"/>
        <v>Match</v>
      </c>
      <c r="Q317" s="40" t="e">
        <f>VLOOKUP(O317,'Calculation - &lt;Ignore&gt;'!N:O,2,0)</f>
        <v>#N/A</v>
      </c>
    </row>
    <row r="318" spans="1:17" x14ac:dyDescent="0.3">
      <c r="A318" s="55"/>
      <c r="B318" s="66"/>
      <c r="C318" s="67"/>
      <c r="D318" s="66"/>
      <c r="E318" s="59"/>
      <c r="F318" s="59"/>
      <c r="G318" s="59"/>
      <c r="H318" s="59"/>
      <c r="I318" s="59"/>
      <c r="J318" s="49" t="s">
        <v>28</v>
      </c>
      <c r="K318" s="32">
        <f t="shared" si="30"/>
        <v>0</v>
      </c>
      <c r="L318" s="39" t="str">
        <f t="shared" si="31"/>
        <v>0</v>
      </c>
      <c r="M318" s="40" t="str">
        <f t="shared" si="32"/>
        <v>00/Jan/1900</v>
      </c>
      <c r="N318" s="41" t="e">
        <f t="shared" si="33"/>
        <v>#VALUE!</v>
      </c>
      <c r="O318" s="40" t="str">
        <f t="shared" si="34"/>
        <v>00/Jan/19000</v>
      </c>
      <c r="P318" s="42" t="str">
        <f t="shared" si="35"/>
        <v>Match</v>
      </c>
      <c r="Q318" s="40" t="e">
        <f>VLOOKUP(O318,'Calculation - &lt;Ignore&gt;'!N:O,2,0)</f>
        <v>#N/A</v>
      </c>
    </row>
    <row r="319" spans="1:17" x14ac:dyDescent="0.3">
      <c r="A319" s="55"/>
      <c r="B319" s="66"/>
      <c r="C319" s="67"/>
      <c r="D319" s="66"/>
      <c r="E319" s="59"/>
      <c r="F319" s="59"/>
      <c r="G319" s="59"/>
      <c r="H319" s="59"/>
      <c r="I319" s="59"/>
      <c r="J319" s="49" t="s">
        <v>28</v>
      </c>
      <c r="K319" s="32">
        <f t="shared" si="30"/>
        <v>0</v>
      </c>
      <c r="L319" s="39" t="str">
        <f t="shared" si="31"/>
        <v>0</v>
      </c>
      <c r="M319" s="40" t="str">
        <f t="shared" si="32"/>
        <v>00/Jan/1900</v>
      </c>
      <c r="N319" s="41" t="e">
        <f t="shared" si="33"/>
        <v>#VALUE!</v>
      </c>
      <c r="O319" s="40" t="str">
        <f t="shared" si="34"/>
        <v>00/Jan/19000</v>
      </c>
      <c r="P319" s="42" t="str">
        <f t="shared" si="35"/>
        <v>Match</v>
      </c>
      <c r="Q319" s="40" t="e">
        <f>VLOOKUP(O319,'Calculation - &lt;Ignore&gt;'!N:O,2,0)</f>
        <v>#N/A</v>
      </c>
    </row>
    <row r="320" spans="1:17" x14ac:dyDescent="0.3">
      <c r="A320" s="55"/>
      <c r="B320" s="66"/>
      <c r="C320" s="67"/>
      <c r="D320" s="66"/>
      <c r="E320" s="59"/>
      <c r="F320" s="59"/>
      <c r="G320" s="59"/>
      <c r="H320" s="59"/>
      <c r="I320" s="59"/>
      <c r="J320" s="49" t="s">
        <v>28</v>
      </c>
      <c r="K320" s="32">
        <f t="shared" si="30"/>
        <v>0</v>
      </c>
      <c r="L320" s="39" t="str">
        <f t="shared" si="31"/>
        <v>0</v>
      </c>
      <c r="M320" s="40" t="str">
        <f t="shared" si="32"/>
        <v>00/Jan/1900</v>
      </c>
      <c r="N320" s="41" t="e">
        <f t="shared" si="33"/>
        <v>#VALUE!</v>
      </c>
      <c r="O320" s="40" t="str">
        <f t="shared" si="34"/>
        <v>00/Jan/19000</v>
      </c>
      <c r="P320" s="42" t="str">
        <f t="shared" si="35"/>
        <v>Match</v>
      </c>
      <c r="Q320" s="40" t="e">
        <f>VLOOKUP(O320,'Calculation - &lt;Ignore&gt;'!N:O,2,0)</f>
        <v>#N/A</v>
      </c>
    </row>
    <row r="321" spans="1:17" x14ac:dyDescent="0.3">
      <c r="A321" s="55"/>
      <c r="B321" s="66"/>
      <c r="C321" s="67"/>
      <c r="D321" s="66"/>
      <c r="E321" s="59"/>
      <c r="F321" s="59"/>
      <c r="G321" s="59"/>
      <c r="H321" s="59"/>
      <c r="I321" s="59"/>
      <c r="J321" s="49" t="s">
        <v>28</v>
      </c>
      <c r="K321" s="32">
        <f t="shared" si="30"/>
        <v>0</v>
      </c>
      <c r="L321" s="39" t="str">
        <f t="shared" si="31"/>
        <v>0</v>
      </c>
      <c r="M321" s="40" t="str">
        <f t="shared" si="32"/>
        <v>00/Jan/1900</v>
      </c>
      <c r="N321" s="41" t="e">
        <f t="shared" si="33"/>
        <v>#VALUE!</v>
      </c>
      <c r="O321" s="40" t="str">
        <f t="shared" si="34"/>
        <v>00/Jan/19000</v>
      </c>
      <c r="P321" s="42" t="str">
        <f t="shared" si="35"/>
        <v>Match</v>
      </c>
      <c r="Q321" s="40" t="e">
        <f>VLOOKUP(O321,'Calculation - &lt;Ignore&gt;'!N:O,2,0)</f>
        <v>#N/A</v>
      </c>
    </row>
    <row r="322" spans="1:17" x14ac:dyDescent="0.3">
      <c r="A322" s="55"/>
      <c r="B322" s="66"/>
      <c r="C322" s="67"/>
      <c r="D322" s="66"/>
      <c r="E322" s="59"/>
      <c r="F322" s="59"/>
      <c r="G322" s="59"/>
      <c r="H322" s="59"/>
      <c r="I322" s="59"/>
      <c r="J322" s="49" t="s">
        <v>28</v>
      </c>
      <c r="K322" s="32">
        <f t="shared" si="30"/>
        <v>0</v>
      </c>
      <c r="L322" s="39" t="str">
        <f t="shared" si="31"/>
        <v>0</v>
      </c>
      <c r="M322" s="40" t="str">
        <f t="shared" si="32"/>
        <v>00/Jan/1900</v>
      </c>
      <c r="N322" s="41" t="e">
        <f t="shared" si="33"/>
        <v>#VALUE!</v>
      </c>
      <c r="O322" s="40" t="str">
        <f t="shared" si="34"/>
        <v>00/Jan/19000</v>
      </c>
      <c r="P322" s="42" t="str">
        <f t="shared" si="35"/>
        <v>Match</v>
      </c>
      <c r="Q322" s="40" t="e">
        <f>VLOOKUP(O322,'Calculation - &lt;Ignore&gt;'!N:O,2,0)</f>
        <v>#N/A</v>
      </c>
    </row>
    <row r="323" spans="1:17" x14ac:dyDescent="0.3">
      <c r="A323" s="55"/>
      <c r="B323" s="66"/>
      <c r="C323" s="67"/>
      <c r="D323" s="66"/>
      <c r="E323" s="59"/>
      <c r="F323" s="59"/>
      <c r="G323" s="59"/>
      <c r="H323" s="59"/>
      <c r="I323" s="59"/>
      <c r="J323" s="49" t="s">
        <v>28</v>
      </c>
      <c r="K323" s="32">
        <f t="shared" ref="K323:K386" si="36">SUM(G323:I323)</f>
        <v>0</v>
      </c>
      <c r="L323" s="39" t="str">
        <f t="shared" ref="L323:L386" si="37">TEXT(D323,"General")</f>
        <v>0</v>
      </c>
      <c r="M323" s="40" t="str">
        <f t="shared" ref="M323:M386" si="38">TEXT(C323,"dd/mmm/yyyy")</f>
        <v>00/Jan/1900</v>
      </c>
      <c r="N323" s="41" t="e">
        <f t="shared" ref="N323:N386" si="39">DATE(YEAR(M323),MONTH(M323),1)</f>
        <v>#VALUE!</v>
      </c>
      <c r="O323" s="40" t="str">
        <f t="shared" ref="O323:O386" si="40">A323&amp;M323&amp;L323</f>
        <v>00/Jan/19000</v>
      </c>
      <c r="P323" s="42" t="str">
        <f t="shared" ref="P323:P386" si="41">IF(SUMIFS(K:K,A:A,A323,J:J,"Books")-SUMIFS(K:K,A:A,A323,J:J,"GSTR 2A")=0,"Match",IF(ROUND(SUMIFS(K:K,A:A,A323,J:J,"Books")-SUMIFS(K:K,A:A,A323,J:J,"GSTR 2A"),0)=0,"Match -Rounding off","Not Match"))</f>
        <v>Match</v>
      </c>
      <c r="Q323" s="40" t="e">
        <f>VLOOKUP(O323,'Calculation - &lt;Ignore&gt;'!N:O,2,0)</f>
        <v>#N/A</v>
      </c>
    </row>
    <row r="324" spans="1:17" x14ac:dyDescent="0.3">
      <c r="A324" s="55"/>
      <c r="B324" s="66"/>
      <c r="C324" s="67"/>
      <c r="D324" s="66"/>
      <c r="E324" s="59"/>
      <c r="F324" s="59"/>
      <c r="G324" s="59"/>
      <c r="H324" s="59"/>
      <c r="I324" s="59"/>
      <c r="J324" s="49" t="s">
        <v>28</v>
      </c>
      <c r="K324" s="32">
        <f t="shared" si="36"/>
        <v>0</v>
      </c>
      <c r="L324" s="39" t="str">
        <f t="shared" si="37"/>
        <v>0</v>
      </c>
      <c r="M324" s="40" t="str">
        <f t="shared" si="38"/>
        <v>00/Jan/1900</v>
      </c>
      <c r="N324" s="41" t="e">
        <f t="shared" si="39"/>
        <v>#VALUE!</v>
      </c>
      <c r="O324" s="40" t="str">
        <f t="shared" si="40"/>
        <v>00/Jan/19000</v>
      </c>
      <c r="P324" s="42" t="str">
        <f t="shared" si="41"/>
        <v>Match</v>
      </c>
      <c r="Q324" s="40" t="e">
        <f>VLOOKUP(O324,'Calculation - &lt;Ignore&gt;'!N:O,2,0)</f>
        <v>#N/A</v>
      </c>
    </row>
    <row r="325" spans="1:17" x14ac:dyDescent="0.3">
      <c r="A325" s="55"/>
      <c r="B325" s="66"/>
      <c r="C325" s="67"/>
      <c r="D325" s="66"/>
      <c r="E325" s="59"/>
      <c r="F325" s="59"/>
      <c r="G325" s="59"/>
      <c r="H325" s="59"/>
      <c r="I325" s="59"/>
      <c r="J325" s="49" t="s">
        <v>28</v>
      </c>
      <c r="K325" s="32">
        <f t="shared" si="36"/>
        <v>0</v>
      </c>
      <c r="L325" s="39" t="str">
        <f t="shared" si="37"/>
        <v>0</v>
      </c>
      <c r="M325" s="40" t="str">
        <f t="shared" si="38"/>
        <v>00/Jan/1900</v>
      </c>
      <c r="N325" s="41" t="e">
        <f t="shared" si="39"/>
        <v>#VALUE!</v>
      </c>
      <c r="O325" s="40" t="str">
        <f t="shared" si="40"/>
        <v>00/Jan/19000</v>
      </c>
      <c r="P325" s="42" t="str">
        <f t="shared" si="41"/>
        <v>Match</v>
      </c>
      <c r="Q325" s="40" t="e">
        <f>VLOOKUP(O325,'Calculation - &lt;Ignore&gt;'!N:O,2,0)</f>
        <v>#N/A</v>
      </c>
    </row>
    <row r="326" spans="1:17" x14ac:dyDescent="0.3">
      <c r="A326" s="55"/>
      <c r="B326" s="66"/>
      <c r="C326" s="67"/>
      <c r="D326" s="66"/>
      <c r="E326" s="59"/>
      <c r="F326" s="59"/>
      <c r="G326" s="59"/>
      <c r="H326" s="59"/>
      <c r="I326" s="59"/>
      <c r="J326" s="49" t="s">
        <v>28</v>
      </c>
      <c r="K326" s="32">
        <f t="shared" si="36"/>
        <v>0</v>
      </c>
      <c r="L326" s="39" t="str">
        <f t="shared" si="37"/>
        <v>0</v>
      </c>
      <c r="M326" s="40" t="str">
        <f t="shared" si="38"/>
        <v>00/Jan/1900</v>
      </c>
      <c r="N326" s="41" t="e">
        <f t="shared" si="39"/>
        <v>#VALUE!</v>
      </c>
      <c r="O326" s="40" t="str">
        <f t="shared" si="40"/>
        <v>00/Jan/19000</v>
      </c>
      <c r="P326" s="42" t="str">
        <f t="shared" si="41"/>
        <v>Match</v>
      </c>
      <c r="Q326" s="40" t="e">
        <f>VLOOKUP(O326,'Calculation - &lt;Ignore&gt;'!N:O,2,0)</f>
        <v>#N/A</v>
      </c>
    </row>
    <row r="327" spans="1:17" x14ac:dyDescent="0.3">
      <c r="A327" s="55"/>
      <c r="B327" s="66"/>
      <c r="C327" s="67"/>
      <c r="D327" s="66"/>
      <c r="E327" s="59"/>
      <c r="F327" s="59"/>
      <c r="G327" s="59"/>
      <c r="H327" s="59"/>
      <c r="I327" s="59"/>
      <c r="J327" s="49" t="s">
        <v>28</v>
      </c>
      <c r="K327" s="32">
        <f t="shared" si="36"/>
        <v>0</v>
      </c>
      <c r="L327" s="39" t="str">
        <f t="shared" si="37"/>
        <v>0</v>
      </c>
      <c r="M327" s="40" t="str">
        <f t="shared" si="38"/>
        <v>00/Jan/1900</v>
      </c>
      <c r="N327" s="41" t="e">
        <f t="shared" si="39"/>
        <v>#VALUE!</v>
      </c>
      <c r="O327" s="40" t="str">
        <f t="shared" si="40"/>
        <v>00/Jan/19000</v>
      </c>
      <c r="P327" s="42" t="str">
        <f t="shared" si="41"/>
        <v>Match</v>
      </c>
      <c r="Q327" s="40" t="e">
        <f>VLOOKUP(O327,'Calculation - &lt;Ignore&gt;'!N:O,2,0)</f>
        <v>#N/A</v>
      </c>
    </row>
    <row r="328" spans="1:17" x14ac:dyDescent="0.3">
      <c r="A328" s="55"/>
      <c r="B328" s="66"/>
      <c r="C328" s="67"/>
      <c r="D328" s="66"/>
      <c r="E328" s="59"/>
      <c r="F328" s="59"/>
      <c r="G328" s="59"/>
      <c r="H328" s="59"/>
      <c r="I328" s="59"/>
      <c r="J328" s="49" t="s">
        <v>28</v>
      </c>
      <c r="K328" s="32">
        <f t="shared" si="36"/>
        <v>0</v>
      </c>
      <c r="L328" s="39" t="str">
        <f t="shared" si="37"/>
        <v>0</v>
      </c>
      <c r="M328" s="40" t="str">
        <f t="shared" si="38"/>
        <v>00/Jan/1900</v>
      </c>
      <c r="N328" s="41" t="e">
        <f t="shared" si="39"/>
        <v>#VALUE!</v>
      </c>
      <c r="O328" s="40" t="str">
        <f t="shared" si="40"/>
        <v>00/Jan/19000</v>
      </c>
      <c r="P328" s="42" t="str">
        <f t="shared" si="41"/>
        <v>Match</v>
      </c>
      <c r="Q328" s="40" t="e">
        <f>VLOOKUP(O328,'Calculation - &lt;Ignore&gt;'!N:O,2,0)</f>
        <v>#N/A</v>
      </c>
    </row>
    <row r="329" spans="1:17" x14ac:dyDescent="0.3">
      <c r="A329" s="55"/>
      <c r="B329" s="66"/>
      <c r="C329" s="67"/>
      <c r="D329" s="66"/>
      <c r="E329" s="59"/>
      <c r="F329" s="59"/>
      <c r="G329" s="59"/>
      <c r="H329" s="59"/>
      <c r="I329" s="59"/>
      <c r="J329" s="49" t="s">
        <v>28</v>
      </c>
      <c r="K329" s="32">
        <f t="shared" si="36"/>
        <v>0</v>
      </c>
      <c r="L329" s="39" t="str">
        <f t="shared" si="37"/>
        <v>0</v>
      </c>
      <c r="M329" s="40" t="str">
        <f t="shared" si="38"/>
        <v>00/Jan/1900</v>
      </c>
      <c r="N329" s="41" t="e">
        <f t="shared" si="39"/>
        <v>#VALUE!</v>
      </c>
      <c r="O329" s="40" t="str">
        <f t="shared" si="40"/>
        <v>00/Jan/19000</v>
      </c>
      <c r="P329" s="42" t="str">
        <f t="shared" si="41"/>
        <v>Match</v>
      </c>
      <c r="Q329" s="40" t="e">
        <f>VLOOKUP(O329,'Calculation - &lt;Ignore&gt;'!N:O,2,0)</f>
        <v>#N/A</v>
      </c>
    </row>
    <row r="330" spans="1:17" x14ac:dyDescent="0.3">
      <c r="A330" s="55"/>
      <c r="B330" s="66"/>
      <c r="C330" s="67"/>
      <c r="D330" s="66"/>
      <c r="E330" s="59"/>
      <c r="F330" s="59"/>
      <c r="G330" s="59"/>
      <c r="H330" s="59"/>
      <c r="I330" s="59"/>
      <c r="J330" s="49" t="s">
        <v>28</v>
      </c>
      <c r="K330" s="32">
        <f t="shared" si="36"/>
        <v>0</v>
      </c>
      <c r="L330" s="39" t="str">
        <f t="shared" si="37"/>
        <v>0</v>
      </c>
      <c r="M330" s="40" t="str">
        <f t="shared" si="38"/>
        <v>00/Jan/1900</v>
      </c>
      <c r="N330" s="41" t="e">
        <f t="shared" si="39"/>
        <v>#VALUE!</v>
      </c>
      <c r="O330" s="40" t="str">
        <f t="shared" si="40"/>
        <v>00/Jan/19000</v>
      </c>
      <c r="P330" s="42" t="str">
        <f t="shared" si="41"/>
        <v>Match</v>
      </c>
      <c r="Q330" s="40" t="e">
        <f>VLOOKUP(O330,'Calculation - &lt;Ignore&gt;'!N:O,2,0)</f>
        <v>#N/A</v>
      </c>
    </row>
    <row r="331" spans="1:17" x14ac:dyDescent="0.3">
      <c r="A331" s="55"/>
      <c r="B331" s="66"/>
      <c r="C331" s="67"/>
      <c r="D331" s="66"/>
      <c r="E331" s="59"/>
      <c r="F331" s="59"/>
      <c r="G331" s="59"/>
      <c r="H331" s="59"/>
      <c r="I331" s="59"/>
      <c r="J331" s="49" t="s">
        <v>28</v>
      </c>
      <c r="K331" s="32">
        <f t="shared" si="36"/>
        <v>0</v>
      </c>
      <c r="L331" s="39" t="str">
        <f t="shared" si="37"/>
        <v>0</v>
      </c>
      <c r="M331" s="40" t="str">
        <f t="shared" si="38"/>
        <v>00/Jan/1900</v>
      </c>
      <c r="N331" s="41" t="e">
        <f t="shared" si="39"/>
        <v>#VALUE!</v>
      </c>
      <c r="O331" s="40" t="str">
        <f t="shared" si="40"/>
        <v>00/Jan/19000</v>
      </c>
      <c r="P331" s="42" t="str">
        <f t="shared" si="41"/>
        <v>Match</v>
      </c>
      <c r="Q331" s="40" t="e">
        <f>VLOOKUP(O331,'Calculation - &lt;Ignore&gt;'!N:O,2,0)</f>
        <v>#N/A</v>
      </c>
    </row>
    <row r="332" spans="1:17" x14ac:dyDescent="0.3">
      <c r="A332" s="55"/>
      <c r="B332" s="66"/>
      <c r="C332" s="67"/>
      <c r="D332" s="66"/>
      <c r="E332" s="59"/>
      <c r="F332" s="59"/>
      <c r="G332" s="59"/>
      <c r="H332" s="59"/>
      <c r="I332" s="59"/>
      <c r="J332" s="49" t="s">
        <v>28</v>
      </c>
      <c r="K332" s="32">
        <f t="shared" si="36"/>
        <v>0</v>
      </c>
      <c r="L332" s="39" t="str">
        <f t="shared" si="37"/>
        <v>0</v>
      </c>
      <c r="M332" s="40" t="str">
        <f t="shared" si="38"/>
        <v>00/Jan/1900</v>
      </c>
      <c r="N332" s="41" t="e">
        <f t="shared" si="39"/>
        <v>#VALUE!</v>
      </c>
      <c r="O332" s="40" t="str">
        <f t="shared" si="40"/>
        <v>00/Jan/19000</v>
      </c>
      <c r="P332" s="42" t="str">
        <f t="shared" si="41"/>
        <v>Match</v>
      </c>
      <c r="Q332" s="40" t="e">
        <f>VLOOKUP(O332,'Calculation - &lt;Ignore&gt;'!N:O,2,0)</f>
        <v>#N/A</v>
      </c>
    </row>
    <row r="333" spans="1:17" x14ac:dyDescent="0.3">
      <c r="A333" s="55"/>
      <c r="B333" s="66"/>
      <c r="C333" s="67"/>
      <c r="D333" s="66"/>
      <c r="E333" s="59"/>
      <c r="F333" s="59"/>
      <c r="G333" s="59"/>
      <c r="H333" s="59"/>
      <c r="I333" s="59"/>
      <c r="J333" s="49" t="s">
        <v>28</v>
      </c>
      <c r="K333" s="32">
        <f t="shared" si="36"/>
        <v>0</v>
      </c>
      <c r="L333" s="39" t="str">
        <f t="shared" si="37"/>
        <v>0</v>
      </c>
      <c r="M333" s="40" t="str">
        <f t="shared" si="38"/>
        <v>00/Jan/1900</v>
      </c>
      <c r="N333" s="41" t="e">
        <f t="shared" si="39"/>
        <v>#VALUE!</v>
      </c>
      <c r="O333" s="40" t="str">
        <f t="shared" si="40"/>
        <v>00/Jan/19000</v>
      </c>
      <c r="P333" s="42" t="str">
        <f t="shared" si="41"/>
        <v>Match</v>
      </c>
      <c r="Q333" s="40" t="e">
        <f>VLOOKUP(O333,'Calculation - &lt;Ignore&gt;'!N:O,2,0)</f>
        <v>#N/A</v>
      </c>
    </row>
    <row r="334" spans="1:17" x14ac:dyDescent="0.3">
      <c r="A334" s="55"/>
      <c r="B334" s="66"/>
      <c r="C334" s="67"/>
      <c r="D334" s="66"/>
      <c r="E334" s="59"/>
      <c r="F334" s="59"/>
      <c r="G334" s="59"/>
      <c r="H334" s="59"/>
      <c r="I334" s="59"/>
      <c r="J334" s="49" t="s">
        <v>28</v>
      </c>
      <c r="K334" s="32">
        <f t="shared" si="36"/>
        <v>0</v>
      </c>
      <c r="L334" s="39" t="str">
        <f t="shared" si="37"/>
        <v>0</v>
      </c>
      <c r="M334" s="40" t="str">
        <f t="shared" si="38"/>
        <v>00/Jan/1900</v>
      </c>
      <c r="N334" s="41" t="e">
        <f t="shared" si="39"/>
        <v>#VALUE!</v>
      </c>
      <c r="O334" s="40" t="str">
        <f t="shared" si="40"/>
        <v>00/Jan/19000</v>
      </c>
      <c r="P334" s="42" t="str">
        <f t="shared" si="41"/>
        <v>Match</v>
      </c>
      <c r="Q334" s="40" t="e">
        <f>VLOOKUP(O334,'Calculation - &lt;Ignore&gt;'!N:O,2,0)</f>
        <v>#N/A</v>
      </c>
    </row>
    <row r="335" spans="1:17" x14ac:dyDescent="0.3">
      <c r="A335" s="55"/>
      <c r="B335" s="66"/>
      <c r="C335" s="67"/>
      <c r="D335" s="66"/>
      <c r="E335" s="59"/>
      <c r="F335" s="59"/>
      <c r="G335" s="59"/>
      <c r="H335" s="59"/>
      <c r="I335" s="59"/>
      <c r="J335" s="49" t="s">
        <v>28</v>
      </c>
      <c r="K335" s="32">
        <f t="shared" si="36"/>
        <v>0</v>
      </c>
      <c r="L335" s="39" t="str">
        <f t="shared" si="37"/>
        <v>0</v>
      </c>
      <c r="M335" s="40" t="str">
        <f t="shared" si="38"/>
        <v>00/Jan/1900</v>
      </c>
      <c r="N335" s="41" t="e">
        <f t="shared" si="39"/>
        <v>#VALUE!</v>
      </c>
      <c r="O335" s="40" t="str">
        <f t="shared" si="40"/>
        <v>00/Jan/19000</v>
      </c>
      <c r="P335" s="42" t="str">
        <f t="shared" si="41"/>
        <v>Match</v>
      </c>
      <c r="Q335" s="40" t="e">
        <f>VLOOKUP(O335,'Calculation - &lt;Ignore&gt;'!N:O,2,0)</f>
        <v>#N/A</v>
      </c>
    </row>
    <row r="336" spans="1:17" x14ac:dyDescent="0.3">
      <c r="A336" s="55"/>
      <c r="B336" s="66"/>
      <c r="C336" s="67"/>
      <c r="D336" s="66"/>
      <c r="E336" s="59"/>
      <c r="F336" s="59"/>
      <c r="G336" s="59"/>
      <c r="H336" s="59"/>
      <c r="I336" s="59"/>
      <c r="J336" s="49" t="s">
        <v>28</v>
      </c>
      <c r="K336" s="32">
        <f t="shared" si="36"/>
        <v>0</v>
      </c>
      <c r="L336" s="39" t="str">
        <f t="shared" si="37"/>
        <v>0</v>
      </c>
      <c r="M336" s="40" t="str">
        <f t="shared" si="38"/>
        <v>00/Jan/1900</v>
      </c>
      <c r="N336" s="41" t="e">
        <f t="shared" si="39"/>
        <v>#VALUE!</v>
      </c>
      <c r="O336" s="40" t="str">
        <f t="shared" si="40"/>
        <v>00/Jan/19000</v>
      </c>
      <c r="P336" s="42" t="str">
        <f t="shared" si="41"/>
        <v>Match</v>
      </c>
      <c r="Q336" s="40" t="e">
        <f>VLOOKUP(O336,'Calculation - &lt;Ignore&gt;'!N:O,2,0)</f>
        <v>#N/A</v>
      </c>
    </row>
    <row r="337" spans="1:17" x14ac:dyDescent="0.3">
      <c r="A337" s="55"/>
      <c r="B337" s="66"/>
      <c r="C337" s="67"/>
      <c r="D337" s="66"/>
      <c r="E337" s="59"/>
      <c r="F337" s="59"/>
      <c r="G337" s="59"/>
      <c r="H337" s="59"/>
      <c r="I337" s="59"/>
      <c r="J337" s="49" t="s">
        <v>28</v>
      </c>
      <c r="K337" s="32">
        <f t="shared" si="36"/>
        <v>0</v>
      </c>
      <c r="L337" s="39" t="str">
        <f t="shared" si="37"/>
        <v>0</v>
      </c>
      <c r="M337" s="40" t="str">
        <f t="shared" si="38"/>
        <v>00/Jan/1900</v>
      </c>
      <c r="N337" s="41" t="e">
        <f t="shared" si="39"/>
        <v>#VALUE!</v>
      </c>
      <c r="O337" s="40" t="str">
        <f t="shared" si="40"/>
        <v>00/Jan/19000</v>
      </c>
      <c r="P337" s="42" t="str">
        <f t="shared" si="41"/>
        <v>Match</v>
      </c>
      <c r="Q337" s="40" t="e">
        <f>VLOOKUP(O337,'Calculation - &lt;Ignore&gt;'!N:O,2,0)</f>
        <v>#N/A</v>
      </c>
    </row>
    <row r="338" spans="1:17" x14ac:dyDescent="0.3">
      <c r="A338" s="55"/>
      <c r="B338" s="66"/>
      <c r="C338" s="67"/>
      <c r="D338" s="66"/>
      <c r="E338" s="59"/>
      <c r="F338" s="59"/>
      <c r="G338" s="59"/>
      <c r="H338" s="59"/>
      <c r="I338" s="59"/>
      <c r="J338" s="49" t="s">
        <v>28</v>
      </c>
      <c r="K338" s="32">
        <f t="shared" si="36"/>
        <v>0</v>
      </c>
      <c r="L338" s="39" t="str">
        <f t="shared" si="37"/>
        <v>0</v>
      </c>
      <c r="M338" s="40" t="str">
        <f t="shared" si="38"/>
        <v>00/Jan/1900</v>
      </c>
      <c r="N338" s="41" t="e">
        <f t="shared" si="39"/>
        <v>#VALUE!</v>
      </c>
      <c r="O338" s="40" t="str">
        <f t="shared" si="40"/>
        <v>00/Jan/19000</v>
      </c>
      <c r="P338" s="42" t="str">
        <f t="shared" si="41"/>
        <v>Match</v>
      </c>
      <c r="Q338" s="40" t="e">
        <f>VLOOKUP(O338,'Calculation - &lt;Ignore&gt;'!N:O,2,0)</f>
        <v>#N/A</v>
      </c>
    </row>
    <row r="339" spans="1:17" x14ac:dyDescent="0.3">
      <c r="A339" s="55"/>
      <c r="B339" s="66"/>
      <c r="C339" s="67"/>
      <c r="D339" s="66"/>
      <c r="E339" s="59"/>
      <c r="F339" s="59"/>
      <c r="G339" s="59"/>
      <c r="H339" s="59"/>
      <c r="I339" s="59"/>
      <c r="J339" s="49" t="s">
        <v>28</v>
      </c>
      <c r="K339" s="32">
        <f t="shared" si="36"/>
        <v>0</v>
      </c>
      <c r="L339" s="39" t="str">
        <f t="shared" si="37"/>
        <v>0</v>
      </c>
      <c r="M339" s="40" t="str">
        <f t="shared" si="38"/>
        <v>00/Jan/1900</v>
      </c>
      <c r="N339" s="41" t="e">
        <f t="shared" si="39"/>
        <v>#VALUE!</v>
      </c>
      <c r="O339" s="40" t="str">
        <f t="shared" si="40"/>
        <v>00/Jan/19000</v>
      </c>
      <c r="P339" s="42" t="str">
        <f t="shared" si="41"/>
        <v>Match</v>
      </c>
      <c r="Q339" s="40" t="e">
        <f>VLOOKUP(O339,'Calculation - &lt;Ignore&gt;'!N:O,2,0)</f>
        <v>#N/A</v>
      </c>
    </row>
    <row r="340" spans="1:17" x14ac:dyDescent="0.3">
      <c r="A340" s="55"/>
      <c r="B340" s="66"/>
      <c r="C340" s="67"/>
      <c r="D340" s="66"/>
      <c r="E340" s="59"/>
      <c r="F340" s="59"/>
      <c r="G340" s="59"/>
      <c r="H340" s="59"/>
      <c r="I340" s="59"/>
      <c r="J340" s="49" t="s">
        <v>28</v>
      </c>
      <c r="K340" s="32">
        <f t="shared" si="36"/>
        <v>0</v>
      </c>
      <c r="L340" s="39" t="str">
        <f t="shared" si="37"/>
        <v>0</v>
      </c>
      <c r="M340" s="40" t="str">
        <f t="shared" si="38"/>
        <v>00/Jan/1900</v>
      </c>
      <c r="N340" s="41" t="e">
        <f t="shared" si="39"/>
        <v>#VALUE!</v>
      </c>
      <c r="O340" s="40" t="str">
        <f t="shared" si="40"/>
        <v>00/Jan/19000</v>
      </c>
      <c r="P340" s="42" t="str">
        <f t="shared" si="41"/>
        <v>Match</v>
      </c>
      <c r="Q340" s="40" t="e">
        <f>VLOOKUP(O340,'Calculation - &lt;Ignore&gt;'!N:O,2,0)</f>
        <v>#N/A</v>
      </c>
    </row>
    <row r="341" spans="1:17" x14ac:dyDescent="0.3">
      <c r="A341" s="55"/>
      <c r="B341" s="66"/>
      <c r="C341" s="67"/>
      <c r="D341" s="66"/>
      <c r="E341" s="59"/>
      <c r="F341" s="59"/>
      <c r="G341" s="59"/>
      <c r="H341" s="59"/>
      <c r="I341" s="59"/>
      <c r="J341" s="49" t="s">
        <v>28</v>
      </c>
      <c r="K341" s="32">
        <f t="shared" si="36"/>
        <v>0</v>
      </c>
      <c r="L341" s="39" t="str">
        <f t="shared" si="37"/>
        <v>0</v>
      </c>
      <c r="M341" s="40" t="str">
        <f t="shared" si="38"/>
        <v>00/Jan/1900</v>
      </c>
      <c r="N341" s="41" t="e">
        <f t="shared" si="39"/>
        <v>#VALUE!</v>
      </c>
      <c r="O341" s="40" t="str">
        <f t="shared" si="40"/>
        <v>00/Jan/19000</v>
      </c>
      <c r="P341" s="42" t="str">
        <f t="shared" si="41"/>
        <v>Match</v>
      </c>
      <c r="Q341" s="40" t="e">
        <f>VLOOKUP(O341,'Calculation - &lt;Ignore&gt;'!N:O,2,0)</f>
        <v>#N/A</v>
      </c>
    </row>
    <row r="342" spans="1:17" x14ac:dyDescent="0.3">
      <c r="A342" s="55"/>
      <c r="B342" s="66"/>
      <c r="C342" s="67"/>
      <c r="D342" s="66"/>
      <c r="E342" s="59"/>
      <c r="F342" s="59"/>
      <c r="G342" s="59"/>
      <c r="H342" s="59"/>
      <c r="I342" s="59"/>
      <c r="J342" s="49" t="s">
        <v>28</v>
      </c>
      <c r="K342" s="32">
        <f t="shared" si="36"/>
        <v>0</v>
      </c>
      <c r="L342" s="39" t="str">
        <f t="shared" si="37"/>
        <v>0</v>
      </c>
      <c r="M342" s="40" t="str">
        <f t="shared" si="38"/>
        <v>00/Jan/1900</v>
      </c>
      <c r="N342" s="41" t="e">
        <f t="shared" si="39"/>
        <v>#VALUE!</v>
      </c>
      <c r="O342" s="40" t="str">
        <f t="shared" si="40"/>
        <v>00/Jan/19000</v>
      </c>
      <c r="P342" s="42" t="str">
        <f t="shared" si="41"/>
        <v>Match</v>
      </c>
      <c r="Q342" s="40" t="e">
        <f>VLOOKUP(O342,'Calculation - &lt;Ignore&gt;'!N:O,2,0)</f>
        <v>#N/A</v>
      </c>
    </row>
    <row r="343" spans="1:17" x14ac:dyDescent="0.3">
      <c r="A343" s="55"/>
      <c r="B343" s="66"/>
      <c r="C343" s="67"/>
      <c r="D343" s="66"/>
      <c r="E343" s="59"/>
      <c r="F343" s="59"/>
      <c r="G343" s="59"/>
      <c r="H343" s="59"/>
      <c r="I343" s="59"/>
      <c r="J343" s="49" t="s">
        <v>28</v>
      </c>
      <c r="K343" s="32">
        <f t="shared" si="36"/>
        <v>0</v>
      </c>
      <c r="L343" s="39" t="str">
        <f t="shared" si="37"/>
        <v>0</v>
      </c>
      <c r="M343" s="40" t="str">
        <f t="shared" si="38"/>
        <v>00/Jan/1900</v>
      </c>
      <c r="N343" s="41" t="e">
        <f t="shared" si="39"/>
        <v>#VALUE!</v>
      </c>
      <c r="O343" s="40" t="str">
        <f t="shared" si="40"/>
        <v>00/Jan/19000</v>
      </c>
      <c r="P343" s="42" t="str">
        <f t="shared" si="41"/>
        <v>Match</v>
      </c>
      <c r="Q343" s="40" t="e">
        <f>VLOOKUP(O343,'Calculation - &lt;Ignore&gt;'!N:O,2,0)</f>
        <v>#N/A</v>
      </c>
    </row>
    <row r="344" spans="1:17" x14ac:dyDescent="0.3">
      <c r="A344" s="55"/>
      <c r="B344" s="66"/>
      <c r="C344" s="67"/>
      <c r="D344" s="66"/>
      <c r="E344" s="59"/>
      <c r="F344" s="59"/>
      <c r="G344" s="59"/>
      <c r="H344" s="59"/>
      <c r="I344" s="59"/>
      <c r="J344" s="49" t="s">
        <v>28</v>
      </c>
      <c r="K344" s="32">
        <f t="shared" si="36"/>
        <v>0</v>
      </c>
      <c r="L344" s="39" t="str">
        <f t="shared" si="37"/>
        <v>0</v>
      </c>
      <c r="M344" s="40" t="str">
        <f t="shared" si="38"/>
        <v>00/Jan/1900</v>
      </c>
      <c r="N344" s="41" t="e">
        <f t="shared" si="39"/>
        <v>#VALUE!</v>
      </c>
      <c r="O344" s="40" t="str">
        <f t="shared" si="40"/>
        <v>00/Jan/19000</v>
      </c>
      <c r="P344" s="42" t="str">
        <f t="shared" si="41"/>
        <v>Match</v>
      </c>
      <c r="Q344" s="40" t="e">
        <f>VLOOKUP(O344,'Calculation - &lt;Ignore&gt;'!N:O,2,0)</f>
        <v>#N/A</v>
      </c>
    </row>
    <row r="345" spans="1:17" x14ac:dyDescent="0.3">
      <c r="A345" s="55"/>
      <c r="B345" s="66"/>
      <c r="C345" s="67"/>
      <c r="D345" s="66"/>
      <c r="E345" s="59"/>
      <c r="F345" s="59"/>
      <c r="G345" s="59"/>
      <c r="H345" s="59"/>
      <c r="I345" s="59"/>
      <c r="J345" s="49" t="s">
        <v>28</v>
      </c>
      <c r="K345" s="32">
        <f t="shared" si="36"/>
        <v>0</v>
      </c>
      <c r="L345" s="39" t="str">
        <f t="shared" si="37"/>
        <v>0</v>
      </c>
      <c r="M345" s="40" t="str">
        <f t="shared" si="38"/>
        <v>00/Jan/1900</v>
      </c>
      <c r="N345" s="41" t="e">
        <f t="shared" si="39"/>
        <v>#VALUE!</v>
      </c>
      <c r="O345" s="40" t="str">
        <f t="shared" si="40"/>
        <v>00/Jan/19000</v>
      </c>
      <c r="P345" s="42" t="str">
        <f t="shared" si="41"/>
        <v>Match</v>
      </c>
      <c r="Q345" s="40" t="e">
        <f>VLOOKUP(O345,'Calculation - &lt;Ignore&gt;'!N:O,2,0)</f>
        <v>#N/A</v>
      </c>
    </row>
    <row r="346" spans="1:17" x14ac:dyDescent="0.3">
      <c r="A346" s="55"/>
      <c r="B346" s="66"/>
      <c r="C346" s="67"/>
      <c r="D346" s="66"/>
      <c r="E346" s="59"/>
      <c r="F346" s="59"/>
      <c r="G346" s="59"/>
      <c r="H346" s="59"/>
      <c r="I346" s="59"/>
      <c r="J346" s="49" t="s">
        <v>28</v>
      </c>
      <c r="K346" s="32">
        <f t="shared" si="36"/>
        <v>0</v>
      </c>
      <c r="L346" s="39" t="str">
        <f t="shared" si="37"/>
        <v>0</v>
      </c>
      <c r="M346" s="40" t="str">
        <f t="shared" si="38"/>
        <v>00/Jan/1900</v>
      </c>
      <c r="N346" s="41" t="e">
        <f t="shared" si="39"/>
        <v>#VALUE!</v>
      </c>
      <c r="O346" s="40" t="str">
        <f t="shared" si="40"/>
        <v>00/Jan/19000</v>
      </c>
      <c r="P346" s="42" t="str">
        <f t="shared" si="41"/>
        <v>Match</v>
      </c>
      <c r="Q346" s="40" t="e">
        <f>VLOOKUP(O346,'Calculation - &lt;Ignore&gt;'!N:O,2,0)</f>
        <v>#N/A</v>
      </c>
    </row>
    <row r="347" spans="1:17" x14ac:dyDescent="0.3">
      <c r="A347" s="55"/>
      <c r="B347" s="66"/>
      <c r="C347" s="67"/>
      <c r="D347" s="66"/>
      <c r="E347" s="59"/>
      <c r="F347" s="59"/>
      <c r="G347" s="59"/>
      <c r="H347" s="59"/>
      <c r="I347" s="59"/>
      <c r="J347" s="49" t="s">
        <v>28</v>
      </c>
      <c r="K347" s="32">
        <f t="shared" si="36"/>
        <v>0</v>
      </c>
      <c r="L347" s="39" t="str">
        <f t="shared" si="37"/>
        <v>0</v>
      </c>
      <c r="M347" s="40" t="str">
        <f t="shared" si="38"/>
        <v>00/Jan/1900</v>
      </c>
      <c r="N347" s="41" t="e">
        <f t="shared" si="39"/>
        <v>#VALUE!</v>
      </c>
      <c r="O347" s="40" t="str">
        <f t="shared" si="40"/>
        <v>00/Jan/19000</v>
      </c>
      <c r="P347" s="42" t="str">
        <f t="shared" si="41"/>
        <v>Match</v>
      </c>
      <c r="Q347" s="40" t="e">
        <f>VLOOKUP(O347,'Calculation - &lt;Ignore&gt;'!N:O,2,0)</f>
        <v>#N/A</v>
      </c>
    </row>
    <row r="348" spans="1:17" x14ac:dyDescent="0.3">
      <c r="A348" s="55"/>
      <c r="B348" s="66"/>
      <c r="C348" s="67"/>
      <c r="D348" s="66"/>
      <c r="E348" s="59"/>
      <c r="F348" s="59"/>
      <c r="G348" s="59"/>
      <c r="H348" s="59"/>
      <c r="I348" s="59"/>
      <c r="J348" s="49" t="s">
        <v>28</v>
      </c>
      <c r="K348" s="32">
        <f t="shared" si="36"/>
        <v>0</v>
      </c>
      <c r="L348" s="39" t="str">
        <f t="shared" si="37"/>
        <v>0</v>
      </c>
      <c r="M348" s="40" t="str">
        <f t="shared" si="38"/>
        <v>00/Jan/1900</v>
      </c>
      <c r="N348" s="41" t="e">
        <f t="shared" si="39"/>
        <v>#VALUE!</v>
      </c>
      <c r="O348" s="40" t="str">
        <f t="shared" si="40"/>
        <v>00/Jan/19000</v>
      </c>
      <c r="P348" s="42" t="str">
        <f t="shared" si="41"/>
        <v>Match</v>
      </c>
      <c r="Q348" s="40" t="e">
        <f>VLOOKUP(O348,'Calculation - &lt;Ignore&gt;'!N:O,2,0)</f>
        <v>#N/A</v>
      </c>
    </row>
    <row r="349" spans="1:17" x14ac:dyDescent="0.3">
      <c r="A349" s="55"/>
      <c r="B349" s="66"/>
      <c r="C349" s="67"/>
      <c r="D349" s="66"/>
      <c r="E349" s="59"/>
      <c r="F349" s="59"/>
      <c r="G349" s="59"/>
      <c r="H349" s="59"/>
      <c r="I349" s="59"/>
      <c r="J349" s="49" t="s">
        <v>28</v>
      </c>
      <c r="K349" s="32">
        <f t="shared" si="36"/>
        <v>0</v>
      </c>
      <c r="L349" s="39" t="str">
        <f t="shared" si="37"/>
        <v>0</v>
      </c>
      <c r="M349" s="40" t="str">
        <f t="shared" si="38"/>
        <v>00/Jan/1900</v>
      </c>
      <c r="N349" s="41" t="e">
        <f t="shared" si="39"/>
        <v>#VALUE!</v>
      </c>
      <c r="O349" s="40" t="str">
        <f t="shared" si="40"/>
        <v>00/Jan/19000</v>
      </c>
      <c r="P349" s="42" t="str">
        <f t="shared" si="41"/>
        <v>Match</v>
      </c>
      <c r="Q349" s="40" t="e">
        <f>VLOOKUP(O349,'Calculation - &lt;Ignore&gt;'!N:O,2,0)</f>
        <v>#N/A</v>
      </c>
    </row>
    <row r="350" spans="1:17" x14ac:dyDescent="0.3">
      <c r="A350" s="55"/>
      <c r="B350" s="66"/>
      <c r="C350" s="67"/>
      <c r="D350" s="66"/>
      <c r="E350" s="59"/>
      <c r="F350" s="59"/>
      <c r="G350" s="59"/>
      <c r="H350" s="59"/>
      <c r="I350" s="59"/>
      <c r="J350" s="49" t="s">
        <v>28</v>
      </c>
      <c r="K350" s="32">
        <f t="shared" si="36"/>
        <v>0</v>
      </c>
      <c r="L350" s="39" t="str">
        <f t="shared" si="37"/>
        <v>0</v>
      </c>
      <c r="M350" s="40" t="str">
        <f t="shared" si="38"/>
        <v>00/Jan/1900</v>
      </c>
      <c r="N350" s="41" t="e">
        <f t="shared" si="39"/>
        <v>#VALUE!</v>
      </c>
      <c r="O350" s="40" t="str">
        <f t="shared" si="40"/>
        <v>00/Jan/19000</v>
      </c>
      <c r="P350" s="42" t="str">
        <f t="shared" si="41"/>
        <v>Match</v>
      </c>
      <c r="Q350" s="40" t="e">
        <f>VLOOKUP(O350,'Calculation - &lt;Ignore&gt;'!N:O,2,0)</f>
        <v>#N/A</v>
      </c>
    </row>
    <row r="351" spans="1:17" x14ac:dyDescent="0.3">
      <c r="A351" s="55"/>
      <c r="B351" s="66"/>
      <c r="C351" s="67"/>
      <c r="D351" s="66"/>
      <c r="E351" s="59"/>
      <c r="F351" s="59"/>
      <c r="G351" s="59"/>
      <c r="H351" s="59"/>
      <c r="I351" s="59"/>
      <c r="J351" s="49" t="s">
        <v>28</v>
      </c>
      <c r="K351" s="32">
        <f t="shared" si="36"/>
        <v>0</v>
      </c>
      <c r="L351" s="39" t="str">
        <f t="shared" si="37"/>
        <v>0</v>
      </c>
      <c r="M351" s="40" t="str">
        <f t="shared" si="38"/>
        <v>00/Jan/1900</v>
      </c>
      <c r="N351" s="41" t="e">
        <f t="shared" si="39"/>
        <v>#VALUE!</v>
      </c>
      <c r="O351" s="40" t="str">
        <f t="shared" si="40"/>
        <v>00/Jan/19000</v>
      </c>
      <c r="P351" s="42" t="str">
        <f t="shared" si="41"/>
        <v>Match</v>
      </c>
      <c r="Q351" s="40" t="e">
        <f>VLOOKUP(O351,'Calculation - &lt;Ignore&gt;'!N:O,2,0)</f>
        <v>#N/A</v>
      </c>
    </row>
    <row r="352" spans="1:17" x14ac:dyDescent="0.3">
      <c r="A352" s="55"/>
      <c r="B352" s="66"/>
      <c r="C352" s="67"/>
      <c r="D352" s="66"/>
      <c r="E352" s="59"/>
      <c r="F352" s="59"/>
      <c r="G352" s="59"/>
      <c r="H352" s="59"/>
      <c r="I352" s="59"/>
      <c r="J352" s="49" t="s">
        <v>28</v>
      </c>
      <c r="K352" s="32">
        <f t="shared" si="36"/>
        <v>0</v>
      </c>
      <c r="L352" s="39" t="str">
        <f t="shared" si="37"/>
        <v>0</v>
      </c>
      <c r="M352" s="40" t="str">
        <f t="shared" si="38"/>
        <v>00/Jan/1900</v>
      </c>
      <c r="N352" s="41" t="e">
        <f t="shared" si="39"/>
        <v>#VALUE!</v>
      </c>
      <c r="O352" s="40" t="str">
        <f t="shared" si="40"/>
        <v>00/Jan/19000</v>
      </c>
      <c r="P352" s="42" t="str">
        <f t="shared" si="41"/>
        <v>Match</v>
      </c>
      <c r="Q352" s="40" t="e">
        <f>VLOOKUP(O352,'Calculation - &lt;Ignore&gt;'!N:O,2,0)</f>
        <v>#N/A</v>
      </c>
    </row>
    <row r="353" spans="1:17" x14ac:dyDescent="0.3">
      <c r="A353" s="55"/>
      <c r="B353" s="66"/>
      <c r="C353" s="67"/>
      <c r="D353" s="66"/>
      <c r="E353" s="59"/>
      <c r="F353" s="59"/>
      <c r="G353" s="59"/>
      <c r="H353" s="59"/>
      <c r="I353" s="59"/>
      <c r="J353" s="49" t="s">
        <v>28</v>
      </c>
      <c r="K353" s="32">
        <f t="shared" si="36"/>
        <v>0</v>
      </c>
      <c r="L353" s="39" t="str">
        <f t="shared" si="37"/>
        <v>0</v>
      </c>
      <c r="M353" s="40" t="str">
        <f t="shared" si="38"/>
        <v>00/Jan/1900</v>
      </c>
      <c r="N353" s="41" t="e">
        <f t="shared" si="39"/>
        <v>#VALUE!</v>
      </c>
      <c r="O353" s="40" t="str">
        <f t="shared" si="40"/>
        <v>00/Jan/19000</v>
      </c>
      <c r="P353" s="42" t="str">
        <f t="shared" si="41"/>
        <v>Match</v>
      </c>
      <c r="Q353" s="40" t="e">
        <f>VLOOKUP(O353,'Calculation - &lt;Ignore&gt;'!N:O,2,0)</f>
        <v>#N/A</v>
      </c>
    </row>
    <row r="354" spans="1:17" x14ac:dyDescent="0.3">
      <c r="A354" s="55"/>
      <c r="B354" s="66"/>
      <c r="C354" s="67"/>
      <c r="D354" s="66"/>
      <c r="E354" s="59"/>
      <c r="F354" s="59"/>
      <c r="G354" s="59"/>
      <c r="H354" s="59"/>
      <c r="I354" s="59"/>
      <c r="J354" s="49" t="s">
        <v>28</v>
      </c>
      <c r="K354" s="32">
        <f t="shared" si="36"/>
        <v>0</v>
      </c>
      <c r="L354" s="39" t="str">
        <f t="shared" si="37"/>
        <v>0</v>
      </c>
      <c r="M354" s="40" t="str">
        <f t="shared" si="38"/>
        <v>00/Jan/1900</v>
      </c>
      <c r="N354" s="41" t="e">
        <f t="shared" si="39"/>
        <v>#VALUE!</v>
      </c>
      <c r="O354" s="40" t="str">
        <f t="shared" si="40"/>
        <v>00/Jan/19000</v>
      </c>
      <c r="P354" s="42" t="str">
        <f t="shared" si="41"/>
        <v>Match</v>
      </c>
      <c r="Q354" s="40" t="e">
        <f>VLOOKUP(O354,'Calculation - &lt;Ignore&gt;'!N:O,2,0)</f>
        <v>#N/A</v>
      </c>
    </row>
    <row r="355" spans="1:17" x14ac:dyDescent="0.3">
      <c r="A355" s="55"/>
      <c r="B355" s="66"/>
      <c r="C355" s="67"/>
      <c r="D355" s="66"/>
      <c r="E355" s="59"/>
      <c r="F355" s="59"/>
      <c r="G355" s="59"/>
      <c r="H355" s="59"/>
      <c r="I355" s="59"/>
      <c r="J355" s="49" t="s">
        <v>28</v>
      </c>
      <c r="K355" s="32">
        <f t="shared" si="36"/>
        <v>0</v>
      </c>
      <c r="L355" s="39" t="str">
        <f t="shared" si="37"/>
        <v>0</v>
      </c>
      <c r="M355" s="40" t="str">
        <f t="shared" si="38"/>
        <v>00/Jan/1900</v>
      </c>
      <c r="N355" s="41" t="e">
        <f t="shared" si="39"/>
        <v>#VALUE!</v>
      </c>
      <c r="O355" s="40" t="str">
        <f t="shared" si="40"/>
        <v>00/Jan/19000</v>
      </c>
      <c r="P355" s="42" t="str">
        <f t="shared" si="41"/>
        <v>Match</v>
      </c>
      <c r="Q355" s="40" t="e">
        <f>VLOOKUP(O355,'Calculation - &lt;Ignore&gt;'!N:O,2,0)</f>
        <v>#N/A</v>
      </c>
    </row>
    <row r="356" spans="1:17" x14ac:dyDescent="0.3">
      <c r="A356" s="55"/>
      <c r="B356" s="66"/>
      <c r="C356" s="67"/>
      <c r="D356" s="66"/>
      <c r="E356" s="59"/>
      <c r="F356" s="59"/>
      <c r="G356" s="59"/>
      <c r="H356" s="59"/>
      <c r="I356" s="59"/>
      <c r="J356" s="49" t="s">
        <v>28</v>
      </c>
      <c r="K356" s="32">
        <f t="shared" si="36"/>
        <v>0</v>
      </c>
      <c r="L356" s="39" t="str">
        <f t="shared" si="37"/>
        <v>0</v>
      </c>
      <c r="M356" s="40" t="str">
        <f t="shared" si="38"/>
        <v>00/Jan/1900</v>
      </c>
      <c r="N356" s="41" t="e">
        <f t="shared" si="39"/>
        <v>#VALUE!</v>
      </c>
      <c r="O356" s="40" t="str">
        <f t="shared" si="40"/>
        <v>00/Jan/19000</v>
      </c>
      <c r="P356" s="42" t="str">
        <f t="shared" si="41"/>
        <v>Match</v>
      </c>
      <c r="Q356" s="40" t="e">
        <f>VLOOKUP(O356,'Calculation - &lt;Ignore&gt;'!N:O,2,0)</f>
        <v>#N/A</v>
      </c>
    </row>
    <row r="357" spans="1:17" x14ac:dyDescent="0.3">
      <c r="A357" s="55"/>
      <c r="B357" s="66"/>
      <c r="C357" s="67"/>
      <c r="D357" s="66"/>
      <c r="E357" s="59"/>
      <c r="F357" s="59"/>
      <c r="G357" s="59"/>
      <c r="H357" s="59"/>
      <c r="I357" s="59"/>
      <c r="J357" s="49" t="s">
        <v>28</v>
      </c>
      <c r="K357" s="32">
        <f t="shared" si="36"/>
        <v>0</v>
      </c>
      <c r="L357" s="39" t="str">
        <f t="shared" si="37"/>
        <v>0</v>
      </c>
      <c r="M357" s="40" t="str">
        <f t="shared" si="38"/>
        <v>00/Jan/1900</v>
      </c>
      <c r="N357" s="41" t="e">
        <f t="shared" si="39"/>
        <v>#VALUE!</v>
      </c>
      <c r="O357" s="40" t="str">
        <f t="shared" si="40"/>
        <v>00/Jan/19000</v>
      </c>
      <c r="P357" s="42" t="str">
        <f t="shared" si="41"/>
        <v>Match</v>
      </c>
      <c r="Q357" s="40" t="e">
        <f>VLOOKUP(O357,'Calculation - &lt;Ignore&gt;'!N:O,2,0)</f>
        <v>#N/A</v>
      </c>
    </row>
    <row r="358" spans="1:17" x14ac:dyDescent="0.3">
      <c r="A358" s="55"/>
      <c r="B358" s="66"/>
      <c r="C358" s="67"/>
      <c r="D358" s="66"/>
      <c r="E358" s="59"/>
      <c r="F358" s="59"/>
      <c r="G358" s="59"/>
      <c r="H358" s="59"/>
      <c r="I358" s="59"/>
      <c r="J358" s="49" t="s">
        <v>28</v>
      </c>
      <c r="K358" s="32">
        <f t="shared" si="36"/>
        <v>0</v>
      </c>
      <c r="L358" s="39" t="str">
        <f t="shared" si="37"/>
        <v>0</v>
      </c>
      <c r="M358" s="40" t="str">
        <f t="shared" si="38"/>
        <v>00/Jan/1900</v>
      </c>
      <c r="N358" s="41" t="e">
        <f t="shared" si="39"/>
        <v>#VALUE!</v>
      </c>
      <c r="O358" s="40" t="str">
        <f t="shared" si="40"/>
        <v>00/Jan/19000</v>
      </c>
      <c r="P358" s="42" t="str">
        <f t="shared" si="41"/>
        <v>Match</v>
      </c>
      <c r="Q358" s="40" t="e">
        <f>VLOOKUP(O358,'Calculation - &lt;Ignore&gt;'!N:O,2,0)</f>
        <v>#N/A</v>
      </c>
    </row>
    <row r="359" spans="1:17" x14ac:dyDescent="0.3">
      <c r="A359" s="55"/>
      <c r="B359" s="66"/>
      <c r="C359" s="67"/>
      <c r="D359" s="66"/>
      <c r="E359" s="59"/>
      <c r="F359" s="59"/>
      <c r="G359" s="59"/>
      <c r="H359" s="59"/>
      <c r="I359" s="59"/>
      <c r="J359" s="49" t="s">
        <v>28</v>
      </c>
      <c r="K359" s="32">
        <f t="shared" si="36"/>
        <v>0</v>
      </c>
      <c r="L359" s="39" t="str">
        <f t="shared" si="37"/>
        <v>0</v>
      </c>
      <c r="M359" s="40" t="str">
        <f t="shared" si="38"/>
        <v>00/Jan/1900</v>
      </c>
      <c r="N359" s="41" t="e">
        <f t="shared" si="39"/>
        <v>#VALUE!</v>
      </c>
      <c r="O359" s="40" t="str">
        <f t="shared" si="40"/>
        <v>00/Jan/19000</v>
      </c>
      <c r="P359" s="42" t="str">
        <f t="shared" si="41"/>
        <v>Match</v>
      </c>
      <c r="Q359" s="40" t="e">
        <f>VLOOKUP(O359,'Calculation - &lt;Ignore&gt;'!N:O,2,0)</f>
        <v>#N/A</v>
      </c>
    </row>
    <row r="360" spans="1:17" x14ac:dyDescent="0.3">
      <c r="A360" s="55"/>
      <c r="B360" s="66"/>
      <c r="C360" s="67"/>
      <c r="D360" s="66"/>
      <c r="E360" s="59"/>
      <c r="F360" s="59"/>
      <c r="G360" s="59"/>
      <c r="H360" s="59"/>
      <c r="I360" s="59"/>
      <c r="J360" s="49" t="s">
        <v>28</v>
      </c>
      <c r="K360" s="32">
        <f t="shared" si="36"/>
        <v>0</v>
      </c>
      <c r="L360" s="39" t="str">
        <f t="shared" si="37"/>
        <v>0</v>
      </c>
      <c r="M360" s="40" t="str">
        <f t="shared" si="38"/>
        <v>00/Jan/1900</v>
      </c>
      <c r="N360" s="41" t="e">
        <f t="shared" si="39"/>
        <v>#VALUE!</v>
      </c>
      <c r="O360" s="40" t="str">
        <f t="shared" si="40"/>
        <v>00/Jan/19000</v>
      </c>
      <c r="P360" s="42" t="str">
        <f t="shared" si="41"/>
        <v>Match</v>
      </c>
      <c r="Q360" s="40" t="e">
        <f>VLOOKUP(O360,'Calculation - &lt;Ignore&gt;'!N:O,2,0)</f>
        <v>#N/A</v>
      </c>
    </row>
    <row r="361" spans="1:17" x14ac:dyDescent="0.3">
      <c r="A361" s="55"/>
      <c r="B361" s="66"/>
      <c r="C361" s="67"/>
      <c r="D361" s="66"/>
      <c r="E361" s="59"/>
      <c r="F361" s="59"/>
      <c r="G361" s="59"/>
      <c r="H361" s="59"/>
      <c r="I361" s="59"/>
      <c r="J361" s="49" t="s">
        <v>28</v>
      </c>
      <c r="K361" s="32">
        <f t="shared" si="36"/>
        <v>0</v>
      </c>
      <c r="L361" s="39" t="str">
        <f t="shared" si="37"/>
        <v>0</v>
      </c>
      <c r="M361" s="40" t="str">
        <f t="shared" si="38"/>
        <v>00/Jan/1900</v>
      </c>
      <c r="N361" s="41" t="e">
        <f t="shared" si="39"/>
        <v>#VALUE!</v>
      </c>
      <c r="O361" s="40" t="str">
        <f t="shared" si="40"/>
        <v>00/Jan/19000</v>
      </c>
      <c r="P361" s="42" t="str">
        <f t="shared" si="41"/>
        <v>Match</v>
      </c>
      <c r="Q361" s="40" t="e">
        <f>VLOOKUP(O361,'Calculation - &lt;Ignore&gt;'!N:O,2,0)</f>
        <v>#N/A</v>
      </c>
    </row>
    <row r="362" spans="1:17" x14ac:dyDescent="0.3">
      <c r="A362" s="55"/>
      <c r="B362" s="66"/>
      <c r="C362" s="67"/>
      <c r="D362" s="66"/>
      <c r="E362" s="59"/>
      <c r="F362" s="59"/>
      <c r="G362" s="59"/>
      <c r="H362" s="59"/>
      <c r="I362" s="59"/>
      <c r="J362" s="49" t="s">
        <v>28</v>
      </c>
      <c r="K362" s="32">
        <f t="shared" si="36"/>
        <v>0</v>
      </c>
      <c r="L362" s="39" t="str">
        <f t="shared" si="37"/>
        <v>0</v>
      </c>
      <c r="M362" s="40" t="str">
        <f t="shared" si="38"/>
        <v>00/Jan/1900</v>
      </c>
      <c r="N362" s="41" t="e">
        <f t="shared" si="39"/>
        <v>#VALUE!</v>
      </c>
      <c r="O362" s="40" t="str">
        <f t="shared" si="40"/>
        <v>00/Jan/19000</v>
      </c>
      <c r="P362" s="42" t="str">
        <f t="shared" si="41"/>
        <v>Match</v>
      </c>
      <c r="Q362" s="40" t="e">
        <f>VLOOKUP(O362,'Calculation - &lt;Ignore&gt;'!N:O,2,0)</f>
        <v>#N/A</v>
      </c>
    </row>
    <row r="363" spans="1:17" x14ac:dyDescent="0.3">
      <c r="A363" s="55"/>
      <c r="B363" s="66"/>
      <c r="C363" s="67"/>
      <c r="D363" s="66"/>
      <c r="E363" s="59"/>
      <c r="F363" s="59"/>
      <c r="G363" s="59"/>
      <c r="H363" s="59"/>
      <c r="I363" s="59"/>
      <c r="J363" s="49" t="s">
        <v>28</v>
      </c>
      <c r="K363" s="32">
        <f t="shared" si="36"/>
        <v>0</v>
      </c>
      <c r="L363" s="39" t="str">
        <f t="shared" si="37"/>
        <v>0</v>
      </c>
      <c r="M363" s="40" t="str">
        <f t="shared" si="38"/>
        <v>00/Jan/1900</v>
      </c>
      <c r="N363" s="41" t="e">
        <f t="shared" si="39"/>
        <v>#VALUE!</v>
      </c>
      <c r="O363" s="40" t="str">
        <f t="shared" si="40"/>
        <v>00/Jan/19000</v>
      </c>
      <c r="P363" s="42" t="str">
        <f t="shared" si="41"/>
        <v>Match</v>
      </c>
      <c r="Q363" s="40" t="e">
        <f>VLOOKUP(O363,'Calculation - &lt;Ignore&gt;'!N:O,2,0)</f>
        <v>#N/A</v>
      </c>
    </row>
    <row r="364" spans="1:17" x14ac:dyDescent="0.3">
      <c r="A364" s="55"/>
      <c r="B364" s="66"/>
      <c r="C364" s="67"/>
      <c r="D364" s="66"/>
      <c r="E364" s="59"/>
      <c r="F364" s="59"/>
      <c r="G364" s="59"/>
      <c r="H364" s="59"/>
      <c r="I364" s="59"/>
      <c r="J364" s="49" t="s">
        <v>28</v>
      </c>
      <c r="K364" s="32">
        <f t="shared" si="36"/>
        <v>0</v>
      </c>
      <c r="L364" s="39" t="str">
        <f t="shared" si="37"/>
        <v>0</v>
      </c>
      <c r="M364" s="40" t="str">
        <f t="shared" si="38"/>
        <v>00/Jan/1900</v>
      </c>
      <c r="N364" s="41" t="e">
        <f t="shared" si="39"/>
        <v>#VALUE!</v>
      </c>
      <c r="O364" s="40" t="str">
        <f t="shared" si="40"/>
        <v>00/Jan/19000</v>
      </c>
      <c r="P364" s="42" t="str">
        <f t="shared" si="41"/>
        <v>Match</v>
      </c>
      <c r="Q364" s="40" t="e">
        <f>VLOOKUP(O364,'Calculation - &lt;Ignore&gt;'!N:O,2,0)</f>
        <v>#N/A</v>
      </c>
    </row>
    <row r="365" spans="1:17" x14ac:dyDescent="0.3">
      <c r="A365" s="55"/>
      <c r="B365" s="66"/>
      <c r="C365" s="67"/>
      <c r="D365" s="66"/>
      <c r="E365" s="59"/>
      <c r="F365" s="59"/>
      <c r="G365" s="59"/>
      <c r="H365" s="59"/>
      <c r="I365" s="59"/>
      <c r="J365" s="49" t="s">
        <v>28</v>
      </c>
      <c r="K365" s="32">
        <f t="shared" si="36"/>
        <v>0</v>
      </c>
      <c r="L365" s="39" t="str">
        <f t="shared" si="37"/>
        <v>0</v>
      </c>
      <c r="M365" s="40" t="str">
        <f t="shared" si="38"/>
        <v>00/Jan/1900</v>
      </c>
      <c r="N365" s="41" t="e">
        <f t="shared" si="39"/>
        <v>#VALUE!</v>
      </c>
      <c r="O365" s="40" t="str">
        <f t="shared" si="40"/>
        <v>00/Jan/19000</v>
      </c>
      <c r="P365" s="42" t="str">
        <f t="shared" si="41"/>
        <v>Match</v>
      </c>
      <c r="Q365" s="40" t="e">
        <f>VLOOKUP(O365,'Calculation - &lt;Ignore&gt;'!N:O,2,0)</f>
        <v>#N/A</v>
      </c>
    </row>
    <row r="366" spans="1:17" x14ac:dyDescent="0.3">
      <c r="A366" s="55"/>
      <c r="B366" s="66"/>
      <c r="C366" s="67"/>
      <c r="D366" s="66"/>
      <c r="E366" s="59"/>
      <c r="F366" s="59"/>
      <c r="G366" s="59"/>
      <c r="H366" s="59"/>
      <c r="I366" s="59"/>
      <c r="J366" s="49" t="s">
        <v>28</v>
      </c>
      <c r="K366" s="32">
        <f t="shared" si="36"/>
        <v>0</v>
      </c>
      <c r="L366" s="39" t="str">
        <f t="shared" si="37"/>
        <v>0</v>
      </c>
      <c r="M366" s="40" t="str">
        <f t="shared" si="38"/>
        <v>00/Jan/1900</v>
      </c>
      <c r="N366" s="41" t="e">
        <f t="shared" si="39"/>
        <v>#VALUE!</v>
      </c>
      <c r="O366" s="40" t="str">
        <f t="shared" si="40"/>
        <v>00/Jan/19000</v>
      </c>
      <c r="P366" s="42" t="str">
        <f t="shared" si="41"/>
        <v>Match</v>
      </c>
      <c r="Q366" s="40" t="e">
        <f>VLOOKUP(O366,'Calculation - &lt;Ignore&gt;'!N:O,2,0)</f>
        <v>#N/A</v>
      </c>
    </row>
    <row r="367" spans="1:17" x14ac:dyDescent="0.3">
      <c r="A367" s="55"/>
      <c r="B367" s="66"/>
      <c r="C367" s="67"/>
      <c r="D367" s="66"/>
      <c r="E367" s="59"/>
      <c r="F367" s="59"/>
      <c r="G367" s="59"/>
      <c r="H367" s="59"/>
      <c r="I367" s="59"/>
      <c r="J367" s="49" t="s">
        <v>28</v>
      </c>
      <c r="K367" s="32">
        <f t="shared" si="36"/>
        <v>0</v>
      </c>
      <c r="L367" s="39" t="str">
        <f t="shared" si="37"/>
        <v>0</v>
      </c>
      <c r="M367" s="40" t="str">
        <f t="shared" si="38"/>
        <v>00/Jan/1900</v>
      </c>
      <c r="N367" s="41" t="e">
        <f t="shared" si="39"/>
        <v>#VALUE!</v>
      </c>
      <c r="O367" s="40" t="str">
        <f t="shared" si="40"/>
        <v>00/Jan/19000</v>
      </c>
      <c r="P367" s="42" t="str">
        <f t="shared" si="41"/>
        <v>Match</v>
      </c>
      <c r="Q367" s="40" t="e">
        <f>VLOOKUP(O367,'Calculation - &lt;Ignore&gt;'!N:O,2,0)</f>
        <v>#N/A</v>
      </c>
    </row>
    <row r="368" spans="1:17" x14ac:dyDescent="0.3">
      <c r="A368" s="55"/>
      <c r="B368" s="66"/>
      <c r="C368" s="67"/>
      <c r="D368" s="66"/>
      <c r="E368" s="59"/>
      <c r="F368" s="59"/>
      <c r="G368" s="59"/>
      <c r="H368" s="59"/>
      <c r="I368" s="59"/>
      <c r="J368" s="49" t="s">
        <v>28</v>
      </c>
      <c r="K368" s="32">
        <f t="shared" si="36"/>
        <v>0</v>
      </c>
      <c r="L368" s="39" t="str">
        <f t="shared" si="37"/>
        <v>0</v>
      </c>
      <c r="M368" s="40" t="str">
        <f t="shared" si="38"/>
        <v>00/Jan/1900</v>
      </c>
      <c r="N368" s="41" t="e">
        <f t="shared" si="39"/>
        <v>#VALUE!</v>
      </c>
      <c r="O368" s="40" t="str">
        <f t="shared" si="40"/>
        <v>00/Jan/19000</v>
      </c>
      <c r="P368" s="42" t="str">
        <f t="shared" si="41"/>
        <v>Match</v>
      </c>
      <c r="Q368" s="40" t="e">
        <f>VLOOKUP(O368,'Calculation - &lt;Ignore&gt;'!N:O,2,0)</f>
        <v>#N/A</v>
      </c>
    </row>
    <row r="369" spans="1:17" x14ac:dyDescent="0.3">
      <c r="A369" s="55"/>
      <c r="B369" s="66"/>
      <c r="C369" s="67"/>
      <c r="D369" s="66"/>
      <c r="E369" s="59"/>
      <c r="F369" s="59"/>
      <c r="G369" s="59"/>
      <c r="H369" s="59"/>
      <c r="I369" s="59"/>
      <c r="J369" s="49" t="s">
        <v>28</v>
      </c>
      <c r="K369" s="32">
        <f t="shared" si="36"/>
        <v>0</v>
      </c>
      <c r="L369" s="39" t="str">
        <f t="shared" si="37"/>
        <v>0</v>
      </c>
      <c r="M369" s="40" t="str">
        <f t="shared" si="38"/>
        <v>00/Jan/1900</v>
      </c>
      <c r="N369" s="41" t="e">
        <f t="shared" si="39"/>
        <v>#VALUE!</v>
      </c>
      <c r="O369" s="40" t="str">
        <f t="shared" si="40"/>
        <v>00/Jan/19000</v>
      </c>
      <c r="P369" s="42" t="str">
        <f t="shared" si="41"/>
        <v>Match</v>
      </c>
      <c r="Q369" s="40" t="e">
        <f>VLOOKUP(O369,'Calculation - &lt;Ignore&gt;'!N:O,2,0)</f>
        <v>#N/A</v>
      </c>
    </row>
    <row r="370" spans="1:17" x14ac:dyDescent="0.3">
      <c r="A370" s="55"/>
      <c r="B370" s="66"/>
      <c r="C370" s="67"/>
      <c r="D370" s="66"/>
      <c r="E370" s="59"/>
      <c r="F370" s="59"/>
      <c r="G370" s="59"/>
      <c r="H370" s="59"/>
      <c r="I370" s="59"/>
      <c r="J370" s="49" t="s">
        <v>28</v>
      </c>
      <c r="K370" s="32">
        <f t="shared" si="36"/>
        <v>0</v>
      </c>
      <c r="L370" s="39" t="str">
        <f t="shared" si="37"/>
        <v>0</v>
      </c>
      <c r="M370" s="40" t="str">
        <f t="shared" si="38"/>
        <v>00/Jan/1900</v>
      </c>
      <c r="N370" s="41" t="e">
        <f t="shared" si="39"/>
        <v>#VALUE!</v>
      </c>
      <c r="O370" s="40" t="str">
        <f t="shared" si="40"/>
        <v>00/Jan/19000</v>
      </c>
      <c r="P370" s="42" t="str">
        <f t="shared" si="41"/>
        <v>Match</v>
      </c>
      <c r="Q370" s="40" t="e">
        <f>VLOOKUP(O370,'Calculation - &lt;Ignore&gt;'!N:O,2,0)</f>
        <v>#N/A</v>
      </c>
    </row>
    <row r="371" spans="1:17" x14ac:dyDescent="0.3">
      <c r="A371" s="55"/>
      <c r="B371" s="66"/>
      <c r="C371" s="67"/>
      <c r="D371" s="66"/>
      <c r="E371" s="59"/>
      <c r="F371" s="59"/>
      <c r="G371" s="59"/>
      <c r="H371" s="59"/>
      <c r="I371" s="59"/>
      <c r="J371" s="49" t="s">
        <v>28</v>
      </c>
      <c r="K371" s="32">
        <f t="shared" si="36"/>
        <v>0</v>
      </c>
      <c r="L371" s="39" t="str">
        <f t="shared" si="37"/>
        <v>0</v>
      </c>
      <c r="M371" s="40" t="str">
        <f t="shared" si="38"/>
        <v>00/Jan/1900</v>
      </c>
      <c r="N371" s="41" t="e">
        <f t="shared" si="39"/>
        <v>#VALUE!</v>
      </c>
      <c r="O371" s="40" t="str">
        <f t="shared" si="40"/>
        <v>00/Jan/19000</v>
      </c>
      <c r="P371" s="42" t="str">
        <f t="shared" si="41"/>
        <v>Match</v>
      </c>
      <c r="Q371" s="40" t="e">
        <f>VLOOKUP(O371,'Calculation - &lt;Ignore&gt;'!N:O,2,0)</f>
        <v>#N/A</v>
      </c>
    </row>
    <row r="372" spans="1:17" x14ac:dyDescent="0.3">
      <c r="A372" s="55"/>
      <c r="B372" s="66"/>
      <c r="C372" s="67"/>
      <c r="D372" s="66"/>
      <c r="E372" s="59"/>
      <c r="F372" s="59"/>
      <c r="G372" s="59"/>
      <c r="H372" s="59"/>
      <c r="I372" s="59"/>
      <c r="J372" s="49" t="s">
        <v>28</v>
      </c>
      <c r="K372" s="32">
        <f t="shared" si="36"/>
        <v>0</v>
      </c>
      <c r="L372" s="39" t="str">
        <f t="shared" si="37"/>
        <v>0</v>
      </c>
      <c r="M372" s="40" t="str">
        <f t="shared" si="38"/>
        <v>00/Jan/1900</v>
      </c>
      <c r="N372" s="41" t="e">
        <f t="shared" si="39"/>
        <v>#VALUE!</v>
      </c>
      <c r="O372" s="40" t="str">
        <f t="shared" si="40"/>
        <v>00/Jan/19000</v>
      </c>
      <c r="P372" s="42" t="str">
        <f t="shared" si="41"/>
        <v>Match</v>
      </c>
      <c r="Q372" s="40" t="e">
        <f>VLOOKUP(O372,'Calculation - &lt;Ignore&gt;'!N:O,2,0)</f>
        <v>#N/A</v>
      </c>
    </row>
    <row r="373" spans="1:17" x14ac:dyDescent="0.3">
      <c r="A373" s="55"/>
      <c r="B373" s="66"/>
      <c r="C373" s="67"/>
      <c r="D373" s="66"/>
      <c r="E373" s="59"/>
      <c r="F373" s="59"/>
      <c r="G373" s="59"/>
      <c r="H373" s="59"/>
      <c r="I373" s="59"/>
      <c r="J373" s="49" t="s">
        <v>28</v>
      </c>
      <c r="K373" s="32">
        <f t="shared" si="36"/>
        <v>0</v>
      </c>
      <c r="L373" s="39" t="str">
        <f t="shared" si="37"/>
        <v>0</v>
      </c>
      <c r="M373" s="40" t="str">
        <f t="shared" si="38"/>
        <v>00/Jan/1900</v>
      </c>
      <c r="N373" s="41" t="e">
        <f t="shared" si="39"/>
        <v>#VALUE!</v>
      </c>
      <c r="O373" s="40" t="str">
        <f t="shared" si="40"/>
        <v>00/Jan/19000</v>
      </c>
      <c r="P373" s="42" t="str">
        <f t="shared" si="41"/>
        <v>Match</v>
      </c>
      <c r="Q373" s="40" t="e">
        <f>VLOOKUP(O373,'Calculation - &lt;Ignore&gt;'!N:O,2,0)</f>
        <v>#N/A</v>
      </c>
    </row>
    <row r="374" spans="1:17" x14ac:dyDescent="0.3">
      <c r="A374" s="55"/>
      <c r="B374" s="66"/>
      <c r="C374" s="67"/>
      <c r="D374" s="66"/>
      <c r="E374" s="59"/>
      <c r="F374" s="59"/>
      <c r="G374" s="59"/>
      <c r="H374" s="59"/>
      <c r="I374" s="59"/>
      <c r="J374" s="49" t="s">
        <v>28</v>
      </c>
      <c r="K374" s="32">
        <f t="shared" si="36"/>
        <v>0</v>
      </c>
      <c r="L374" s="39" t="str">
        <f t="shared" si="37"/>
        <v>0</v>
      </c>
      <c r="M374" s="40" t="str">
        <f t="shared" si="38"/>
        <v>00/Jan/1900</v>
      </c>
      <c r="N374" s="41" t="e">
        <f t="shared" si="39"/>
        <v>#VALUE!</v>
      </c>
      <c r="O374" s="40" t="str">
        <f t="shared" si="40"/>
        <v>00/Jan/19000</v>
      </c>
      <c r="P374" s="42" t="str">
        <f t="shared" si="41"/>
        <v>Match</v>
      </c>
      <c r="Q374" s="40" t="e">
        <f>VLOOKUP(O374,'Calculation - &lt;Ignore&gt;'!N:O,2,0)</f>
        <v>#N/A</v>
      </c>
    </row>
    <row r="375" spans="1:17" x14ac:dyDescent="0.3">
      <c r="A375" s="55"/>
      <c r="B375" s="66"/>
      <c r="C375" s="67"/>
      <c r="D375" s="66"/>
      <c r="E375" s="59"/>
      <c r="F375" s="59"/>
      <c r="G375" s="59"/>
      <c r="H375" s="59"/>
      <c r="I375" s="59"/>
      <c r="J375" s="49" t="s">
        <v>28</v>
      </c>
      <c r="K375" s="32">
        <f t="shared" si="36"/>
        <v>0</v>
      </c>
      <c r="L375" s="39" t="str">
        <f t="shared" si="37"/>
        <v>0</v>
      </c>
      <c r="M375" s="40" t="str">
        <f t="shared" si="38"/>
        <v>00/Jan/1900</v>
      </c>
      <c r="N375" s="41" t="e">
        <f t="shared" si="39"/>
        <v>#VALUE!</v>
      </c>
      <c r="O375" s="40" t="str">
        <f t="shared" si="40"/>
        <v>00/Jan/19000</v>
      </c>
      <c r="P375" s="42" t="str">
        <f t="shared" si="41"/>
        <v>Match</v>
      </c>
      <c r="Q375" s="40" t="e">
        <f>VLOOKUP(O375,'Calculation - &lt;Ignore&gt;'!N:O,2,0)</f>
        <v>#N/A</v>
      </c>
    </row>
    <row r="376" spans="1:17" x14ac:dyDescent="0.3">
      <c r="A376" s="55"/>
      <c r="B376" s="66"/>
      <c r="C376" s="67"/>
      <c r="D376" s="66"/>
      <c r="E376" s="59"/>
      <c r="F376" s="59"/>
      <c r="G376" s="59"/>
      <c r="H376" s="59"/>
      <c r="I376" s="59"/>
      <c r="J376" s="49" t="s">
        <v>28</v>
      </c>
      <c r="K376" s="32">
        <f t="shared" si="36"/>
        <v>0</v>
      </c>
      <c r="L376" s="39" t="str">
        <f t="shared" si="37"/>
        <v>0</v>
      </c>
      <c r="M376" s="40" t="str">
        <f t="shared" si="38"/>
        <v>00/Jan/1900</v>
      </c>
      <c r="N376" s="41" t="e">
        <f t="shared" si="39"/>
        <v>#VALUE!</v>
      </c>
      <c r="O376" s="40" t="str">
        <f t="shared" si="40"/>
        <v>00/Jan/19000</v>
      </c>
      <c r="P376" s="42" t="str">
        <f t="shared" si="41"/>
        <v>Match</v>
      </c>
      <c r="Q376" s="40" t="e">
        <f>VLOOKUP(O376,'Calculation - &lt;Ignore&gt;'!N:O,2,0)</f>
        <v>#N/A</v>
      </c>
    </row>
    <row r="377" spans="1:17" x14ac:dyDescent="0.3">
      <c r="A377" s="55"/>
      <c r="B377" s="66"/>
      <c r="C377" s="67"/>
      <c r="D377" s="66"/>
      <c r="E377" s="59"/>
      <c r="F377" s="59"/>
      <c r="G377" s="59"/>
      <c r="H377" s="59"/>
      <c r="I377" s="59"/>
      <c r="J377" s="49" t="s">
        <v>28</v>
      </c>
      <c r="K377" s="32">
        <f t="shared" si="36"/>
        <v>0</v>
      </c>
      <c r="L377" s="39" t="str">
        <f t="shared" si="37"/>
        <v>0</v>
      </c>
      <c r="M377" s="40" t="str">
        <f t="shared" si="38"/>
        <v>00/Jan/1900</v>
      </c>
      <c r="N377" s="41" t="e">
        <f t="shared" si="39"/>
        <v>#VALUE!</v>
      </c>
      <c r="O377" s="40" t="str">
        <f t="shared" si="40"/>
        <v>00/Jan/19000</v>
      </c>
      <c r="P377" s="42" t="str">
        <f t="shared" si="41"/>
        <v>Match</v>
      </c>
      <c r="Q377" s="40" t="e">
        <f>VLOOKUP(O377,'Calculation - &lt;Ignore&gt;'!N:O,2,0)</f>
        <v>#N/A</v>
      </c>
    </row>
    <row r="378" spans="1:17" x14ac:dyDescent="0.3">
      <c r="A378" s="55"/>
      <c r="B378" s="66"/>
      <c r="C378" s="67"/>
      <c r="D378" s="66"/>
      <c r="E378" s="59"/>
      <c r="F378" s="59"/>
      <c r="G378" s="59"/>
      <c r="H378" s="59"/>
      <c r="I378" s="59"/>
      <c r="J378" s="49" t="s">
        <v>28</v>
      </c>
      <c r="K378" s="32">
        <f t="shared" si="36"/>
        <v>0</v>
      </c>
      <c r="L378" s="39" t="str">
        <f t="shared" si="37"/>
        <v>0</v>
      </c>
      <c r="M378" s="40" t="str">
        <f t="shared" si="38"/>
        <v>00/Jan/1900</v>
      </c>
      <c r="N378" s="41" t="e">
        <f t="shared" si="39"/>
        <v>#VALUE!</v>
      </c>
      <c r="O378" s="40" t="str">
        <f t="shared" si="40"/>
        <v>00/Jan/19000</v>
      </c>
      <c r="P378" s="42" t="str">
        <f t="shared" si="41"/>
        <v>Match</v>
      </c>
      <c r="Q378" s="40" t="e">
        <f>VLOOKUP(O378,'Calculation - &lt;Ignore&gt;'!N:O,2,0)</f>
        <v>#N/A</v>
      </c>
    </row>
    <row r="379" spans="1:17" x14ac:dyDescent="0.3">
      <c r="A379" s="55"/>
      <c r="B379" s="66"/>
      <c r="C379" s="67"/>
      <c r="D379" s="66"/>
      <c r="E379" s="59"/>
      <c r="F379" s="59"/>
      <c r="G379" s="59"/>
      <c r="H379" s="59"/>
      <c r="I379" s="59"/>
      <c r="J379" s="49" t="s">
        <v>28</v>
      </c>
      <c r="K379" s="32">
        <f t="shared" si="36"/>
        <v>0</v>
      </c>
      <c r="L379" s="39" t="str">
        <f t="shared" si="37"/>
        <v>0</v>
      </c>
      <c r="M379" s="40" t="str">
        <f t="shared" si="38"/>
        <v>00/Jan/1900</v>
      </c>
      <c r="N379" s="41" t="e">
        <f t="shared" si="39"/>
        <v>#VALUE!</v>
      </c>
      <c r="O379" s="40" t="str">
        <f t="shared" si="40"/>
        <v>00/Jan/19000</v>
      </c>
      <c r="P379" s="42" t="str">
        <f t="shared" si="41"/>
        <v>Match</v>
      </c>
      <c r="Q379" s="40" t="e">
        <f>VLOOKUP(O379,'Calculation - &lt;Ignore&gt;'!N:O,2,0)</f>
        <v>#N/A</v>
      </c>
    </row>
    <row r="380" spans="1:17" x14ac:dyDescent="0.3">
      <c r="A380" s="55"/>
      <c r="B380" s="66"/>
      <c r="C380" s="67"/>
      <c r="D380" s="66"/>
      <c r="E380" s="59"/>
      <c r="F380" s="59"/>
      <c r="G380" s="59"/>
      <c r="H380" s="59"/>
      <c r="I380" s="59"/>
      <c r="J380" s="49" t="s">
        <v>28</v>
      </c>
      <c r="K380" s="32">
        <f t="shared" si="36"/>
        <v>0</v>
      </c>
      <c r="L380" s="39" t="str">
        <f t="shared" si="37"/>
        <v>0</v>
      </c>
      <c r="M380" s="40" t="str">
        <f t="shared" si="38"/>
        <v>00/Jan/1900</v>
      </c>
      <c r="N380" s="41" t="e">
        <f t="shared" si="39"/>
        <v>#VALUE!</v>
      </c>
      <c r="O380" s="40" t="str">
        <f t="shared" si="40"/>
        <v>00/Jan/19000</v>
      </c>
      <c r="P380" s="42" t="str">
        <f t="shared" si="41"/>
        <v>Match</v>
      </c>
      <c r="Q380" s="40" t="e">
        <f>VLOOKUP(O380,'Calculation - &lt;Ignore&gt;'!N:O,2,0)</f>
        <v>#N/A</v>
      </c>
    </row>
    <row r="381" spans="1:17" x14ac:dyDescent="0.3">
      <c r="A381" s="55"/>
      <c r="B381" s="66"/>
      <c r="C381" s="67"/>
      <c r="D381" s="66"/>
      <c r="E381" s="59"/>
      <c r="F381" s="59"/>
      <c r="G381" s="59"/>
      <c r="H381" s="59"/>
      <c r="I381" s="59"/>
      <c r="J381" s="49" t="s">
        <v>28</v>
      </c>
      <c r="K381" s="32">
        <f t="shared" si="36"/>
        <v>0</v>
      </c>
      <c r="L381" s="39" t="str">
        <f t="shared" si="37"/>
        <v>0</v>
      </c>
      <c r="M381" s="40" t="str">
        <f t="shared" si="38"/>
        <v>00/Jan/1900</v>
      </c>
      <c r="N381" s="41" t="e">
        <f t="shared" si="39"/>
        <v>#VALUE!</v>
      </c>
      <c r="O381" s="40" t="str">
        <f t="shared" si="40"/>
        <v>00/Jan/19000</v>
      </c>
      <c r="P381" s="42" t="str">
        <f t="shared" si="41"/>
        <v>Match</v>
      </c>
      <c r="Q381" s="40" t="e">
        <f>VLOOKUP(O381,'Calculation - &lt;Ignore&gt;'!N:O,2,0)</f>
        <v>#N/A</v>
      </c>
    </row>
    <row r="382" spans="1:17" x14ac:dyDescent="0.3">
      <c r="A382" s="55"/>
      <c r="B382" s="66"/>
      <c r="C382" s="67"/>
      <c r="D382" s="66"/>
      <c r="E382" s="59"/>
      <c r="F382" s="59"/>
      <c r="G382" s="59"/>
      <c r="H382" s="59"/>
      <c r="I382" s="59"/>
      <c r="J382" s="49" t="s">
        <v>28</v>
      </c>
      <c r="K382" s="32">
        <f t="shared" si="36"/>
        <v>0</v>
      </c>
      <c r="L382" s="39" t="str">
        <f t="shared" si="37"/>
        <v>0</v>
      </c>
      <c r="M382" s="40" t="str">
        <f t="shared" si="38"/>
        <v>00/Jan/1900</v>
      </c>
      <c r="N382" s="41" t="e">
        <f t="shared" si="39"/>
        <v>#VALUE!</v>
      </c>
      <c r="O382" s="40" t="str">
        <f t="shared" si="40"/>
        <v>00/Jan/19000</v>
      </c>
      <c r="P382" s="42" t="str">
        <f t="shared" si="41"/>
        <v>Match</v>
      </c>
      <c r="Q382" s="40" t="e">
        <f>VLOOKUP(O382,'Calculation - &lt;Ignore&gt;'!N:O,2,0)</f>
        <v>#N/A</v>
      </c>
    </row>
    <row r="383" spans="1:17" x14ac:dyDescent="0.3">
      <c r="A383" s="55"/>
      <c r="B383" s="66"/>
      <c r="C383" s="67"/>
      <c r="D383" s="66"/>
      <c r="E383" s="59"/>
      <c r="F383" s="59"/>
      <c r="G383" s="59"/>
      <c r="H383" s="59"/>
      <c r="I383" s="59"/>
      <c r="J383" s="49" t="s">
        <v>28</v>
      </c>
      <c r="K383" s="32">
        <f t="shared" si="36"/>
        <v>0</v>
      </c>
      <c r="L383" s="39" t="str">
        <f t="shared" si="37"/>
        <v>0</v>
      </c>
      <c r="M383" s="40" t="str">
        <f t="shared" si="38"/>
        <v>00/Jan/1900</v>
      </c>
      <c r="N383" s="41" t="e">
        <f t="shared" si="39"/>
        <v>#VALUE!</v>
      </c>
      <c r="O383" s="40" t="str">
        <f t="shared" si="40"/>
        <v>00/Jan/19000</v>
      </c>
      <c r="P383" s="42" t="str">
        <f t="shared" si="41"/>
        <v>Match</v>
      </c>
      <c r="Q383" s="40" t="e">
        <f>VLOOKUP(O383,'Calculation - &lt;Ignore&gt;'!N:O,2,0)</f>
        <v>#N/A</v>
      </c>
    </row>
    <row r="384" spans="1:17" x14ac:dyDescent="0.3">
      <c r="A384" s="55"/>
      <c r="B384" s="66"/>
      <c r="C384" s="67"/>
      <c r="D384" s="66"/>
      <c r="E384" s="59"/>
      <c r="F384" s="59"/>
      <c r="G384" s="59"/>
      <c r="H384" s="59"/>
      <c r="I384" s="59"/>
      <c r="J384" s="49" t="s">
        <v>28</v>
      </c>
      <c r="K384" s="32">
        <f t="shared" si="36"/>
        <v>0</v>
      </c>
      <c r="L384" s="39" t="str">
        <f t="shared" si="37"/>
        <v>0</v>
      </c>
      <c r="M384" s="40" t="str">
        <f t="shared" si="38"/>
        <v>00/Jan/1900</v>
      </c>
      <c r="N384" s="41" t="e">
        <f t="shared" si="39"/>
        <v>#VALUE!</v>
      </c>
      <c r="O384" s="40" t="str">
        <f t="shared" si="40"/>
        <v>00/Jan/19000</v>
      </c>
      <c r="P384" s="42" t="str">
        <f t="shared" si="41"/>
        <v>Match</v>
      </c>
      <c r="Q384" s="40" t="e">
        <f>VLOOKUP(O384,'Calculation - &lt;Ignore&gt;'!N:O,2,0)</f>
        <v>#N/A</v>
      </c>
    </row>
    <row r="385" spans="1:17" x14ac:dyDescent="0.3">
      <c r="A385" s="55"/>
      <c r="B385" s="66"/>
      <c r="C385" s="67"/>
      <c r="D385" s="66"/>
      <c r="E385" s="59"/>
      <c r="F385" s="59"/>
      <c r="G385" s="59"/>
      <c r="H385" s="59"/>
      <c r="I385" s="59"/>
      <c r="J385" s="49" t="s">
        <v>28</v>
      </c>
      <c r="K385" s="32">
        <f t="shared" si="36"/>
        <v>0</v>
      </c>
      <c r="L385" s="39" t="str">
        <f t="shared" si="37"/>
        <v>0</v>
      </c>
      <c r="M385" s="40" t="str">
        <f t="shared" si="38"/>
        <v>00/Jan/1900</v>
      </c>
      <c r="N385" s="41" t="e">
        <f t="shared" si="39"/>
        <v>#VALUE!</v>
      </c>
      <c r="O385" s="40" t="str">
        <f t="shared" si="40"/>
        <v>00/Jan/19000</v>
      </c>
      <c r="P385" s="42" t="str">
        <f t="shared" si="41"/>
        <v>Match</v>
      </c>
      <c r="Q385" s="40" t="e">
        <f>VLOOKUP(O385,'Calculation - &lt;Ignore&gt;'!N:O,2,0)</f>
        <v>#N/A</v>
      </c>
    </row>
    <row r="386" spans="1:17" x14ac:dyDescent="0.3">
      <c r="A386" s="55"/>
      <c r="B386" s="66"/>
      <c r="C386" s="67"/>
      <c r="D386" s="66"/>
      <c r="E386" s="59"/>
      <c r="F386" s="59"/>
      <c r="G386" s="59"/>
      <c r="H386" s="59"/>
      <c r="I386" s="59"/>
      <c r="J386" s="49" t="s">
        <v>28</v>
      </c>
      <c r="K386" s="32">
        <f t="shared" si="36"/>
        <v>0</v>
      </c>
      <c r="L386" s="39" t="str">
        <f t="shared" si="37"/>
        <v>0</v>
      </c>
      <c r="M386" s="40" t="str">
        <f t="shared" si="38"/>
        <v>00/Jan/1900</v>
      </c>
      <c r="N386" s="41" t="e">
        <f t="shared" si="39"/>
        <v>#VALUE!</v>
      </c>
      <c r="O386" s="40" t="str">
        <f t="shared" si="40"/>
        <v>00/Jan/19000</v>
      </c>
      <c r="P386" s="42" t="str">
        <f t="shared" si="41"/>
        <v>Match</v>
      </c>
      <c r="Q386" s="40" t="e">
        <f>VLOOKUP(O386,'Calculation - &lt;Ignore&gt;'!N:O,2,0)</f>
        <v>#N/A</v>
      </c>
    </row>
    <row r="387" spans="1:17" x14ac:dyDescent="0.3">
      <c r="A387" s="55"/>
      <c r="B387" s="66"/>
      <c r="C387" s="67"/>
      <c r="D387" s="66"/>
      <c r="E387" s="59"/>
      <c r="F387" s="59"/>
      <c r="G387" s="59"/>
      <c r="H387" s="59"/>
      <c r="I387" s="59"/>
      <c r="J387" s="49" t="s">
        <v>28</v>
      </c>
      <c r="K387" s="32">
        <f t="shared" ref="K387:K450" si="42">SUM(G387:I387)</f>
        <v>0</v>
      </c>
      <c r="L387" s="39" t="str">
        <f t="shared" ref="L387:L450" si="43">TEXT(D387,"General")</f>
        <v>0</v>
      </c>
      <c r="M387" s="40" t="str">
        <f t="shared" ref="M387:M450" si="44">TEXT(C387,"dd/mmm/yyyy")</f>
        <v>00/Jan/1900</v>
      </c>
      <c r="N387" s="41" t="e">
        <f t="shared" ref="N387:N450" si="45">DATE(YEAR(M387),MONTH(M387),1)</f>
        <v>#VALUE!</v>
      </c>
      <c r="O387" s="40" t="str">
        <f t="shared" ref="O387:O450" si="46">A387&amp;M387&amp;L387</f>
        <v>00/Jan/19000</v>
      </c>
      <c r="P387" s="42" t="str">
        <f t="shared" ref="P387:P450" si="47">IF(SUMIFS(K:K,A:A,A387,J:J,"Books")-SUMIFS(K:K,A:A,A387,J:J,"GSTR 2A")=0,"Match",IF(ROUND(SUMIFS(K:K,A:A,A387,J:J,"Books")-SUMIFS(K:K,A:A,A387,J:J,"GSTR 2A"),0)=0,"Match -Rounding off","Not Match"))</f>
        <v>Match</v>
      </c>
      <c r="Q387" s="40" t="e">
        <f>VLOOKUP(O387,'Calculation - &lt;Ignore&gt;'!N:O,2,0)</f>
        <v>#N/A</v>
      </c>
    </row>
    <row r="388" spans="1:17" x14ac:dyDescent="0.3">
      <c r="A388" s="55"/>
      <c r="B388" s="66"/>
      <c r="C388" s="67"/>
      <c r="D388" s="66"/>
      <c r="E388" s="59"/>
      <c r="F388" s="59"/>
      <c r="G388" s="59"/>
      <c r="H388" s="59"/>
      <c r="I388" s="59"/>
      <c r="J388" s="49" t="s">
        <v>28</v>
      </c>
      <c r="K388" s="32">
        <f t="shared" si="42"/>
        <v>0</v>
      </c>
      <c r="L388" s="39" t="str">
        <f t="shared" si="43"/>
        <v>0</v>
      </c>
      <c r="M388" s="40" t="str">
        <f t="shared" si="44"/>
        <v>00/Jan/1900</v>
      </c>
      <c r="N388" s="41" t="e">
        <f t="shared" si="45"/>
        <v>#VALUE!</v>
      </c>
      <c r="O388" s="40" t="str">
        <f t="shared" si="46"/>
        <v>00/Jan/19000</v>
      </c>
      <c r="P388" s="42" t="str">
        <f t="shared" si="47"/>
        <v>Match</v>
      </c>
      <c r="Q388" s="40" t="e">
        <f>VLOOKUP(O388,'Calculation - &lt;Ignore&gt;'!N:O,2,0)</f>
        <v>#N/A</v>
      </c>
    </row>
    <row r="389" spans="1:17" x14ac:dyDescent="0.3">
      <c r="A389" s="55"/>
      <c r="B389" s="66"/>
      <c r="C389" s="67"/>
      <c r="D389" s="66"/>
      <c r="E389" s="59"/>
      <c r="F389" s="59"/>
      <c r="G389" s="59"/>
      <c r="H389" s="59"/>
      <c r="I389" s="59"/>
      <c r="J389" s="49" t="s">
        <v>28</v>
      </c>
      <c r="K389" s="32">
        <f t="shared" si="42"/>
        <v>0</v>
      </c>
      <c r="L389" s="39" t="str">
        <f t="shared" si="43"/>
        <v>0</v>
      </c>
      <c r="M389" s="40" t="str">
        <f t="shared" si="44"/>
        <v>00/Jan/1900</v>
      </c>
      <c r="N389" s="41" t="e">
        <f t="shared" si="45"/>
        <v>#VALUE!</v>
      </c>
      <c r="O389" s="40" t="str">
        <f t="shared" si="46"/>
        <v>00/Jan/19000</v>
      </c>
      <c r="P389" s="42" t="str">
        <f t="shared" si="47"/>
        <v>Match</v>
      </c>
      <c r="Q389" s="40" t="e">
        <f>VLOOKUP(O389,'Calculation - &lt;Ignore&gt;'!N:O,2,0)</f>
        <v>#N/A</v>
      </c>
    </row>
    <row r="390" spans="1:17" x14ac:dyDescent="0.3">
      <c r="A390" s="55"/>
      <c r="B390" s="66"/>
      <c r="C390" s="67"/>
      <c r="D390" s="66"/>
      <c r="E390" s="59"/>
      <c r="F390" s="59"/>
      <c r="G390" s="59"/>
      <c r="H390" s="59"/>
      <c r="I390" s="59"/>
      <c r="J390" s="49" t="s">
        <v>28</v>
      </c>
      <c r="K390" s="32">
        <f t="shared" si="42"/>
        <v>0</v>
      </c>
      <c r="L390" s="39" t="str">
        <f t="shared" si="43"/>
        <v>0</v>
      </c>
      <c r="M390" s="40" t="str">
        <f t="shared" si="44"/>
        <v>00/Jan/1900</v>
      </c>
      <c r="N390" s="41" t="e">
        <f t="shared" si="45"/>
        <v>#VALUE!</v>
      </c>
      <c r="O390" s="40" t="str">
        <f t="shared" si="46"/>
        <v>00/Jan/19000</v>
      </c>
      <c r="P390" s="42" t="str">
        <f t="shared" si="47"/>
        <v>Match</v>
      </c>
      <c r="Q390" s="40" t="e">
        <f>VLOOKUP(O390,'Calculation - &lt;Ignore&gt;'!N:O,2,0)</f>
        <v>#N/A</v>
      </c>
    </row>
    <row r="391" spans="1:17" x14ac:dyDescent="0.3">
      <c r="A391" s="55"/>
      <c r="B391" s="66"/>
      <c r="C391" s="67"/>
      <c r="D391" s="66"/>
      <c r="E391" s="59"/>
      <c r="F391" s="59"/>
      <c r="G391" s="59"/>
      <c r="H391" s="59"/>
      <c r="I391" s="59"/>
      <c r="J391" s="49" t="s">
        <v>28</v>
      </c>
      <c r="K391" s="32">
        <f t="shared" si="42"/>
        <v>0</v>
      </c>
      <c r="L391" s="39" t="str">
        <f t="shared" si="43"/>
        <v>0</v>
      </c>
      <c r="M391" s="40" t="str">
        <f t="shared" si="44"/>
        <v>00/Jan/1900</v>
      </c>
      <c r="N391" s="41" t="e">
        <f t="shared" si="45"/>
        <v>#VALUE!</v>
      </c>
      <c r="O391" s="40" t="str">
        <f t="shared" si="46"/>
        <v>00/Jan/19000</v>
      </c>
      <c r="P391" s="42" t="str">
        <f t="shared" si="47"/>
        <v>Match</v>
      </c>
      <c r="Q391" s="40" t="e">
        <f>VLOOKUP(O391,'Calculation - &lt;Ignore&gt;'!N:O,2,0)</f>
        <v>#N/A</v>
      </c>
    </row>
    <row r="392" spans="1:17" x14ac:dyDescent="0.3">
      <c r="A392" s="55"/>
      <c r="B392" s="66"/>
      <c r="C392" s="67"/>
      <c r="D392" s="66"/>
      <c r="E392" s="59"/>
      <c r="F392" s="59"/>
      <c r="G392" s="59"/>
      <c r="H392" s="59"/>
      <c r="I392" s="59"/>
      <c r="J392" s="49" t="s">
        <v>28</v>
      </c>
      <c r="K392" s="32">
        <f t="shared" si="42"/>
        <v>0</v>
      </c>
      <c r="L392" s="39" t="str">
        <f t="shared" si="43"/>
        <v>0</v>
      </c>
      <c r="M392" s="40" t="str">
        <f t="shared" si="44"/>
        <v>00/Jan/1900</v>
      </c>
      <c r="N392" s="41" t="e">
        <f t="shared" si="45"/>
        <v>#VALUE!</v>
      </c>
      <c r="O392" s="40" t="str">
        <f t="shared" si="46"/>
        <v>00/Jan/19000</v>
      </c>
      <c r="P392" s="42" t="str">
        <f t="shared" si="47"/>
        <v>Match</v>
      </c>
      <c r="Q392" s="40" t="e">
        <f>VLOOKUP(O392,'Calculation - &lt;Ignore&gt;'!N:O,2,0)</f>
        <v>#N/A</v>
      </c>
    </row>
    <row r="393" spans="1:17" x14ac:dyDescent="0.3">
      <c r="A393" s="55"/>
      <c r="B393" s="66"/>
      <c r="C393" s="67"/>
      <c r="D393" s="66"/>
      <c r="E393" s="59"/>
      <c r="F393" s="59"/>
      <c r="G393" s="59"/>
      <c r="H393" s="59"/>
      <c r="I393" s="59"/>
      <c r="J393" s="49" t="s">
        <v>28</v>
      </c>
      <c r="K393" s="32">
        <f t="shared" si="42"/>
        <v>0</v>
      </c>
      <c r="L393" s="39" t="str">
        <f t="shared" si="43"/>
        <v>0</v>
      </c>
      <c r="M393" s="40" t="str">
        <f t="shared" si="44"/>
        <v>00/Jan/1900</v>
      </c>
      <c r="N393" s="41" t="e">
        <f t="shared" si="45"/>
        <v>#VALUE!</v>
      </c>
      <c r="O393" s="40" t="str">
        <f t="shared" si="46"/>
        <v>00/Jan/19000</v>
      </c>
      <c r="P393" s="42" t="str">
        <f t="shared" si="47"/>
        <v>Match</v>
      </c>
      <c r="Q393" s="40" t="e">
        <f>VLOOKUP(O393,'Calculation - &lt;Ignore&gt;'!N:O,2,0)</f>
        <v>#N/A</v>
      </c>
    </row>
    <row r="394" spans="1:17" x14ac:dyDescent="0.3">
      <c r="A394" s="55"/>
      <c r="B394" s="66"/>
      <c r="C394" s="67"/>
      <c r="D394" s="66"/>
      <c r="E394" s="59"/>
      <c r="F394" s="59"/>
      <c r="G394" s="59"/>
      <c r="H394" s="59"/>
      <c r="I394" s="59"/>
      <c r="J394" s="49" t="s">
        <v>28</v>
      </c>
      <c r="K394" s="32">
        <f t="shared" si="42"/>
        <v>0</v>
      </c>
      <c r="L394" s="39" t="str">
        <f t="shared" si="43"/>
        <v>0</v>
      </c>
      <c r="M394" s="40" t="str">
        <f t="shared" si="44"/>
        <v>00/Jan/1900</v>
      </c>
      <c r="N394" s="41" t="e">
        <f t="shared" si="45"/>
        <v>#VALUE!</v>
      </c>
      <c r="O394" s="40" t="str">
        <f t="shared" si="46"/>
        <v>00/Jan/19000</v>
      </c>
      <c r="P394" s="42" t="str">
        <f t="shared" si="47"/>
        <v>Match</v>
      </c>
      <c r="Q394" s="40" t="e">
        <f>VLOOKUP(O394,'Calculation - &lt;Ignore&gt;'!N:O,2,0)</f>
        <v>#N/A</v>
      </c>
    </row>
    <row r="395" spans="1:17" x14ac:dyDescent="0.3">
      <c r="A395" s="55"/>
      <c r="B395" s="66"/>
      <c r="C395" s="67"/>
      <c r="D395" s="66"/>
      <c r="E395" s="59"/>
      <c r="F395" s="59"/>
      <c r="G395" s="59"/>
      <c r="H395" s="59"/>
      <c r="I395" s="59"/>
      <c r="J395" s="49" t="s">
        <v>28</v>
      </c>
      <c r="K395" s="32">
        <f t="shared" si="42"/>
        <v>0</v>
      </c>
      <c r="L395" s="39" t="str">
        <f t="shared" si="43"/>
        <v>0</v>
      </c>
      <c r="M395" s="40" t="str">
        <f t="shared" si="44"/>
        <v>00/Jan/1900</v>
      </c>
      <c r="N395" s="41" t="e">
        <f t="shared" si="45"/>
        <v>#VALUE!</v>
      </c>
      <c r="O395" s="40" t="str">
        <f t="shared" si="46"/>
        <v>00/Jan/19000</v>
      </c>
      <c r="P395" s="42" t="str">
        <f t="shared" si="47"/>
        <v>Match</v>
      </c>
      <c r="Q395" s="40" t="e">
        <f>VLOOKUP(O395,'Calculation - &lt;Ignore&gt;'!N:O,2,0)</f>
        <v>#N/A</v>
      </c>
    </row>
    <row r="396" spans="1:17" x14ac:dyDescent="0.3">
      <c r="A396" s="55"/>
      <c r="B396" s="66"/>
      <c r="C396" s="67"/>
      <c r="D396" s="66"/>
      <c r="E396" s="59"/>
      <c r="F396" s="59"/>
      <c r="G396" s="59"/>
      <c r="H396" s="59"/>
      <c r="I396" s="59"/>
      <c r="J396" s="49" t="s">
        <v>28</v>
      </c>
      <c r="K396" s="32">
        <f t="shared" si="42"/>
        <v>0</v>
      </c>
      <c r="L396" s="39" t="str">
        <f t="shared" si="43"/>
        <v>0</v>
      </c>
      <c r="M396" s="40" t="str">
        <f t="shared" si="44"/>
        <v>00/Jan/1900</v>
      </c>
      <c r="N396" s="41" t="e">
        <f t="shared" si="45"/>
        <v>#VALUE!</v>
      </c>
      <c r="O396" s="40" t="str">
        <f t="shared" si="46"/>
        <v>00/Jan/19000</v>
      </c>
      <c r="P396" s="42" t="str">
        <f t="shared" si="47"/>
        <v>Match</v>
      </c>
      <c r="Q396" s="40" t="e">
        <f>VLOOKUP(O396,'Calculation - &lt;Ignore&gt;'!N:O,2,0)</f>
        <v>#N/A</v>
      </c>
    </row>
    <row r="397" spans="1:17" x14ac:dyDescent="0.3">
      <c r="A397" s="55"/>
      <c r="B397" s="66"/>
      <c r="C397" s="67"/>
      <c r="D397" s="66"/>
      <c r="E397" s="59"/>
      <c r="F397" s="59"/>
      <c r="G397" s="59"/>
      <c r="H397" s="59"/>
      <c r="I397" s="59"/>
      <c r="J397" s="49" t="s">
        <v>28</v>
      </c>
      <c r="K397" s="32">
        <f t="shared" si="42"/>
        <v>0</v>
      </c>
      <c r="L397" s="39" t="str">
        <f t="shared" si="43"/>
        <v>0</v>
      </c>
      <c r="M397" s="40" t="str">
        <f t="shared" si="44"/>
        <v>00/Jan/1900</v>
      </c>
      <c r="N397" s="41" t="e">
        <f t="shared" si="45"/>
        <v>#VALUE!</v>
      </c>
      <c r="O397" s="40" t="str">
        <f t="shared" si="46"/>
        <v>00/Jan/19000</v>
      </c>
      <c r="P397" s="42" t="str">
        <f t="shared" si="47"/>
        <v>Match</v>
      </c>
      <c r="Q397" s="40" t="e">
        <f>VLOOKUP(O397,'Calculation - &lt;Ignore&gt;'!N:O,2,0)</f>
        <v>#N/A</v>
      </c>
    </row>
    <row r="398" spans="1:17" x14ac:dyDescent="0.3">
      <c r="A398" s="55"/>
      <c r="B398" s="66"/>
      <c r="C398" s="67"/>
      <c r="D398" s="66"/>
      <c r="E398" s="59"/>
      <c r="F398" s="59"/>
      <c r="G398" s="59"/>
      <c r="H398" s="59"/>
      <c r="I398" s="59"/>
      <c r="J398" s="49" t="s">
        <v>28</v>
      </c>
      <c r="K398" s="32">
        <f t="shared" si="42"/>
        <v>0</v>
      </c>
      <c r="L398" s="39" t="str">
        <f t="shared" si="43"/>
        <v>0</v>
      </c>
      <c r="M398" s="40" t="str">
        <f t="shared" si="44"/>
        <v>00/Jan/1900</v>
      </c>
      <c r="N398" s="41" t="e">
        <f t="shared" si="45"/>
        <v>#VALUE!</v>
      </c>
      <c r="O398" s="40" t="str">
        <f t="shared" si="46"/>
        <v>00/Jan/19000</v>
      </c>
      <c r="P398" s="42" t="str">
        <f t="shared" si="47"/>
        <v>Match</v>
      </c>
      <c r="Q398" s="40" t="e">
        <f>VLOOKUP(O398,'Calculation - &lt;Ignore&gt;'!N:O,2,0)</f>
        <v>#N/A</v>
      </c>
    </row>
    <row r="399" spans="1:17" x14ac:dyDescent="0.3">
      <c r="A399" s="55"/>
      <c r="B399" s="66"/>
      <c r="C399" s="67"/>
      <c r="D399" s="66"/>
      <c r="E399" s="59"/>
      <c r="F399" s="59"/>
      <c r="G399" s="59"/>
      <c r="H399" s="59"/>
      <c r="I399" s="59"/>
      <c r="J399" s="49" t="s">
        <v>28</v>
      </c>
      <c r="K399" s="32">
        <f t="shared" si="42"/>
        <v>0</v>
      </c>
      <c r="L399" s="39" t="str">
        <f t="shared" si="43"/>
        <v>0</v>
      </c>
      <c r="M399" s="40" t="str">
        <f t="shared" si="44"/>
        <v>00/Jan/1900</v>
      </c>
      <c r="N399" s="41" t="e">
        <f t="shared" si="45"/>
        <v>#VALUE!</v>
      </c>
      <c r="O399" s="40" t="str">
        <f t="shared" si="46"/>
        <v>00/Jan/19000</v>
      </c>
      <c r="P399" s="42" t="str">
        <f t="shared" si="47"/>
        <v>Match</v>
      </c>
      <c r="Q399" s="40" t="e">
        <f>VLOOKUP(O399,'Calculation - &lt;Ignore&gt;'!N:O,2,0)</f>
        <v>#N/A</v>
      </c>
    </row>
    <row r="400" spans="1:17" x14ac:dyDescent="0.3">
      <c r="A400" s="55"/>
      <c r="B400" s="66"/>
      <c r="C400" s="67"/>
      <c r="D400" s="66"/>
      <c r="E400" s="59"/>
      <c r="F400" s="59"/>
      <c r="G400" s="59"/>
      <c r="H400" s="59"/>
      <c r="I400" s="59"/>
      <c r="J400" s="49" t="s">
        <v>28</v>
      </c>
      <c r="K400" s="32">
        <f t="shared" si="42"/>
        <v>0</v>
      </c>
      <c r="L400" s="39" t="str">
        <f t="shared" si="43"/>
        <v>0</v>
      </c>
      <c r="M400" s="40" t="str">
        <f t="shared" si="44"/>
        <v>00/Jan/1900</v>
      </c>
      <c r="N400" s="41" t="e">
        <f t="shared" si="45"/>
        <v>#VALUE!</v>
      </c>
      <c r="O400" s="40" t="str">
        <f t="shared" si="46"/>
        <v>00/Jan/19000</v>
      </c>
      <c r="P400" s="42" t="str">
        <f t="shared" si="47"/>
        <v>Match</v>
      </c>
      <c r="Q400" s="40" t="e">
        <f>VLOOKUP(O400,'Calculation - &lt;Ignore&gt;'!N:O,2,0)</f>
        <v>#N/A</v>
      </c>
    </row>
    <row r="401" spans="1:17" x14ac:dyDescent="0.3">
      <c r="A401" s="55"/>
      <c r="B401" s="66"/>
      <c r="C401" s="67"/>
      <c r="D401" s="66"/>
      <c r="E401" s="59"/>
      <c r="F401" s="59"/>
      <c r="G401" s="59"/>
      <c r="H401" s="59"/>
      <c r="I401" s="59"/>
      <c r="J401" s="49" t="s">
        <v>28</v>
      </c>
      <c r="K401" s="32">
        <f t="shared" si="42"/>
        <v>0</v>
      </c>
      <c r="L401" s="39" t="str">
        <f t="shared" si="43"/>
        <v>0</v>
      </c>
      <c r="M401" s="40" t="str">
        <f t="shared" si="44"/>
        <v>00/Jan/1900</v>
      </c>
      <c r="N401" s="41" t="e">
        <f t="shared" si="45"/>
        <v>#VALUE!</v>
      </c>
      <c r="O401" s="40" t="str">
        <f t="shared" si="46"/>
        <v>00/Jan/19000</v>
      </c>
      <c r="P401" s="42" t="str">
        <f t="shared" si="47"/>
        <v>Match</v>
      </c>
      <c r="Q401" s="40" t="e">
        <f>VLOOKUP(O401,'Calculation - &lt;Ignore&gt;'!N:O,2,0)</f>
        <v>#N/A</v>
      </c>
    </row>
    <row r="402" spans="1:17" x14ac:dyDescent="0.3">
      <c r="A402" s="55"/>
      <c r="B402" s="66"/>
      <c r="C402" s="67"/>
      <c r="D402" s="66"/>
      <c r="E402" s="59"/>
      <c r="F402" s="59"/>
      <c r="G402" s="59"/>
      <c r="H402" s="59"/>
      <c r="I402" s="59"/>
      <c r="J402" s="49" t="s">
        <v>28</v>
      </c>
      <c r="K402" s="32">
        <f t="shared" si="42"/>
        <v>0</v>
      </c>
      <c r="L402" s="39" t="str">
        <f t="shared" si="43"/>
        <v>0</v>
      </c>
      <c r="M402" s="40" t="str">
        <f t="shared" si="44"/>
        <v>00/Jan/1900</v>
      </c>
      <c r="N402" s="41" t="e">
        <f t="shared" si="45"/>
        <v>#VALUE!</v>
      </c>
      <c r="O402" s="40" t="str">
        <f t="shared" si="46"/>
        <v>00/Jan/19000</v>
      </c>
      <c r="P402" s="42" t="str">
        <f t="shared" si="47"/>
        <v>Match</v>
      </c>
      <c r="Q402" s="40" t="e">
        <f>VLOOKUP(O402,'Calculation - &lt;Ignore&gt;'!N:O,2,0)</f>
        <v>#N/A</v>
      </c>
    </row>
    <row r="403" spans="1:17" x14ac:dyDescent="0.3">
      <c r="A403" s="55"/>
      <c r="B403" s="66"/>
      <c r="C403" s="67"/>
      <c r="D403" s="66"/>
      <c r="E403" s="59"/>
      <c r="F403" s="59"/>
      <c r="G403" s="59"/>
      <c r="H403" s="59"/>
      <c r="I403" s="59"/>
      <c r="J403" s="49" t="s">
        <v>28</v>
      </c>
      <c r="K403" s="32">
        <f t="shared" si="42"/>
        <v>0</v>
      </c>
      <c r="L403" s="39" t="str">
        <f t="shared" si="43"/>
        <v>0</v>
      </c>
      <c r="M403" s="40" t="str">
        <f t="shared" si="44"/>
        <v>00/Jan/1900</v>
      </c>
      <c r="N403" s="41" t="e">
        <f t="shared" si="45"/>
        <v>#VALUE!</v>
      </c>
      <c r="O403" s="40" t="str">
        <f t="shared" si="46"/>
        <v>00/Jan/19000</v>
      </c>
      <c r="P403" s="42" t="str">
        <f t="shared" si="47"/>
        <v>Match</v>
      </c>
      <c r="Q403" s="40" t="e">
        <f>VLOOKUP(O403,'Calculation - &lt;Ignore&gt;'!N:O,2,0)</f>
        <v>#N/A</v>
      </c>
    </row>
    <row r="404" spans="1:17" x14ac:dyDescent="0.3">
      <c r="A404" s="55"/>
      <c r="B404" s="66"/>
      <c r="C404" s="67"/>
      <c r="D404" s="66"/>
      <c r="E404" s="59"/>
      <c r="F404" s="59"/>
      <c r="G404" s="59"/>
      <c r="H404" s="59"/>
      <c r="I404" s="59"/>
      <c r="J404" s="49" t="s">
        <v>28</v>
      </c>
      <c r="K404" s="32">
        <f t="shared" si="42"/>
        <v>0</v>
      </c>
      <c r="L404" s="39" t="str">
        <f t="shared" si="43"/>
        <v>0</v>
      </c>
      <c r="M404" s="40" t="str">
        <f t="shared" si="44"/>
        <v>00/Jan/1900</v>
      </c>
      <c r="N404" s="41" t="e">
        <f t="shared" si="45"/>
        <v>#VALUE!</v>
      </c>
      <c r="O404" s="40" t="str">
        <f t="shared" si="46"/>
        <v>00/Jan/19000</v>
      </c>
      <c r="P404" s="42" t="str">
        <f t="shared" si="47"/>
        <v>Match</v>
      </c>
      <c r="Q404" s="40" t="e">
        <f>VLOOKUP(O404,'Calculation - &lt;Ignore&gt;'!N:O,2,0)</f>
        <v>#N/A</v>
      </c>
    </row>
    <row r="405" spans="1:17" x14ac:dyDescent="0.3">
      <c r="A405" s="55"/>
      <c r="B405" s="66"/>
      <c r="C405" s="67"/>
      <c r="D405" s="66"/>
      <c r="E405" s="59"/>
      <c r="F405" s="59"/>
      <c r="G405" s="59"/>
      <c r="H405" s="59"/>
      <c r="I405" s="59"/>
      <c r="J405" s="49" t="s">
        <v>28</v>
      </c>
      <c r="K405" s="32">
        <f t="shared" si="42"/>
        <v>0</v>
      </c>
      <c r="L405" s="39" t="str">
        <f t="shared" si="43"/>
        <v>0</v>
      </c>
      <c r="M405" s="40" t="str">
        <f t="shared" si="44"/>
        <v>00/Jan/1900</v>
      </c>
      <c r="N405" s="41" t="e">
        <f t="shared" si="45"/>
        <v>#VALUE!</v>
      </c>
      <c r="O405" s="40" t="str">
        <f t="shared" si="46"/>
        <v>00/Jan/19000</v>
      </c>
      <c r="P405" s="42" t="str">
        <f t="shared" si="47"/>
        <v>Match</v>
      </c>
      <c r="Q405" s="40" t="e">
        <f>VLOOKUP(O405,'Calculation - &lt;Ignore&gt;'!N:O,2,0)</f>
        <v>#N/A</v>
      </c>
    </row>
    <row r="406" spans="1:17" x14ac:dyDescent="0.3">
      <c r="A406" s="55"/>
      <c r="B406" s="66"/>
      <c r="C406" s="67"/>
      <c r="D406" s="66"/>
      <c r="E406" s="59"/>
      <c r="F406" s="59"/>
      <c r="G406" s="59"/>
      <c r="H406" s="59"/>
      <c r="I406" s="59"/>
      <c r="J406" s="49" t="s">
        <v>28</v>
      </c>
      <c r="K406" s="32">
        <f t="shared" si="42"/>
        <v>0</v>
      </c>
      <c r="L406" s="39" t="str">
        <f t="shared" si="43"/>
        <v>0</v>
      </c>
      <c r="M406" s="40" t="str">
        <f t="shared" si="44"/>
        <v>00/Jan/1900</v>
      </c>
      <c r="N406" s="41" t="e">
        <f t="shared" si="45"/>
        <v>#VALUE!</v>
      </c>
      <c r="O406" s="40" t="str">
        <f t="shared" si="46"/>
        <v>00/Jan/19000</v>
      </c>
      <c r="P406" s="42" t="str">
        <f t="shared" si="47"/>
        <v>Match</v>
      </c>
      <c r="Q406" s="40" t="e">
        <f>VLOOKUP(O406,'Calculation - &lt;Ignore&gt;'!N:O,2,0)</f>
        <v>#N/A</v>
      </c>
    </row>
    <row r="407" spans="1:17" x14ac:dyDescent="0.3">
      <c r="A407" s="55"/>
      <c r="B407" s="66"/>
      <c r="C407" s="67"/>
      <c r="D407" s="66"/>
      <c r="E407" s="59"/>
      <c r="F407" s="59"/>
      <c r="G407" s="59"/>
      <c r="H407" s="59"/>
      <c r="I407" s="59"/>
      <c r="J407" s="49" t="s">
        <v>28</v>
      </c>
      <c r="K407" s="32">
        <f t="shared" si="42"/>
        <v>0</v>
      </c>
      <c r="L407" s="39" t="str">
        <f t="shared" si="43"/>
        <v>0</v>
      </c>
      <c r="M407" s="40" t="str">
        <f t="shared" si="44"/>
        <v>00/Jan/1900</v>
      </c>
      <c r="N407" s="41" t="e">
        <f t="shared" si="45"/>
        <v>#VALUE!</v>
      </c>
      <c r="O407" s="40" t="str">
        <f t="shared" si="46"/>
        <v>00/Jan/19000</v>
      </c>
      <c r="P407" s="42" t="str">
        <f t="shared" si="47"/>
        <v>Match</v>
      </c>
      <c r="Q407" s="40" t="e">
        <f>VLOOKUP(O407,'Calculation - &lt;Ignore&gt;'!N:O,2,0)</f>
        <v>#N/A</v>
      </c>
    </row>
    <row r="408" spans="1:17" x14ac:dyDescent="0.3">
      <c r="A408" s="55"/>
      <c r="B408" s="66"/>
      <c r="C408" s="67"/>
      <c r="D408" s="66"/>
      <c r="E408" s="59"/>
      <c r="F408" s="59"/>
      <c r="G408" s="59"/>
      <c r="H408" s="59"/>
      <c r="I408" s="59"/>
      <c r="J408" s="49" t="s">
        <v>28</v>
      </c>
      <c r="K408" s="32">
        <f t="shared" si="42"/>
        <v>0</v>
      </c>
      <c r="L408" s="39" t="str">
        <f t="shared" si="43"/>
        <v>0</v>
      </c>
      <c r="M408" s="40" t="str">
        <f t="shared" si="44"/>
        <v>00/Jan/1900</v>
      </c>
      <c r="N408" s="41" t="e">
        <f t="shared" si="45"/>
        <v>#VALUE!</v>
      </c>
      <c r="O408" s="40" t="str">
        <f t="shared" si="46"/>
        <v>00/Jan/19000</v>
      </c>
      <c r="P408" s="42" t="str">
        <f t="shared" si="47"/>
        <v>Match</v>
      </c>
      <c r="Q408" s="40" t="e">
        <f>VLOOKUP(O408,'Calculation - &lt;Ignore&gt;'!N:O,2,0)</f>
        <v>#N/A</v>
      </c>
    </row>
    <row r="409" spans="1:17" x14ac:dyDescent="0.3">
      <c r="A409" s="55"/>
      <c r="B409" s="66"/>
      <c r="C409" s="67"/>
      <c r="D409" s="66"/>
      <c r="E409" s="59"/>
      <c r="F409" s="59"/>
      <c r="G409" s="59"/>
      <c r="H409" s="59"/>
      <c r="I409" s="59"/>
      <c r="J409" s="49" t="s">
        <v>28</v>
      </c>
      <c r="K409" s="32">
        <f t="shared" si="42"/>
        <v>0</v>
      </c>
      <c r="L409" s="39" t="str">
        <f t="shared" si="43"/>
        <v>0</v>
      </c>
      <c r="M409" s="40" t="str">
        <f t="shared" si="44"/>
        <v>00/Jan/1900</v>
      </c>
      <c r="N409" s="41" t="e">
        <f t="shared" si="45"/>
        <v>#VALUE!</v>
      </c>
      <c r="O409" s="40" t="str">
        <f t="shared" si="46"/>
        <v>00/Jan/19000</v>
      </c>
      <c r="P409" s="42" t="str">
        <f t="shared" si="47"/>
        <v>Match</v>
      </c>
      <c r="Q409" s="40" t="e">
        <f>VLOOKUP(O409,'Calculation - &lt;Ignore&gt;'!N:O,2,0)</f>
        <v>#N/A</v>
      </c>
    </row>
    <row r="410" spans="1:17" x14ac:dyDescent="0.3">
      <c r="A410" s="55"/>
      <c r="B410" s="66"/>
      <c r="C410" s="67"/>
      <c r="D410" s="66"/>
      <c r="E410" s="59"/>
      <c r="F410" s="59"/>
      <c r="G410" s="59"/>
      <c r="H410" s="59"/>
      <c r="I410" s="59"/>
      <c r="J410" s="49" t="s">
        <v>28</v>
      </c>
      <c r="K410" s="32">
        <f t="shared" si="42"/>
        <v>0</v>
      </c>
      <c r="L410" s="39" t="str">
        <f t="shared" si="43"/>
        <v>0</v>
      </c>
      <c r="M410" s="40" t="str">
        <f t="shared" si="44"/>
        <v>00/Jan/1900</v>
      </c>
      <c r="N410" s="41" t="e">
        <f t="shared" si="45"/>
        <v>#VALUE!</v>
      </c>
      <c r="O410" s="40" t="str">
        <f t="shared" si="46"/>
        <v>00/Jan/19000</v>
      </c>
      <c r="P410" s="42" t="str">
        <f t="shared" si="47"/>
        <v>Match</v>
      </c>
      <c r="Q410" s="40" t="e">
        <f>VLOOKUP(O410,'Calculation - &lt;Ignore&gt;'!N:O,2,0)</f>
        <v>#N/A</v>
      </c>
    </row>
    <row r="411" spans="1:17" x14ac:dyDescent="0.3">
      <c r="A411" s="55"/>
      <c r="B411" s="66"/>
      <c r="C411" s="67"/>
      <c r="D411" s="66"/>
      <c r="E411" s="59"/>
      <c r="F411" s="59"/>
      <c r="G411" s="59"/>
      <c r="H411" s="59"/>
      <c r="I411" s="59"/>
      <c r="J411" s="49" t="s">
        <v>28</v>
      </c>
      <c r="K411" s="32">
        <f t="shared" si="42"/>
        <v>0</v>
      </c>
      <c r="L411" s="39" t="str">
        <f t="shared" si="43"/>
        <v>0</v>
      </c>
      <c r="M411" s="40" t="str">
        <f t="shared" si="44"/>
        <v>00/Jan/1900</v>
      </c>
      <c r="N411" s="41" t="e">
        <f t="shared" si="45"/>
        <v>#VALUE!</v>
      </c>
      <c r="O411" s="40" t="str">
        <f t="shared" si="46"/>
        <v>00/Jan/19000</v>
      </c>
      <c r="P411" s="42" t="str">
        <f t="shared" si="47"/>
        <v>Match</v>
      </c>
      <c r="Q411" s="40" t="e">
        <f>VLOOKUP(O411,'Calculation - &lt;Ignore&gt;'!N:O,2,0)</f>
        <v>#N/A</v>
      </c>
    </row>
    <row r="412" spans="1:17" x14ac:dyDescent="0.3">
      <c r="A412" s="55"/>
      <c r="B412" s="66"/>
      <c r="C412" s="67"/>
      <c r="D412" s="66"/>
      <c r="E412" s="59"/>
      <c r="F412" s="59"/>
      <c r="G412" s="59"/>
      <c r="H412" s="59"/>
      <c r="I412" s="59"/>
      <c r="J412" s="49" t="s">
        <v>28</v>
      </c>
      <c r="K412" s="32">
        <f t="shared" si="42"/>
        <v>0</v>
      </c>
      <c r="L412" s="39" t="str">
        <f t="shared" si="43"/>
        <v>0</v>
      </c>
      <c r="M412" s="40" t="str">
        <f t="shared" si="44"/>
        <v>00/Jan/1900</v>
      </c>
      <c r="N412" s="41" t="e">
        <f t="shared" si="45"/>
        <v>#VALUE!</v>
      </c>
      <c r="O412" s="40" t="str">
        <f t="shared" si="46"/>
        <v>00/Jan/19000</v>
      </c>
      <c r="P412" s="42" t="str">
        <f t="shared" si="47"/>
        <v>Match</v>
      </c>
      <c r="Q412" s="40" t="e">
        <f>VLOOKUP(O412,'Calculation - &lt;Ignore&gt;'!N:O,2,0)</f>
        <v>#N/A</v>
      </c>
    </row>
    <row r="413" spans="1:17" x14ac:dyDescent="0.3">
      <c r="A413" s="55"/>
      <c r="B413" s="66"/>
      <c r="C413" s="67"/>
      <c r="D413" s="66"/>
      <c r="E413" s="59"/>
      <c r="F413" s="59"/>
      <c r="G413" s="59"/>
      <c r="H413" s="59"/>
      <c r="I413" s="59"/>
      <c r="J413" s="49" t="s">
        <v>28</v>
      </c>
      <c r="K413" s="32">
        <f t="shared" si="42"/>
        <v>0</v>
      </c>
      <c r="L413" s="39" t="str">
        <f t="shared" si="43"/>
        <v>0</v>
      </c>
      <c r="M413" s="40" t="str">
        <f t="shared" si="44"/>
        <v>00/Jan/1900</v>
      </c>
      <c r="N413" s="41" t="e">
        <f t="shared" si="45"/>
        <v>#VALUE!</v>
      </c>
      <c r="O413" s="40" t="str">
        <f t="shared" si="46"/>
        <v>00/Jan/19000</v>
      </c>
      <c r="P413" s="42" t="str">
        <f t="shared" si="47"/>
        <v>Match</v>
      </c>
      <c r="Q413" s="40" t="e">
        <f>VLOOKUP(O413,'Calculation - &lt;Ignore&gt;'!N:O,2,0)</f>
        <v>#N/A</v>
      </c>
    </row>
    <row r="414" spans="1:17" x14ac:dyDescent="0.3">
      <c r="A414" s="55"/>
      <c r="B414" s="66"/>
      <c r="C414" s="67"/>
      <c r="D414" s="66"/>
      <c r="E414" s="59"/>
      <c r="F414" s="59"/>
      <c r="G414" s="59"/>
      <c r="H414" s="59"/>
      <c r="I414" s="59"/>
      <c r="J414" s="49" t="s">
        <v>28</v>
      </c>
      <c r="K414" s="32">
        <f t="shared" si="42"/>
        <v>0</v>
      </c>
      <c r="L414" s="39" t="str">
        <f t="shared" si="43"/>
        <v>0</v>
      </c>
      <c r="M414" s="40" t="str">
        <f t="shared" si="44"/>
        <v>00/Jan/1900</v>
      </c>
      <c r="N414" s="41" t="e">
        <f t="shared" si="45"/>
        <v>#VALUE!</v>
      </c>
      <c r="O414" s="40" t="str">
        <f t="shared" si="46"/>
        <v>00/Jan/19000</v>
      </c>
      <c r="P414" s="42" t="str">
        <f t="shared" si="47"/>
        <v>Match</v>
      </c>
      <c r="Q414" s="40" t="e">
        <f>VLOOKUP(O414,'Calculation - &lt;Ignore&gt;'!N:O,2,0)</f>
        <v>#N/A</v>
      </c>
    </row>
    <row r="415" spans="1:17" x14ac:dyDescent="0.3">
      <c r="A415" s="55"/>
      <c r="B415" s="66"/>
      <c r="C415" s="67"/>
      <c r="D415" s="66"/>
      <c r="E415" s="59"/>
      <c r="F415" s="59"/>
      <c r="G415" s="59"/>
      <c r="H415" s="59"/>
      <c r="I415" s="59"/>
      <c r="J415" s="49" t="s">
        <v>28</v>
      </c>
      <c r="K415" s="32">
        <f t="shared" si="42"/>
        <v>0</v>
      </c>
      <c r="L415" s="39" t="str">
        <f t="shared" si="43"/>
        <v>0</v>
      </c>
      <c r="M415" s="40" t="str">
        <f t="shared" si="44"/>
        <v>00/Jan/1900</v>
      </c>
      <c r="N415" s="41" t="e">
        <f t="shared" si="45"/>
        <v>#VALUE!</v>
      </c>
      <c r="O415" s="40" t="str">
        <f t="shared" si="46"/>
        <v>00/Jan/19000</v>
      </c>
      <c r="P415" s="42" t="str">
        <f t="shared" si="47"/>
        <v>Match</v>
      </c>
      <c r="Q415" s="40" t="e">
        <f>VLOOKUP(O415,'Calculation - &lt;Ignore&gt;'!N:O,2,0)</f>
        <v>#N/A</v>
      </c>
    </row>
    <row r="416" spans="1:17" x14ac:dyDescent="0.3">
      <c r="A416" s="55"/>
      <c r="B416" s="66"/>
      <c r="C416" s="67"/>
      <c r="D416" s="66"/>
      <c r="E416" s="59"/>
      <c r="F416" s="59"/>
      <c r="G416" s="59"/>
      <c r="H416" s="59"/>
      <c r="I416" s="59"/>
      <c r="J416" s="49" t="s">
        <v>28</v>
      </c>
      <c r="K416" s="32">
        <f t="shared" si="42"/>
        <v>0</v>
      </c>
      <c r="L416" s="39" t="str">
        <f t="shared" si="43"/>
        <v>0</v>
      </c>
      <c r="M416" s="40" t="str">
        <f t="shared" si="44"/>
        <v>00/Jan/1900</v>
      </c>
      <c r="N416" s="41" t="e">
        <f t="shared" si="45"/>
        <v>#VALUE!</v>
      </c>
      <c r="O416" s="40" t="str">
        <f t="shared" si="46"/>
        <v>00/Jan/19000</v>
      </c>
      <c r="P416" s="42" t="str">
        <f t="shared" si="47"/>
        <v>Match</v>
      </c>
      <c r="Q416" s="40" t="e">
        <f>VLOOKUP(O416,'Calculation - &lt;Ignore&gt;'!N:O,2,0)</f>
        <v>#N/A</v>
      </c>
    </row>
    <row r="417" spans="1:17" x14ac:dyDescent="0.3">
      <c r="A417" s="55"/>
      <c r="B417" s="66"/>
      <c r="C417" s="67"/>
      <c r="D417" s="66"/>
      <c r="E417" s="59"/>
      <c r="F417" s="59"/>
      <c r="G417" s="59"/>
      <c r="H417" s="59"/>
      <c r="I417" s="59"/>
      <c r="J417" s="49" t="s">
        <v>28</v>
      </c>
      <c r="K417" s="32">
        <f t="shared" si="42"/>
        <v>0</v>
      </c>
      <c r="L417" s="39" t="str">
        <f t="shared" si="43"/>
        <v>0</v>
      </c>
      <c r="M417" s="40" t="str">
        <f t="shared" si="44"/>
        <v>00/Jan/1900</v>
      </c>
      <c r="N417" s="41" t="e">
        <f t="shared" si="45"/>
        <v>#VALUE!</v>
      </c>
      <c r="O417" s="40" t="str">
        <f t="shared" si="46"/>
        <v>00/Jan/19000</v>
      </c>
      <c r="P417" s="42" t="str">
        <f t="shared" si="47"/>
        <v>Match</v>
      </c>
      <c r="Q417" s="40" t="e">
        <f>VLOOKUP(O417,'Calculation - &lt;Ignore&gt;'!N:O,2,0)</f>
        <v>#N/A</v>
      </c>
    </row>
    <row r="418" spans="1:17" x14ac:dyDescent="0.3">
      <c r="A418" s="55"/>
      <c r="B418" s="66"/>
      <c r="C418" s="67"/>
      <c r="D418" s="66"/>
      <c r="E418" s="59"/>
      <c r="F418" s="59"/>
      <c r="G418" s="59"/>
      <c r="H418" s="59"/>
      <c r="I418" s="59"/>
      <c r="J418" s="49" t="s">
        <v>28</v>
      </c>
      <c r="K418" s="32">
        <f t="shared" si="42"/>
        <v>0</v>
      </c>
      <c r="L418" s="39" t="str">
        <f t="shared" si="43"/>
        <v>0</v>
      </c>
      <c r="M418" s="40" t="str">
        <f t="shared" si="44"/>
        <v>00/Jan/1900</v>
      </c>
      <c r="N418" s="41" t="e">
        <f t="shared" si="45"/>
        <v>#VALUE!</v>
      </c>
      <c r="O418" s="40" t="str">
        <f t="shared" si="46"/>
        <v>00/Jan/19000</v>
      </c>
      <c r="P418" s="42" t="str">
        <f t="shared" si="47"/>
        <v>Match</v>
      </c>
      <c r="Q418" s="40" t="e">
        <f>VLOOKUP(O418,'Calculation - &lt;Ignore&gt;'!N:O,2,0)</f>
        <v>#N/A</v>
      </c>
    </row>
    <row r="419" spans="1:17" x14ac:dyDescent="0.3">
      <c r="A419" s="55"/>
      <c r="B419" s="66"/>
      <c r="C419" s="67"/>
      <c r="D419" s="66"/>
      <c r="E419" s="59"/>
      <c r="F419" s="59"/>
      <c r="G419" s="59"/>
      <c r="H419" s="59"/>
      <c r="I419" s="59"/>
      <c r="J419" s="49" t="s">
        <v>28</v>
      </c>
      <c r="K419" s="32">
        <f t="shared" si="42"/>
        <v>0</v>
      </c>
      <c r="L419" s="39" t="str">
        <f t="shared" si="43"/>
        <v>0</v>
      </c>
      <c r="M419" s="40" t="str">
        <f t="shared" si="44"/>
        <v>00/Jan/1900</v>
      </c>
      <c r="N419" s="41" t="e">
        <f t="shared" si="45"/>
        <v>#VALUE!</v>
      </c>
      <c r="O419" s="40" t="str">
        <f t="shared" si="46"/>
        <v>00/Jan/19000</v>
      </c>
      <c r="P419" s="42" t="str">
        <f t="shared" si="47"/>
        <v>Match</v>
      </c>
      <c r="Q419" s="40" t="e">
        <f>VLOOKUP(O419,'Calculation - &lt;Ignore&gt;'!N:O,2,0)</f>
        <v>#N/A</v>
      </c>
    </row>
    <row r="420" spans="1:17" x14ac:dyDescent="0.3">
      <c r="A420" s="55"/>
      <c r="B420" s="66"/>
      <c r="C420" s="67"/>
      <c r="D420" s="66"/>
      <c r="E420" s="59"/>
      <c r="F420" s="59"/>
      <c r="G420" s="59"/>
      <c r="H420" s="59"/>
      <c r="I420" s="59"/>
      <c r="J420" s="49" t="s">
        <v>28</v>
      </c>
      <c r="K420" s="32">
        <f t="shared" si="42"/>
        <v>0</v>
      </c>
      <c r="L420" s="39" t="str">
        <f t="shared" si="43"/>
        <v>0</v>
      </c>
      <c r="M420" s="40" t="str">
        <f t="shared" si="44"/>
        <v>00/Jan/1900</v>
      </c>
      <c r="N420" s="41" t="e">
        <f t="shared" si="45"/>
        <v>#VALUE!</v>
      </c>
      <c r="O420" s="40" t="str">
        <f t="shared" si="46"/>
        <v>00/Jan/19000</v>
      </c>
      <c r="P420" s="42" t="str">
        <f t="shared" si="47"/>
        <v>Match</v>
      </c>
      <c r="Q420" s="40" t="e">
        <f>VLOOKUP(O420,'Calculation - &lt;Ignore&gt;'!N:O,2,0)</f>
        <v>#N/A</v>
      </c>
    </row>
    <row r="421" spans="1:17" x14ac:dyDescent="0.3">
      <c r="A421" s="55"/>
      <c r="B421" s="66"/>
      <c r="C421" s="67"/>
      <c r="D421" s="66"/>
      <c r="E421" s="59"/>
      <c r="F421" s="59"/>
      <c r="G421" s="59"/>
      <c r="H421" s="59"/>
      <c r="I421" s="59"/>
      <c r="J421" s="49" t="s">
        <v>28</v>
      </c>
      <c r="K421" s="32">
        <f t="shared" si="42"/>
        <v>0</v>
      </c>
      <c r="L421" s="39" t="str">
        <f t="shared" si="43"/>
        <v>0</v>
      </c>
      <c r="M421" s="40" t="str">
        <f t="shared" si="44"/>
        <v>00/Jan/1900</v>
      </c>
      <c r="N421" s="41" t="e">
        <f t="shared" si="45"/>
        <v>#VALUE!</v>
      </c>
      <c r="O421" s="40" t="str">
        <f t="shared" si="46"/>
        <v>00/Jan/19000</v>
      </c>
      <c r="P421" s="42" t="str">
        <f t="shared" si="47"/>
        <v>Match</v>
      </c>
      <c r="Q421" s="40" t="e">
        <f>VLOOKUP(O421,'Calculation - &lt;Ignore&gt;'!N:O,2,0)</f>
        <v>#N/A</v>
      </c>
    </row>
    <row r="422" spans="1:17" x14ac:dyDescent="0.3">
      <c r="A422" s="55"/>
      <c r="B422" s="66"/>
      <c r="C422" s="67"/>
      <c r="D422" s="66"/>
      <c r="E422" s="59"/>
      <c r="F422" s="59"/>
      <c r="G422" s="59"/>
      <c r="H422" s="59"/>
      <c r="I422" s="59"/>
      <c r="J422" s="49" t="s">
        <v>28</v>
      </c>
      <c r="K422" s="32">
        <f t="shared" si="42"/>
        <v>0</v>
      </c>
      <c r="L422" s="39" t="str">
        <f t="shared" si="43"/>
        <v>0</v>
      </c>
      <c r="M422" s="40" t="str">
        <f t="shared" si="44"/>
        <v>00/Jan/1900</v>
      </c>
      <c r="N422" s="41" t="e">
        <f t="shared" si="45"/>
        <v>#VALUE!</v>
      </c>
      <c r="O422" s="40" t="str">
        <f t="shared" si="46"/>
        <v>00/Jan/19000</v>
      </c>
      <c r="P422" s="42" t="str">
        <f t="shared" si="47"/>
        <v>Match</v>
      </c>
      <c r="Q422" s="40" t="e">
        <f>VLOOKUP(O422,'Calculation - &lt;Ignore&gt;'!N:O,2,0)</f>
        <v>#N/A</v>
      </c>
    </row>
    <row r="423" spans="1:17" x14ac:dyDescent="0.3">
      <c r="A423" s="55"/>
      <c r="B423" s="66"/>
      <c r="C423" s="67"/>
      <c r="D423" s="66"/>
      <c r="E423" s="59"/>
      <c r="F423" s="59"/>
      <c r="G423" s="59"/>
      <c r="H423" s="59"/>
      <c r="I423" s="59"/>
      <c r="J423" s="49" t="s">
        <v>28</v>
      </c>
      <c r="K423" s="32">
        <f t="shared" si="42"/>
        <v>0</v>
      </c>
      <c r="L423" s="39" t="str">
        <f t="shared" si="43"/>
        <v>0</v>
      </c>
      <c r="M423" s="40" t="str">
        <f t="shared" si="44"/>
        <v>00/Jan/1900</v>
      </c>
      <c r="N423" s="41" t="e">
        <f t="shared" si="45"/>
        <v>#VALUE!</v>
      </c>
      <c r="O423" s="40" t="str">
        <f t="shared" si="46"/>
        <v>00/Jan/19000</v>
      </c>
      <c r="P423" s="42" t="str">
        <f t="shared" si="47"/>
        <v>Match</v>
      </c>
      <c r="Q423" s="40" t="e">
        <f>VLOOKUP(O423,'Calculation - &lt;Ignore&gt;'!N:O,2,0)</f>
        <v>#N/A</v>
      </c>
    </row>
    <row r="424" spans="1:17" x14ac:dyDescent="0.3">
      <c r="A424" s="55"/>
      <c r="B424" s="66"/>
      <c r="C424" s="67"/>
      <c r="D424" s="66"/>
      <c r="E424" s="59"/>
      <c r="F424" s="59"/>
      <c r="G424" s="59"/>
      <c r="H424" s="59"/>
      <c r="I424" s="59"/>
      <c r="J424" s="49" t="s">
        <v>28</v>
      </c>
      <c r="K424" s="32">
        <f t="shared" si="42"/>
        <v>0</v>
      </c>
      <c r="L424" s="39" t="str">
        <f t="shared" si="43"/>
        <v>0</v>
      </c>
      <c r="M424" s="40" t="str">
        <f t="shared" si="44"/>
        <v>00/Jan/1900</v>
      </c>
      <c r="N424" s="41" t="e">
        <f t="shared" si="45"/>
        <v>#VALUE!</v>
      </c>
      <c r="O424" s="40" t="str">
        <f t="shared" si="46"/>
        <v>00/Jan/19000</v>
      </c>
      <c r="P424" s="42" t="str">
        <f t="shared" si="47"/>
        <v>Match</v>
      </c>
      <c r="Q424" s="40" t="e">
        <f>VLOOKUP(O424,'Calculation - &lt;Ignore&gt;'!N:O,2,0)</f>
        <v>#N/A</v>
      </c>
    </row>
    <row r="425" spans="1:17" x14ac:dyDescent="0.3">
      <c r="A425" s="55"/>
      <c r="B425" s="66"/>
      <c r="C425" s="67"/>
      <c r="D425" s="66"/>
      <c r="E425" s="59"/>
      <c r="F425" s="59"/>
      <c r="G425" s="59"/>
      <c r="H425" s="59"/>
      <c r="I425" s="59"/>
      <c r="J425" s="49" t="s">
        <v>28</v>
      </c>
      <c r="K425" s="32">
        <f t="shared" si="42"/>
        <v>0</v>
      </c>
      <c r="L425" s="39" t="str">
        <f t="shared" si="43"/>
        <v>0</v>
      </c>
      <c r="M425" s="40" t="str">
        <f t="shared" si="44"/>
        <v>00/Jan/1900</v>
      </c>
      <c r="N425" s="41" t="e">
        <f t="shared" si="45"/>
        <v>#VALUE!</v>
      </c>
      <c r="O425" s="40" t="str">
        <f t="shared" si="46"/>
        <v>00/Jan/19000</v>
      </c>
      <c r="P425" s="42" t="str">
        <f t="shared" si="47"/>
        <v>Match</v>
      </c>
      <c r="Q425" s="40" t="e">
        <f>VLOOKUP(O425,'Calculation - &lt;Ignore&gt;'!N:O,2,0)</f>
        <v>#N/A</v>
      </c>
    </row>
    <row r="426" spans="1:17" x14ac:dyDescent="0.3">
      <c r="A426" s="55"/>
      <c r="B426" s="66"/>
      <c r="C426" s="67"/>
      <c r="D426" s="66"/>
      <c r="E426" s="59"/>
      <c r="F426" s="59"/>
      <c r="G426" s="59"/>
      <c r="H426" s="59"/>
      <c r="I426" s="59"/>
      <c r="J426" s="49" t="s">
        <v>28</v>
      </c>
      <c r="K426" s="32">
        <f t="shared" si="42"/>
        <v>0</v>
      </c>
      <c r="L426" s="39" t="str">
        <f t="shared" si="43"/>
        <v>0</v>
      </c>
      <c r="M426" s="40" t="str">
        <f t="shared" si="44"/>
        <v>00/Jan/1900</v>
      </c>
      <c r="N426" s="41" t="e">
        <f t="shared" si="45"/>
        <v>#VALUE!</v>
      </c>
      <c r="O426" s="40" t="str">
        <f t="shared" si="46"/>
        <v>00/Jan/19000</v>
      </c>
      <c r="P426" s="42" t="str">
        <f t="shared" si="47"/>
        <v>Match</v>
      </c>
      <c r="Q426" s="40" t="e">
        <f>VLOOKUP(O426,'Calculation - &lt;Ignore&gt;'!N:O,2,0)</f>
        <v>#N/A</v>
      </c>
    </row>
    <row r="427" spans="1:17" x14ac:dyDescent="0.3">
      <c r="A427" s="55"/>
      <c r="B427" s="66"/>
      <c r="C427" s="67"/>
      <c r="D427" s="66"/>
      <c r="E427" s="59"/>
      <c r="F427" s="59"/>
      <c r="G427" s="59"/>
      <c r="H427" s="59"/>
      <c r="I427" s="59"/>
      <c r="J427" s="49" t="s">
        <v>28</v>
      </c>
      <c r="K427" s="32">
        <f t="shared" si="42"/>
        <v>0</v>
      </c>
      <c r="L427" s="39" t="str">
        <f t="shared" si="43"/>
        <v>0</v>
      </c>
      <c r="M427" s="40" t="str">
        <f t="shared" si="44"/>
        <v>00/Jan/1900</v>
      </c>
      <c r="N427" s="41" t="e">
        <f t="shared" si="45"/>
        <v>#VALUE!</v>
      </c>
      <c r="O427" s="40" t="str">
        <f t="shared" si="46"/>
        <v>00/Jan/19000</v>
      </c>
      <c r="P427" s="42" t="str">
        <f t="shared" si="47"/>
        <v>Match</v>
      </c>
      <c r="Q427" s="40" t="e">
        <f>VLOOKUP(O427,'Calculation - &lt;Ignore&gt;'!N:O,2,0)</f>
        <v>#N/A</v>
      </c>
    </row>
    <row r="428" spans="1:17" x14ac:dyDescent="0.3">
      <c r="A428" s="55"/>
      <c r="B428" s="66"/>
      <c r="C428" s="67"/>
      <c r="D428" s="66"/>
      <c r="E428" s="59"/>
      <c r="F428" s="59"/>
      <c r="G428" s="59"/>
      <c r="H428" s="59"/>
      <c r="I428" s="59"/>
      <c r="J428" s="49" t="s">
        <v>28</v>
      </c>
      <c r="K428" s="32">
        <f t="shared" si="42"/>
        <v>0</v>
      </c>
      <c r="L428" s="39" t="str">
        <f t="shared" si="43"/>
        <v>0</v>
      </c>
      <c r="M428" s="40" t="str">
        <f t="shared" si="44"/>
        <v>00/Jan/1900</v>
      </c>
      <c r="N428" s="41" t="e">
        <f t="shared" si="45"/>
        <v>#VALUE!</v>
      </c>
      <c r="O428" s="40" t="str">
        <f t="shared" si="46"/>
        <v>00/Jan/19000</v>
      </c>
      <c r="P428" s="42" t="str">
        <f t="shared" si="47"/>
        <v>Match</v>
      </c>
      <c r="Q428" s="40" t="e">
        <f>VLOOKUP(O428,'Calculation - &lt;Ignore&gt;'!N:O,2,0)</f>
        <v>#N/A</v>
      </c>
    </row>
    <row r="429" spans="1:17" x14ac:dyDescent="0.3">
      <c r="A429" s="55"/>
      <c r="B429" s="66"/>
      <c r="C429" s="67"/>
      <c r="D429" s="66"/>
      <c r="E429" s="59"/>
      <c r="F429" s="59"/>
      <c r="G429" s="59"/>
      <c r="H429" s="59"/>
      <c r="I429" s="59"/>
      <c r="J429" s="49" t="s">
        <v>28</v>
      </c>
      <c r="K429" s="32">
        <f t="shared" si="42"/>
        <v>0</v>
      </c>
      <c r="L429" s="39" t="str">
        <f t="shared" si="43"/>
        <v>0</v>
      </c>
      <c r="M429" s="40" t="str">
        <f t="shared" si="44"/>
        <v>00/Jan/1900</v>
      </c>
      <c r="N429" s="41" t="e">
        <f t="shared" si="45"/>
        <v>#VALUE!</v>
      </c>
      <c r="O429" s="40" t="str">
        <f t="shared" si="46"/>
        <v>00/Jan/19000</v>
      </c>
      <c r="P429" s="42" t="str">
        <f t="shared" si="47"/>
        <v>Match</v>
      </c>
      <c r="Q429" s="40" t="e">
        <f>VLOOKUP(O429,'Calculation - &lt;Ignore&gt;'!N:O,2,0)</f>
        <v>#N/A</v>
      </c>
    </row>
    <row r="430" spans="1:17" x14ac:dyDescent="0.3">
      <c r="A430" s="55"/>
      <c r="B430" s="66"/>
      <c r="C430" s="67"/>
      <c r="D430" s="66"/>
      <c r="E430" s="59"/>
      <c r="F430" s="59"/>
      <c r="G430" s="59"/>
      <c r="H430" s="59"/>
      <c r="I430" s="59"/>
      <c r="J430" s="49" t="s">
        <v>28</v>
      </c>
      <c r="K430" s="32">
        <f t="shared" si="42"/>
        <v>0</v>
      </c>
      <c r="L430" s="39" t="str">
        <f t="shared" si="43"/>
        <v>0</v>
      </c>
      <c r="M430" s="40" t="str">
        <f t="shared" si="44"/>
        <v>00/Jan/1900</v>
      </c>
      <c r="N430" s="41" t="e">
        <f t="shared" si="45"/>
        <v>#VALUE!</v>
      </c>
      <c r="O430" s="40" t="str">
        <f t="shared" si="46"/>
        <v>00/Jan/19000</v>
      </c>
      <c r="P430" s="42" t="str">
        <f t="shared" si="47"/>
        <v>Match</v>
      </c>
      <c r="Q430" s="40" t="e">
        <f>VLOOKUP(O430,'Calculation - &lt;Ignore&gt;'!N:O,2,0)</f>
        <v>#N/A</v>
      </c>
    </row>
    <row r="431" spans="1:17" x14ac:dyDescent="0.3">
      <c r="A431" s="55"/>
      <c r="B431" s="66"/>
      <c r="C431" s="67"/>
      <c r="D431" s="66"/>
      <c r="E431" s="59"/>
      <c r="F431" s="59"/>
      <c r="G431" s="59"/>
      <c r="H431" s="59"/>
      <c r="I431" s="59"/>
      <c r="J431" s="49" t="s">
        <v>28</v>
      </c>
      <c r="K431" s="32">
        <f t="shared" si="42"/>
        <v>0</v>
      </c>
      <c r="L431" s="39" t="str">
        <f t="shared" si="43"/>
        <v>0</v>
      </c>
      <c r="M431" s="40" t="str">
        <f t="shared" si="44"/>
        <v>00/Jan/1900</v>
      </c>
      <c r="N431" s="41" t="e">
        <f t="shared" si="45"/>
        <v>#VALUE!</v>
      </c>
      <c r="O431" s="40" t="str">
        <f t="shared" si="46"/>
        <v>00/Jan/19000</v>
      </c>
      <c r="P431" s="42" t="str">
        <f t="shared" si="47"/>
        <v>Match</v>
      </c>
      <c r="Q431" s="40" t="e">
        <f>VLOOKUP(O431,'Calculation - &lt;Ignore&gt;'!N:O,2,0)</f>
        <v>#N/A</v>
      </c>
    </row>
    <row r="432" spans="1:17" x14ac:dyDescent="0.3">
      <c r="A432" s="55"/>
      <c r="B432" s="66"/>
      <c r="C432" s="67"/>
      <c r="D432" s="66"/>
      <c r="E432" s="59"/>
      <c r="F432" s="59"/>
      <c r="G432" s="59"/>
      <c r="H432" s="59"/>
      <c r="I432" s="59"/>
      <c r="J432" s="49" t="s">
        <v>28</v>
      </c>
      <c r="K432" s="32">
        <f t="shared" si="42"/>
        <v>0</v>
      </c>
      <c r="L432" s="39" t="str">
        <f t="shared" si="43"/>
        <v>0</v>
      </c>
      <c r="M432" s="40" t="str">
        <f t="shared" si="44"/>
        <v>00/Jan/1900</v>
      </c>
      <c r="N432" s="41" t="e">
        <f t="shared" si="45"/>
        <v>#VALUE!</v>
      </c>
      <c r="O432" s="40" t="str">
        <f t="shared" si="46"/>
        <v>00/Jan/19000</v>
      </c>
      <c r="P432" s="42" t="str">
        <f t="shared" si="47"/>
        <v>Match</v>
      </c>
      <c r="Q432" s="40" t="e">
        <f>VLOOKUP(O432,'Calculation - &lt;Ignore&gt;'!N:O,2,0)</f>
        <v>#N/A</v>
      </c>
    </row>
    <row r="433" spans="1:17" x14ac:dyDescent="0.3">
      <c r="A433" s="55"/>
      <c r="B433" s="66"/>
      <c r="C433" s="67"/>
      <c r="D433" s="66"/>
      <c r="E433" s="59"/>
      <c r="F433" s="59"/>
      <c r="G433" s="59"/>
      <c r="H433" s="59"/>
      <c r="I433" s="59"/>
      <c r="J433" s="49" t="s">
        <v>28</v>
      </c>
      <c r="K433" s="32">
        <f t="shared" si="42"/>
        <v>0</v>
      </c>
      <c r="L433" s="39" t="str">
        <f t="shared" si="43"/>
        <v>0</v>
      </c>
      <c r="M433" s="40" t="str">
        <f t="shared" si="44"/>
        <v>00/Jan/1900</v>
      </c>
      <c r="N433" s="41" t="e">
        <f t="shared" si="45"/>
        <v>#VALUE!</v>
      </c>
      <c r="O433" s="40" t="str">
        <f t="shared" si="46"/>
        <v>00/Jan/19000</v>
      </c>
      <c r="P433" s="42" t="str">
        <f t="shared" si="47"/>
        <v>Match</v>
      </c>
      <c r="Q433" s="40" t="e">
        <f>VLOOKUP(O433,'Calculation - &lt;Ignore&gt;'!N:O,2,0)</f>
        <v>#N/A</v>
      </c>
    </row>
    <row r="434" spans="1:17" x14ac:dyDescent="0.3">
      <c r="A434" s="55"/>
      <c r="B434" s="66"/>
      <c r="C434" s="67"/>
      <c r="D434" s="66"/>
      <c r="E434" s="59"/>
      <c r="F434" s="59"/>
      <c r="G434" s="59"/>
      <c r="H434" s="59"/>
      <c r="I434" s="59"/>
      <c r="J434" s="49" t="s">
        <v>28</v>
      </c>
      <c r="K434" s="32">
        <f t="shared" si="42"/>
        <v>0</v>
      </c>
      <c r="L434" s="39" t="str">
        <f t="shared" si="43"/>
        <v>0</v>
      </c>
      <c r="M434" s="40" t="str">
        <f t="shared" si="44"/>
        <v>00/Jan/1900</v>
      </c>
      <c r="N434" s="41" t="e">
        <f t="shared" si="45"/>
        <v>#VALUE!</v>
      </c>
      <c r="O434" s="40" t="str">
        <f t="shared" si="46"/>
        <v>00/Jan/19000</v>
      </c>
      <c r="P434" s="42" t="str">
        <f t="shared" si="47"/>
        <v>Match</v>
      </c>
      <c r="Q434" s="40" t="e">
        <f>VLOOKUP(O434,'Calculation - &lt;Ignore&gt;'!N:O,2,0)</f>
        <v>#N/A</v>
      </c>
    </row>
    <row r="435" spans="1:17" x14ac:dyDescent="0.3">
      <c r="A435" s="55"/>
      <c r="B435" s="66"/>
      <c r="C435" s="67"/>
      <c r="D435" s="66"/>
      <c r="E435" s="59"/>
      <c r="F435" s="59"/>
      <c r="G435" s="59"/>
      <c r="H435" s="59"/>
      <c r="I435" s="59"/>
      <c r="J435" s="49" t="s">
        <v>28</v>
      </c>
      <c r="K435" s="32">
        <f t="shared" si="42"/>
        <v>0</v>
      </c>
      <c r="L435" s="39" t="str">
        <f t="shared" si="43"/>
        <v>0</v>
      </c>
      <c r="M435" s="40" t="str">
        <f t="shared" si="44"/>
        <v>00/Jan/1900</v>
      </c>
      <c r="N435" s="41" t="e">
        <f t="shared" si="45"/>
        <v>#VALUE!</v>
      </c>
      <c r="O435" s="40" t="str">
        <f t="shared" si="46"/>
        <v>00/Jan/19000</v>
      </c>
      <c r="P435" s="42" t="str">
        <f t="shared" si="47"/>
        <v>Match</v>
      </c>
      <c r="Q435" s="40" t="e">
        <f>VLOOKUP(O435,'Calculation - &lt;Ignore&gt;'!N:O,2,0)</f>
        <v>#N/A</v>
      </c>
    </row>
    <row r="436" spans="1:17" x14ac:dyDescent="0.3">
      <c r="A436" s="55"/>
      <c r="B436" s="66"/>
      <c r="C436" s="67"/>
      <c r="D436" s="66"/>
      <c r="E436" s="59"/>
      <c r="F436" s="59"/>
      <c r="G436" s="59"/>
      <c r="H436" s="59"/>
      <c r="I436" s="59"/>
      <c r="J436" s="49" t="s">
        <v>28</v>
      </c>
      <c r="K436" s="32">
        <f t="shared" si="42"/>
        <v>0</v>
      </c>
      <c r="L436" s="39" t="str">
        <f t="shared" si="43"/>
        <v>0</v>
      </c>
      <c r="M436" s="40" t="str">
        <f t="shared" si="44"/>
        <v>00/Jan/1900</v>
      </c>
      <c r="N436" s="41" t="e">
        <f t="shared" si="45"/>
        <v>#VALUE!</v>
      </c>
      <c r="O436" s="40" t="str">
        <f t="shared" si="46"/>
        <v>00/Jan/19000</v>
      </c>
      <c r="P436" s="42" t="str">
        <f t="shared" si="47"/>
        <v>Match</v>
      </c>
      <c r="Q436" s="40" t="e">
        <f>VLOOKUP(O436,'Calculation - &lt;Ignore&gt;'!N:O,2,0)</f>
        <v>#N/A</v>
      </c>
    </row>
    <row r="437" spans="1:17" x14ac:dyDescent="0.3">
      <c r="A437" s="55"/>
      <c r="B437" s="66"/>
      <c r="C437" s="67"/>
      <c r="D437" s="66"/>
      <c r="E437" s="59"/>
      <c r="F437" s="59"/>
      <c r="G437" s="59"/>
      <c r="H437" s="59"/>
      <c r="I437" s="59"/>
      <c r="J437" s="49" t="s">
        <v>28</v>
      </c>
      <c r="K437" s="32">
        <f t="shared" si="42"/>
        <v>0</v>
      </c>
      <c r="L437" s="39" t="str">
        <f t="shared" si="43"/>
        <v>0</v>
      </c>
      <c r="M437" s="40" t="str">
        <f t="shared" si="44"/>
        <v>00/Jan/1900</v>
      </c>
      <c r="N437" s="41" t="e">
        <f t="shared" si="45"/>
        <v>#VALUE!</v>
      </c>
      <c r="O437" s="40" t="str">
        <f t="shared" si="46"/>
        <v>00/Jan/19000</v>
      </c>
      <c r="P437" s="42" t="str">
        <f t="shared" si="47"/>
        <v>Match</v>
      </c>
      <c r="Q437" s="40" t="e">
        <f>VLOOKUP(O437,'Calculation - &lt;Ignore&gt;'!N:O,2,0)</f>
        <v>#N/A</v>
      </c>
    </row>
    <row r="438" spans="1:17" x14ac:dyDescent="0.3">
      <c r="A438" s="55"/>
      <c r="B438" s="66"/>
      <c r="C438" s="67"/>
      <c r="D438" s="66"/>
      <c r="E438" s="59"/>
      <c r="F438" s="59"/>
      <c r="G438" s="59"/>
      <c r="H438" s="59"/>
      <c r="I438" s="59"/>
      <c r="J438" s="49" t="s">
        <v>28</v>
      </c>
      <c r="K438" s="32">
        <f t="shared" si="42"/>
        <v>0</v>
      </c>
      <c r="L438" s="39" t="str">
        <f t="shared" si="43"/>
        <v>0</v>
      </c>
      <c r="M438" s="40" t="str">
        <f t="shared" si="44"/>
        <v>00/Jan/1900</v>
      </c>
      <c r="N438" s="41" t="e">
        <f t="shared" si="45"/>
        <v>#VALUE!</v>
      </c>
      <c r="O438" s="40" t="str">
        <f t="shared" si="46"/>
        <v>00/Jan/19000</v>
      </c>
      <c r="P438" s="42" t="str">
        <f t="shared" si="47"/>
        <v>Match</v>
      </c>
      <c r="Q438" s="40" t="e">
        <f>VLOOKUP(O438,'Calculation - &lt;Ignore&gt;'!N:O,2,0)</f>
        <v>#N/A</v>
      </c>
    </row>
    <row r="439" spans="1:17" x14ac:dyDescent="0.3">
      <c r="A439" s="55"/>
      <c r="B439" s="66"/>
      <c r="C439" s="67"/>
      <c r="D439" s="66"/>
      <c r="E439" s="59"/>
      <c r="F439" s="59"/>
      <c r="G439" s="59"/>
      <c r="H439" s="59"/>
      <c r="I439" s="59"/>
      <c r="J439" s="49" t="s">
        <v>28</v>
      </c>
      <c r="K439" s="32">
        <f t="shared" si="42"/>
        <v>0</v>
      </c>
      <c r="L439" s="39" t="str">
        <f t="shared" si="43"/>
        <v>0</v>
      </c>
      <c r="M439" s="40" t="str">
        <f t="shared" si="44"/>
        <v>00/Jan/1900</v>
      </c>
      <c r="N439" s="41" t="e">
        <f t="shared" si="45"/>
        <v>#VALUE!</v>
      </c>
      <c r="O439" s="40" t="str">
        <f t="shared" si="46"/>
        <v>00/Jan/19000</v>
      </c>
      <c r="P439" s="42" t="str">
        <f t="shared" si="47"/>
        <v>Match</v>
      </c>
      <c r="Q439" s="40" t="e">
        <f>VLOOKUP(O439,'Calculation - &lt;Ignore&gt;'!N:O,2,0)</f>
        <v>#N/A</v>
      </c>
    </row>
    <row r="440" spans="1:17" x14ac:dyDescent="0.3">
      <c r="A440" s="55"/>
      <c r="B440" s="66"/>
      <c r="C440" s="67"/>
      <c r="D440" s="66"/>
      <c r="E440" s="59"/>
      <c r="F440" s="59"/>
      <c r="G440" s="59"/>
      <c r="H440" s="59"/>
      <c r="I440" s="59"/>
      <c r="J440" s="49" t="s">
        <v>28</v>
      </c>
      <c r="K440" s="32">
        <f t="shared" si="42"/>
        <v>0</v>
      </c>
      <c r="L440" s="39" t="str">
        <f t="shared" si="43"/>
        <v>0</v>
      </c>
      <c r="M440" s="40" t="str">
        <f t="shared" si="44"/>
        <v>00/Jan/1900</v>
      </c>
      <c r="N440" s="41" t="e">
        <f t="shared" si="45"/>
        <v>#VALUE!</v>
      </c>
      <c r="O440" s="40" t="str">
        <f t="shared" si="46"/>
        <v>00/Jan/19000</v>
      </c>
      <c r="P440" s="42" t="str">
        <f t="shared" si="47"/>
        <v>Match</v>
      </c>
      <c r="Q440" s="40" t="e">
        <f>VLOOKUP(O440,'Calculation - &lt;Ignore&gt;'!N:O,2,0)</f>
        <v>#N/A</v>
      </c>
    </row>
    <row r="441" spans="1:17" x14ac:dyDescent="0.3">
      <c r="A441" s="55"/>
      <c r="B441" s="66"/>
      <c r="C441" s="67"/>
      <c r="D441" s="66"/>
      <c r="E441" s="59"/>
      <c r="F441" s="59"/>
      <c r="G441" s="59"/>
      <c r="H441" s="59"/>
      <c r="I441" s="59"/>
      <c r="J441" s="49" t="s">
        <v>28</v>
      </c>
      <c r="K441" s="32">
        <f t="shared" si="42"/>
        <v>0</v>
      </c>
      <c r="L441" s="39" t="str">
        <f t="shared" si="43"/>
        <v>0</v>
      </c>
      <c r="M441" s="40" t="str">
        <f t="shared" si="44"/>
        <v>00/Jan/1900</v>
      </c>
      <c r="N441" s="41" t="e">
        <f t="shared" si="45"/>
        <v>#VALUE!</v>
      </c>
      <c r="O441" s="40" t="str">
        <f t="shared" si="46"/>
        <v>00/Jan/19000</v>
      </c>
      <c r="P441" s="42" t="str">
        <f t="shared" si="47"/>
        <v>Match</v>
      </c>
      <c r="Q441" s="40" t="e">
        <f>VLOOKUP(O441,'Calculation - &lt;Ignore&gt;'!N:O,2,0)</f>
        <v>#N/A</v>
      </c>
    </row>
    <row r="442" spans="1:17" x14ac:dyDescent="0.3">
      <c r="A442" s="55"/>
      <c r="B442" s="66"/>
      <c r="C442" s="67"/>
      <c r="D442" s="66"/>
      <c r="E442" s="59"/>
      <c r="F442" s="59"/>
      <c r="G442" s="59"/>
      <c r="H442" s="59"/>
      <c r="I442" s="59"/>
      <c r="J442" s="49" t="s">
        <v>28</v>
      </c>
      <c r="K442" s="32">
        <f t="shared" si="42"/>
        <v>0</v>
      </c>
      <c r="L442" s="39" t="str">
        <f t="shared" si="43"/>
        <v>0</v>
      </c>
      <c r="M442" s="40" t="str">
        <f t="shared" si="44"/>
        <v>00/Jan/1900</v>
      </c>
      <c r="N442" s="41" t="e">
        <f t="shared" si="45"/>
        <v>#VALUE!</v>
      </c>
      <c r="O442" s="40" t="str">
        <f t="shared" si="46"/>
        <v>00/Jan/19000</v>
      </c>
      <c r="P442" s="42" t="str">
        <f t="shared" si="47"/>
        <v>Match</v>
      </c>
      <c r="Q442" s="40" t="e">
        <f>VLOOKUP(O442,'Calculation - &lt;Ignore&gt;'!N:O,2,0)</f>
        <v>#N/A</v>
      </c>
    </row>
    <row r="443" spans="1:17" x14ac:dyDescent="0.3">
      <c r="A443" s="55"/>
      <c r="B443" s="66"/>
      <c r="C443" s="67"/>
      <c r="D443" s="66"/>
      <c r="E443" s="59"/>
      <c r="F443" s="59"/>
      <c r="G443" s="59"/>
      <c r="H443" s="59"/>
      <c r="I443" s="59"/>
      <c r="J443" s="49" t="s">
        <v>28</v>
      </c>
      <c r="K443" s="32">
        <f t="shared" si="42"/>
        <v>0</v>
      </c>
      <c r="L443" s="39" t="str">
        <f t="shared" si="43"/>
        <v>0</v>
      </c>
      <c r="M443" s="40" t="str">
        <f t="shared" si="44"/>
        <v>00/Jan/1900</v>
      </c>
      <c r="N443" s="41" t="e">
        <f t="shared" si="45"/>
        <v>#VALUE!</v>
      </c>
      <c r="O443" s="40" t="str">
        <f t="shared" si="46"/>
        <v>00/Jan/19000</v>
      </c>
      <c r="P443" s="42" t="str">
        <f t="shared" si="47"/>
        <v>Match</v>
      </c>
      <c r="Q443" s="40" t="e">
        <f>VLOOKUP(O443,'Calculation - &lt;Ignore&gt;'!N:O,2,0)</f>
        <v>#N/A</v>
      </c>
    </row>
    <row r="444" spans="1:17" x14ac:dyDescent="0.3">
      <c r="A444" s="55"/>
      <c r="B444" s="66"/>
      <c r="C444" s="67"/>
      <c r="D444" s="66"/>
      <c r="E444" s="59"/>
      <c r="F444" s="59"/>
      <c r="G444" s="59"/>
      <c r="H444" s="59"/>
      <c r="I444" s="59"/>
      <c r="J444" s="49" t="s">
        <v>28</v>
      </c>
      <c r="K444" s="32">
        <f t="shared" si="42"/>
        <v>0</v>
      </c>
      <c r="L444" s="39" t="str">
        <f t="shared" si="43"/>
        <v>0</v>
      </c>
      <c r="M444" s="40" t="str">
        <f t="shared" si="44"/>
        <v>00/Jan/1900</v>
      </c>
      <c r="N444" s="41" t="e">
        <f t="shared" si="45"/>
        <v>#VALUE!</v>
      </c>
      <c r="O444" s="40" t="str">
        <f t="shared" si="46"/>
        <v>00/Jan/19000</v>
      </c>
      <c r="P444" s="42" t="str">
        <f t="shared" si="47"/>
        <v>Match</v>
      </c>
      <c r="Q444" s="40" t="e">
        <f>VLOOKUP(O444,'Calculation - &lt;Ignore&gt;'!N:O,2,0)</f>
        <v>#N/A</v>
      </c>
    </row>
    <row r="445" spans="1:17" x14ac:dyDescent="0.3">
      <c r="A445" s="55"/>
      <c r="B445" s="66"/>
      <c r="C445" s="67"/>
      <c r="D445" s="66"/>
      <c r="E445" s="59"/>
      <c r="F445" s="59"/>
      <c r="G445" s="59"/>
      <c r="H445" s="59"/>
      <c r="I445" s="59"/>
      <c r="J445" s="49" t="s">
        <v>28</v>
      </c>
      <c r="K445" s="32">
        <f t="shared" si="42"/>
        <v>0</v>
      </c>
      <c r="L445" s="39" t="str">
        <f t="shared" si="43"/>
        <v>0</v>
      </c>
      <c r="M445" s="40" t="str">
        <f t="shared" si="44"/>
        <v>00/Jan/1900</v>
      </c>
      <c r="N445" s="41" t="e">
        <f t="shared" si="45"/>
        <v>#VALUE!</v>
      </c>
      <c r="O445" s="40" t="str">
        <f t="shared" si="46"/>
        <v>00/Jan/19000</v>
      </c>
      <c r="P445" s="42" t="str">
        <f t="shared" si="47"/>
        <v>Match</v>
      </c>
      <c r="Q445" s="40" t="e">
        <f>VLOOKUP(O445,'Calculation - &lt;Ignore&gt;'!N:O,2,0)</f>
        <v>#N/A</v>
      </c>
    </row>
    <row r="446" spans="1:17" x14ac:dyDescent="0.3">
      <c r="A446" s="55"/>
      <c r="B446" s="66"/>
      <c r="C446" s="67"/>
      <c r="D446" s="66"/>
      <c r="E446" s="59"/>
      <c r="F446" s="59"/>
      <c r="G446" s="59"/>
      <c r="H446" s="59"/>
      <c r="I446" s="59"/>
      <c r="J446" s="49" t="s">
        <v>28</v>
      </c>
      <c r="K446" s="32">
        <f t="shared" si="42"/>
        <v>0</v>
      </c>
      <c r="L446" s="39" t="str">
        <f t="shared" si="43"/>
        <v>0</v>
      </c>
      <c r="M446" s="40" t="str">
        <f t="shared" si="44"/>
        <v>00/Jan/1900</v>
      </c>
      <c r="N446" s="41" t="e">
        <f t="shared" si="45"/>
        <v>#VALUE!</v>
      </c>
      <c r="O446" s="40" t="str">
        <f t="shared" si="46"/>
        <v>00/Jan/19000</v>
      </c>
      <c r="P446" s="42" t="str">
        <f t="shared" si="47"/>
        <v>Match</v>
      </c>
      <c r="Q446" s="40" t="e">
        <f>VLOOKUP(O446,'Calculation - &lt;Ignore&gt;'!N:O,2,0)</f>
        <v>#N/A</v>
      </c>
    </row>
    <row r="447" spans="1:17" x14ac:dyDescent="0.3">
      <c r="A447" s="55"/>
      <c r="B447" s="66"/>
      <c r="C447" s="67"/>
      <c r="D447" s="66"/>
      <c r="E447" s="59"/>
      <c r="F447" s="59"/>
      <c r="G447" s="59"/>
      <c r="H447" s="59"/>
      <c r="I447" s="59"/>
      <c r="J447" s="49" t="s">
        <v>28</v>
      </c>
      <c r="K447" s="32">
        <f t="shared" si="42"/>
        <v>0</v>
      </c>
      <c r="L447" s="39" t="str">
        <f t="shared" si="43"/>
        <v>0</v>
      </c>
      <c r="M447" s="40" t="str">
        <f t="shared" si="44"/>
        <v>00/Jan/1900</v>
      </c>
      <c r="N447" s="41" t="e">
        <f t="shared" si="45"/>
        <v>#VALUE!</v>
      </c>
      <c r="O447" s="40" t="str">
        <f t="shared" si="46"/>
        <v>00/Jan/19000</v>
      </c>
      <c r="P447" s="42" t="str">
        <f t="shared" si="47"/>
        <v>Match</v>
      </c>
      <c r="Q447" s="40" t="e">
        <f>VLOOKUP(O447,'Calculation - &lt;Ignore&gt;'!N:O,2,0)</f>
        <v>#N/A</v>
      </c>
    </row>
    <row r="448" spans="1:17" x14ac:dyDescent="0.3">
      <c r="A448" s="55"/>
      <c r="B448" s="66"/>
      <c r="C448" s="67"/>
      <c r="D448" s="66"/>
      <c r="E448" s="59"/>
      <c r="F448" s="59"/>
      <c r="G448" s="59"/>
      <c r="H448" s="59"/>
      <c r="I448" s="59"/>
      <c r="J448" s="49" t="s">
        <v>28</v>
      </c>
      <c r="K448" s="32">
        <f t="shared" si="42"/>
        <v>0</v>
      </c>
      <c r="L448" s="39" t="str">
        <f t="shared" si="43"/>
        <v>0</v>
      </c>
      <c r="M448" s="40" t="str">
        <f t="shared" si="44"/>
        <v>00/Jan/1900</v>
      </c>
      <c r="N448" s="41" t="e">
        <f t="shared" si="45"/>
        <v>#VALUE!</v>
      </c>
      <c r="O448" s="40" t="str">
        <f t="shared" si="46"/>
        <v>00/Jan/19000</v>
      </c>
      <c r="P448" s="42" t="str">
        <f t="shared" si="47"/>
        <v>Match</v>
      </c>
      <c r="Q448" s="40" t="e">
        <f>VLOOKUP(O448,'Calculation - &lt;Ignore&gt;'!N:O,2,0)</f>
        <v>#N/A</v>
      </c>
    </row>
    <row r="449" spans="1:17" x14ac:dyDescent="0.3">
      <c r="A449" s="55"/>
      <c r="B449" s="66"/>
      <c r="C449" s="67"/>
      <c r="D449" s="66"/>
      <c r="E449" s="59"/>
      <c r="F449" s="59"/>
      <c r="G449" s="59"/>
      <c r="H449" s="59"/>
      <c r="I449" s="59"/>
      <c r="J449" s="49" t="s">
        <v>28</v>
      </c>
      <c r="K449" s="32">
        <f t="shared" si="42"/>
        <v>0</v>
      </c>
      <c r="L449" s="39" t="str">
        <f t="shared" si="43"/>
        <v>0</v>
      </c>
      <c r="M449" s="40" t="str">
        <f t="shared" si="44"/>
        <v>00/Jan/1900</v>
      </c>
      <c r="N449" s="41" t="e">
        <f t="shared" si="45"/>
        <v>#VALUE!</v>
      </c>
      <c r="O449" s="40" t="str">
        <f t="shared" si="46"/>
        <v>00/Jan/19000</v>
      </c>
      <c r="P449" s="42" t="str">
        <f t="shared" si="47"/>
        <v>Match</v>
      </c>
      <c r="Q449" s="40" t="e">
        <f>VLOOKUP(O449,'Calculation - &lt;Ignore&gt;'!N:O,2,0)</f>
        <v>#N/A</v>
      </c>
    </row>
    <row r="450" spans="1:17" x14ac:dyDescent="0.3">
      <c r="A450" s="55"/>
      <c r="B450" s="66"/>
      <c r="C450" s="67"/>
      <c r="D450" s="66"/>
      <c r="E450" s="59"/>
      <c r="F450" s="59"/>
      <c r="G450" s="59"/>
      <c r="H450" s="59"/>
      <c r="I450" s="59"/>
      <c r="J450" s="49" t="s">
        <v>28</v>
      </c>
      <c r="K450" s="32">
        <f t="shared" si="42"/>
        <v>0</v>
      </c>
      <c r="L450" s="39" t="str">
        <f t="shared" si="43"/>
        <v>0</v>
      </c>
      <c r="M450" s="40" t="str">
        <f t="shared" si="44"/>
        <v>00/Jan/1900</v>
      </c>
      <c r="N450" s="41" t="e">
        <f t="shared" si="45"/>
        <v>#VALUE!</v>
      </c>
      <c r="O450" s="40" t="str">
        <f t="shared" si="46"/>
        <v>00/Jan/19000</v>
      </c>
      <c r="P450" s="42" t="str">
        <f t="shared" si="47"/>
        <v>Match</v>
      </c>
      <c r="Q450" s="40" t="e">
        <f>VLOOKUP(O450,'Calculation - &lt;Ignore&gt;'!N:O,2,0)</f>
        <v>#N/A</v>
      </c>
    </row>
    <row r="451" spans="1:17" x14ac:dyDescent="0.3">
      <c r="A451" s="55"/>
      <c r="B451" s="66"/>
      <c r="C451" s="67"/>
      <c r="D451" s="66"/>
      <c r="E451" s="59"/>
      <c r="F451" s="59"/>
      <c r="G451" s="59"/>
      <c r="H451" s="59"/>
      <c r="I451" s="59"/>
      <c r="J451" s="49" t="s">
        <v>28</v>
      </c>
      <c r="K451" s="32">
        <f t="shared" ref="K451:K504" si="48">SUM(G451:I451)</f>
        <v>0</v>
      </c>
      <c r="L451" s="39" t="str">
        <f t="shared" ref="L451:L504" si="49">TEXT(D451,"General")</f>
        <v>0</v>
      </c>
      <c r="M451" s="40" t="str">
        <f t="shared" ref="M451:M504" si="50">TEXT(C451,"dd/mmm/yyyy")</f>
        <v>00/Jan/1900</v>
      </c>
      <c r="N451" s="41" t="e">
        <f t="shared" ref="N451:N504" si="51">DATE(YEAR(M451),MONTH(M451),1)</f>
        <v>#VALUE!</v>
      </c>
      <c r="O451" s="40" t="str">
        <f t="shared" ref="O451:O504" si="52">A451&amp;M451&amp;L451</f>
        <v>00/Jan/19000</v>
      </c>
      <c r="P451" s="42" t="str">
        <f t="shared" ref="P451:P504" si="53">IF(SUMIFS(K:K,A:A,A451,J:J,"Books")-SUMIFS(K:K,A:A,A451,J:J,"GSTR 2A")=0,"Match",IF(ROUND(SUMIFS(K:K,A:A,A451,J:J,"Books")-SUMIFS(K:K,A:A,A451,J:J,"GSTR 2A"),0)=0,"Match -Rounding off","Not Match"))</f>
        <v>Match</v>
      </c>
      <c r="Q451" s="40" t="e">
        <f>VLOOKUP(O451,'Calculation - &lt;Ignore&gt;'!N:O,2,0)</f>
        <v>#N/A</v>
      </c>
    </row>
    <row r="452" spans="1:17" x14ac:dyDescent="0.3">
      <c r="A452" s="55"/>
      <c r="B452" s="66"/>
      <c r="C452" s="67"/>
      <c r="D452" s="66"/>
      <c r="E452" s="59"/>
      <c r="F452" s="59"/>
      <c r="G452" s="59"/>
      <c r="H452" s="59"/>
      <c r="I452" s="59"/>
      <c r="J452" s="49" t="s">
        <v>28</v>
      </c>
      <c r="K452" s="32">
        <f t="shared" si="48"/>
        <v>0</v>
      </c>
      <c r="L452" s="39" t="str">
        <f t="shared" si="49"/>
        <v>0</v>
      </c>
      <c r="M452" s="40" t="str">
        <f t="shared" si="50"/>
        <v>00/Jan/1900</v>
      </c>
      <c r="N452" s="41" t="e">
        <f t="shared" si="51"/>
        <v>#VALUE!</v>
      </c>
      <c r="O452" s="40" t="str">
        <f t="shared" si="52"/>
        <v>00/Jan/19000</v>
      </c>
      <c r="P452" s="42" t="str">
        <f t="shared" si="53"/>
        <v>Match</v>
      </c>
      <c r="Q452" s="40" t="e">
        <f>VLOOKUP(O452,'Calculation - &lt;Ignore&gt;'!N:O,2,0)</f>
        <v>#N/A</v>
      </c>
    </row>
    <row r="453" spans="1:17" x14ac:dyDescent="0.3">
      <c r="A453" s="55"/>
      <c r="B453" s="66"/>
      <c r="C453" s="67"/>
      <c r="D453" s="66"/>
      <c r="E453" s="59"/>
      <c r="F453" s="59"/>
      <c r="G453" s="59"/>
      <c r="H453" s="59"/>
      <c r="I453" s="59"/>
      <c r="J453" s="49" t="s">
        <v>28</v>
      </c>
      <c r="K453" s="32">
        <f t="shared" si="48"/>
        <v>0</v>
      </c>
      <c r="L453" s="39" t="str">
        <f t="shared" si="49"/>
        <v>0</v>
      </c>
      <c r="M453" s="40" t="str">
        <f t="shared" si="50"/>
        <v>00/Jan/1900</v>
      </c>
      <c r="N453" s="41" t="e">
        <f t="shared" si="51"/>
        <v>#VALUE!</v>
      </c>
      <c r="O453" s="40" t="str">
        <f t="shared" si="52"/>
        <v>00/Jan/19000</v>
      </c>
      <c r="P453" s="42" t="str">
        <f t="shared" si="53"/>
        <v>Match</v>
      </c>
      <c r="Q453" s="40" t="e">
        <f>VLOOKUP(O453,'Calculation - &lt;Ignore&gt;'!N:O,2,0)</f>
        <v>#N/A</v>
      </c>
    </row>
    <row r="454" spans="1:17" x14ac:dyDescent="0.3">
      <c r="A454" s="55"/>
      <c r="B454" s="66"/>
      <c r="C454" s="67"/>
      <c r="D454" s="66"/>
      <c r="E454" s="59"/>
      <c r="F454" s="59"/>
      <c r="G454" s="59"/>
      <c r="H454" s="59"/>
      <c r="I454" s="59"/>
      <c r="J454" s="49" t="s">
        <v>28</v>
      </c>
      <c r="K454" s="32">
        <f t="shared" si="48"/>
        <v>0</v>
      </c>
      <c r="L454" s="39" t="str">
        <f t="shared" si="49"/>
        <v>0</v>
      </c>
      <c r="M454" s="40" t="str">
        <f t="shared" si="50"/>
        <v>00/Jan/1900</v>
      </c>
      <c r="N454" s="41" t="e">
        <f t="shared" si="51"/>
        <v>#VALUE!</v>
      </c>
      <c r="O454" s="40" t="str">
        <f t="shared" si="52"/>
        <v>00/Jan/19000</v>
      </c>
      <c r="P454" s="42" t="str">
        <f t="shared" si="53"/>
        <v>Match</v>
      </c>
      <c r="Q454" s="40" t="e">
        <f>VLOOKUP(O454,'Calculation - &lt;Ignore&gt;'!N:O,2,0)</f>
        <v>#N/A</v>
      </c>
    </row>
    <row r="455" spans="1:17" x14ac:dyDescent="0.3">
      <c r="A455" s="55"/>
      <c r="B455" s="66"/>
      <c r="C455" s="67"/>
      <c r="D455" s="66"/>
      <c r="E455" s="59"/>
      <c r="F455" s="59"/>
      <c r="G455" s="59"/>
      <c r="H455" s="59"/>
      <c r="I455" s="59"/>
      <c r="J455" s="49" t="s">
        <v>28</v>
      </c>
      <c r="K455" s="32">
        <f t="shared" si="48"/>
        <v>0</v>
      </c>
      <c r="L455" s="39" t="str">
        <f t="shared" si="49"/>
        <v>0</v>
      </c>
      <c r="M455" s="40" t="str">
        <f t="shared" si="50"/>
        <v>00/Jan/1900</v>
      </c>
      <c r="N455" s="41" t="e">
        <f t="shared" si="51"/>
        <v>#VALUE!</v>
      </c>
      <c r="O455" s="40" t="str">
        <f t="shared" si="52"/>
        <v>00/Jan/19000</v>
      </c>
      <c r="P455" s="42" t="str">
        <f t="shared" si="53"/>
        <v>Match</v>
      </c>
      <c r="Q455" s="40" t="e">
        <f>VLOOKUP(O455,'Calculation - &lt;Ignore&gt;'!N:O,2,0)</f>
        <v>#N/A</v>
      </c>
    </row>
    <row r="456" spans="1:17" x14ac:dyDescent="0.3">
      <c r="A456" s="55"/>
      <c r="B456" s="66"/>
      <c r="C456" s="67"/>
      <c r="D456" s="66"/>
      <c r="E456" s="59"/>
      <c r="F456" s="59"/>
      <c r="G456" s="59"/>
      <c r="H456" s="59"/>
      <c r="I456" s="59"/>
      <c r="J456" s="49" t="s">
        <v>28</v>
      </c>
      <c r="K456" s="32">
        <f t="shared" si="48"/>
        <v>0</v>
      </c>
      <c r="L456" s="39" t="str">
        <f t="shared" si="49"/>
        <v>0</v>
      </c>
      <c r="M456" s="40" t="str">
        <f t="shared" si="50"/>
        <v>00/Jan/1900</v>
      </c>
      <c r="N456" s="41" t="e">
        <f t="shared" si="51"/>
        <v>#VALUE!</v>
      </c>
      <c r="O456" s="40" t="str">
        <f t="shared" si="52"/>
        <v>00/Jan/19000</v>
      </c>
      <c r="P456" s="42" t="str">
        <f t="shared" si="53"/>
        <v>Match</v>
      </c>
      <c r="Q456" s="40" t="e">
        <f>VLOOKUP(O456,'Calculation - &lt;Ignore&gt;'!N:O,2,0)</f>
        <v>#N/A</v>
      </c>
    </row>
    <row r="457" spans="1:17" x14ac:dyDescent="0.3">
      <c r="A457" s="55"/>
      <c r="B457" s="66"/>
      <c r="C457" s="67"/>
      <c r="D457" s="66"/>
      <c r="E457" s="59"/>
      <c r="F457" s="59"/>
      <c r="G457" s="59"/>
      <c r="H457" s="59"/>
      <c r="I457" s="59"/>
      <c r="J457" s="49" t="s">
        <v>28</v>
      </c>
      <c r="K457" s="32">
        <f t="shared" si="48"/>
        <v>0</v>
      </c>
      <c r="L457" s="39" t="str">
        <f t="shared" si="49"/>
        <v>0</v>
      </c>
      <c r="M457" s="40" t="str">
        <f t="shared" si="50"/>
        <v>00/Jan/1900</v>
      </c>
      <c r="N457" s="41" t="e">
        <f t="shared" si="51"/>
        <v>#VALUE!</v>
      </c>
      <c r="O457" s="40" t="str">
        <f t="shared" si="52"/>
        <v>00/Jan/19000</v>
      </c>
      <c r="P457" s="42" t="str">
        <f t="shared" si="53"/>
        <v>Match</v>
      </c>
      <c r="Q457" s="40" t="e">
        <f>VLOOKUP(O457,'Calculation - &lt;Ignore&gt;'!N:O,2,0)</f>
        <v>#N/A</v>
      </c>
    </row>
    <row r="458" spans="1:17" x14ac:dyDescent="0.3">
      <c r="A458" s="55"/>
      <c r="B458" s="66"/>
      <c r="C458" s="67"/>
      <c r="D458" s="66"/>
      <c r="E458" s="59"/>
      <c r="F458" s="59"/>
      <c r="G458" s="59"/>
      <c r="H458" s="59"/>
      <c r="I458" s="59"/>
      <c r="J458" s="49" t="s">
        <v>28</v>
      </c>
      <c r="K458" s="32">
        <f t="shared" si="48"/>
        <v>0</v>
      </c>
      <c r="L458" s="39" t="str">
        <f t="shared" si="49"/>
        <v>0</v>
      </c>
      <c r="M458" s="40" t="str">
        <f t="shared" si="50"/>
        <v>00/Jan/1900</v>
      </c>
      <c r="N458" s="41" t="e">
        <f t="shared" si="51"/>
        <v>#VALUE!</v>
      </c>
      <c r="O458" s="40" t="str">
        <f t="shared" si="52"/>
        <v>00/Jan/19000</v>
      </c>
      <c r="P458" s="42" t="str">
        <f t="shared" si="53"/>
        <v>Match</v>
      </c>
      <c r="Q458" s="40" t="e">
        <f>VLOOKUP(O458,'Calculation - &lt;Ignore&gt;'!N:O,2,0)</f>
        <v>#N/A</v>
      </c>
    </row>
    <row r="459" spans="1:17" x14ac:dyDescent="0.3">
      <c r="A459" s="55"/>
      <c r="B459" s="66"/>
      <c r="C459" s="67"/>
      <c r="D459" s="66"/>
      <c r="E459" s="59"/>
      <c r="F459" s="59"/>
      <c r="G459" s="59"/>
      <c r="H459" s="59"/>
      <c r="I459" s="59"/>
      <c r="J459" s="49" t="s">
        <v>28</v>
      </c>
      <c r="K459" s="32">
        <f t="shared" si="48"/>
        <v>0</v>
      </c>
      <c r="L459" s="39" t="str">
        <f t="shared" si="49"/>
        <v>0</v>
      </c>
      <c r="M459" s="40" t="str">
        <f t="shared" si="50"/>
        <v>00/Jan/1900</v>
      </c>
      <c r="N459" s="41" t="e">
        <f t="shared" si="51"/>
        <v>#VALUE!</v>
      </c>
      <c r="O459" s="40" t="str">
        <f t="shared" si="52"/>
        <v>00/Jan/19000</v>
      </c>
      <c r="P459" s="42" t="str">
        <f t="shared" si="53"/>
        <v>Match</v>
      </c>
      <c r="Q459" s="40" t="e">
        <f>VLOOKUP(O459,'Calculation - &lt;Ignore&gt;'!N:O,2,0)</f>
        <v>#N/A</v>
      </c>
    </row>
    <row r="460" spans="1:17" x14ac:dyDescent="0.3">
      <c r="A460" s="55"/>
      <c r="B460" s="66"/>
      <c r="C460" s="67"/>
      <c r="D460" s="66"/>
      <c r="E460" s="59"/>
      <c r="F460" s="59"/>
      <c r="G460" s="59"/>
      <c r="H460" s="59"/>
      <c r="I460" s="59"/>
      <c r="J460" s="49" t="s">
        <v>28</v>
      </c>
      <c r="K460" s="32">
        <f t="shared" si="48"/>
        <v>0</v>
      </c>
      <c r="L460" s="39" t="str">
        <f t="shared" si="49"/>
        <v>0</v>
      </c>
      <c r="M460" s="40" t="str">
        <f t="shared" si="50"/>
        <v>00/Jan/1900</v>
      </c>
      <c r="N460" s="41" t="e">
        <f t="shared" si="51"/>
        <v>#VALUE!</v>
      </c>
      <c r="O460" s="40" t="str">
        <f t="shared" si="52"/>
        <v>00/Jan/19000</v>
      </c>
      <c r="P460" s="42" t="str">
        <f t="shared" si="53"/>
        <v>Match</v>
      </c>
      <c r="Q460" s="40" t="e">
        <f>VLOOKUP(O460,'Calculation - &lt;Ignore&gt;'!N:O,2,0)</f>
        <v>#N/A</v>
      </c>
    </row>
    <row r="461" spans="1:17" x14ac:dyDescent="0.3">
      <c r="A461" s="55"/>
      <c r="B461" s="66"/>
      <c r="C461" s="67"/>
      <c r="D461" s="66"/>
      <c r="E461" s="59"/>
      <c r="F461" s="59"/>
      <c r="G461" s="59"/>
      <c r="H461" s="59"/>
      <c r="I461" s="59"/>
      <c r="J461" s="49" t="s">
        <v>28</v>
      </c>
      <c r="K461" s="32">
        <f t="shared" si="48"/>
        <v>0</v>
      </c>
      <c r="L461" s="39" t="str">
        <f t="shared" si="49"/>
        <v>0</v>
      </c>
      <c r="M461" s="40" t="str">
        <f t="shared" si="50"/>
        <v>00/Jan/1900</v>
      </c>
      <c r="N461" s="41" t="e">
        <f t="shared" si="51"/>
        <v>#VALUE!</v>
      </c>
      <c r="O461" s="40" t="str">
        <f t="shared" si="52"/>
        <v>00/Jan/19000</v>
      </c>
      <c r="P461" s="42" t="str">
        <f t="shared" si="53"/>
        <v>Match</v>
      </c>
      <c r="Q461" s="40" t="e">
        <f>VLOOKUP(O461,'Calculation - &lt;Ignore&gt;'!N:O,2,0)</f>
        <v>#N/A</v>
      </c>
    </row>
    <row r="462" spans="1:17" x14ac:dyDescent="0.3">
      <c r="A462" s="55"/>
      <c r="B462" s="66"/>
      <c r="C462" s="67"/>
      <c r="D462" s="66"/>
      <c r="E462" s="59"/>
      <c r="F462" s="59"/>
      <c r="G462" s="59"/>
      <c r="H462" s="59"/>
      <c r="I462" s="59"/>
      <c r="J462" s="49" t="s">
        <v>28</v>
      </c>
      <c r="K462" s="32">
        <f t="shared" si="48"/>
        <v>0</v>
      </c>
      <c r="L462" s="39" t="str">
        <f t="shared" si="49"/>
        <v>0</v>
      </c>
      <c r="M462" s="40" t="str">
        <f t="shared" si="50"/>
        <v>00/Jan/1900</v>
      </c>
      <c r="N462" s="41" t="e">
        <f t="shared" si="51"/>
        <v>#VALUE!</v>
      </c>
      <c r="O462" s="40" t="str">
        <f t="shared" si="52"/>
        <v>00/Jan/19000</v>
      </c>
      <c r="P462" s="42" t="str">
        <f t="shared" si="53"/>
        <v>Match</v>
      </c>
      <c r="Q462" s="40" t="e">
        <f>VLOOKUP(O462,'Calculation - &lt;Ignore&gt;'!N:O,2,0)</f>
        <v>#N/A</v>
      </c>
    </row>
    <row r="463" spans="1:17" x14ac:dyDescent="0.3">
      <c r="A463" s="55"/>
      <c r="B463" s="66"/>
      <c r="C463" s="67"/>
      <c r="D463" s="66"/>
      <c r="E463" s="59"/>
      <c r="F463" s="59"/>
      <c r="G463" s="59"/>
      <c r="H463" s="59"/>
      <c r="I463" s="59"/>
      <c r="J463" s="49" t="s">
        <v>28</v>
      </c>
      <c r="K463" s="32">
        <f t="shared" si="48"/>
        <v>0</v>
      </c>
      <c r="L463" s="39" t="str">
        <f t="shared" si="49"/>
        <v>0</v>
      </c>
      <c r="M463" s="40" t="str">
        <f t="shared" si="50"/>
        <v>00/Jan/1900</v>
      </c>
      <c r="N463" s="41" t="e">
        <f t="shared" si="51"/>
        <v>#VALUE!</v>
      </c>
      <c r="O463" s="40" t="str">
        <f t="shared" si="52"/>
        <v>00/Jan/19000</v>
      </c>
      <c r="P463" s="42" t="str">
        <f t="shared" si="53"/>
        <v>Match</v>
      </c>
      <c r="Q463" s="40" t="e">
        <f>VLOOKUP(O463,'Calculation - &lt;Ignore&gt;'!N:O,2,0)</f>
        <v>#N/A</v>
      </c>
    </row>
    <row r="464" spans="1:17" x14ac:dyDescent="0.3">
      <c r="A464" s="55"/>
      <c r="B464" s="66"/>
      <c r="C464" s="67"/>
      <c r="D464" s="66"/>
      <c r="E464" s="59"/>
      <c r="F464" s="59"/>
      <c r="G464" s="59"/>
      <c r="H464" s="59"/>
      <c r="I464" s="59"/>
      <c r="J464" s="49" t="s">
        <v>28</v>
      </c>
      <c r="K464" s="32">
        <f t="shared" si="48"/>
        <v>0</v>
      </c>
      <c r="L464" s="39" t="str">
        <f t="shared" si="49"/>
        <v>0</v>
      </c>
      <c r="M464" s="40" t="str">
        <f t="shared" si="50"/>
        <v>00/Jan/1900</v>
      </c>
      <c r="N464" s="41" t="e">
        <f t="shared" si="51"/>
        <v>#VALUE!</v>
      </c>
      <c r="O464" s="40" t="str">
        <f t="shared" si="52"/>
        <v>00/Jan/19000</v>
      </c>
      <c r="P464" s="42" t="str">
        <f t="shared" si="53"/>
        <v>Match</v>
      </c>
      <c r="Q464" s="40" t="e">
        <f>VLOOKUP(O464,'Calculation - &lt;Ignore&gt;'!N:O,2,0)</f>
        <v>#N/A</v>
      </c>
    </row>
    <row r="465" spans="1:17" x14ac:dyDescent="0.3">
      <c r="A465" s="55"/>
      <c r="B465" s="66"/>
      <c r="C465" s="67"/>
      <c r="D465" s="66"/>
      <c r="E465" s="59"/>
      <c r="F465" s="59"/>
      <c r="G465" s="59"/>
      <c r="H465" s="59"/>
      <c r="I465" s="59"/>
      <c r="J465" s="49" t="s">
        <v>28</v>
      </c>
      <c r="K465" s="32">
        <f t="shared" si="48"/>
        <v>0</v>
      </c>
      <c r="L465" s="39" t="str">
        <f t="shared" si="49"/>
        <v>0</v>
      </c>
      <c r="M465" s="40" t="str">
        <f t="shared" si="50"/>
        <v>00/Jan/1900</v>
      </c>
      <c r="N465" s="41" t="e">
        <f t="shared" si="51"/>
        <v>#VALUE!</v>
      </c>
      <c r="O465" s="40" t="str">
        <f t="shared" si="52"/>
        <v>00/Jan/19000</v>
      </c>
      <c r="P465" s="42" t="str">
        <f t="shared" si="53"/>
        <v>Match</v>
      </c>
      <c r="Q465" s="40" t="e">
        <f>VLOOKUP(O465,'Calculation - &lt;Ignore&gt;'!N:O,2,0)</f>
        <v>#N/A</v>
      </c>
    </row>
    <row r="466" spans="1:17" x14ac:dyDescent="0.3">
      <c r="A466" s="55"/>
      <c r="B466" s="66"/>
      <c r="C466" s="67"/>
      <c r="D466" s="66"/>
      <c r="E466" s="59"/>
      <c r="F466" s="59"/>
      <c r="G466" s="59"/>
      <c r="H466" s="59"/>
      <c r="I466" s="59"/>
      <c r="J466" s="49" t="s">
        <v>28</v>
      </c>
      <c r="K466" s="32">
        <f t="shared" si="48"/>
        <v>0</v>
      </c>
      <c r="L466" s="39" t="str">
        <f t="shared" si="49"/>
        <v>0</v>
      </c>
      <c r="M466" s="40" t="str">
        <f t="shared" si="50"/>
        <v>00/Jan/1900</v>
      </c>
      <c r="N466" s="41" t="e">
        <f t="shared" si="51"/>
        <v>#VALUE!</v>
      </c>
      <c r="O466" s="40" t="str">
        <f t="shared" si="52"/>
        <v>00/Jan/19000</v>
      </c>
      <c r="P466" s="42" t="str">
        <f t="shared" si="53"/>
        <v>Match</v>
      </c>
      <c r="Q466" s="40" t="e">
        <f>VLOOKUP(O466,'Calculation - &lt;Ignore&gt;'!N:O,2,0)</f>
        <v>#N/A</v>
      </c>
    </row>
    <row r="467" spans="1:17" x14ac:dyDescent="0.3">
      <c r="A467" s="55"/>
      <c r="B467" s="66"/>
      <c r="C467" s="67"/>
      <c r="D467" s="66"/>
      <c r="E467" s="59"/>
      <c r="F467" s="59"/>
      <c r="G467" s="59"/>
      <c r="H467" s="59"/>
      <c r="I467" s="59"/>
      <c r="J467" s="49" t="s">
        <v>28</v>
      </c>
      <c r="K467" s="32">
        <f t="shared" si="48"/>
        <v>0</v>
      </c>
      <c r="L467" s="39" t="str">
        <f t="shared" si="49"/>
        <v>0</v>
      </c>
      <c r="M467" s="40" t="str">
        <f t="shared" si="50"/>
        <v>00/Jan/1900</v>
      </c>
      <c r="N467" s="41" t="e">
        <f t="shared" si="51"/>
        <v>#VALUE!</v>
      </c>
      <c r="O467" s="40" t="str">
        <f t="shared" si="52"/>
        <v>00/Jan/19000</v>
      </c>
      <c r="P467" s="42" t="str">
        <f t="shared" si="53"/>
        <v>Match</v>
      </c>
      <c r="Q467" s="40" t="e">
        <f>VLOOKUP(O467,'Calculation - &lt;Ignore&gt;'!N:O,2,0)</f>
        <v>#N/A</v>
      </c>
    </row>
    <row r="468" spans="1:17" x14ac:dyDescent="0.3">
      <c r="A468" s="55"/>
      <c r="B468" s="66"/>
      <c r="C468" s="67"/>
      <c r="D468" s="66"/>
      <c r="E468" s="59"/>
      <c r="F468" s="59"/>
      <c r="G468" s="59"/>
      <c r="H468" s="59"/>
      <c r="I468" s="59"/>
      <c r="J468" s="49" t="s">
        <v>28</v>
      </c>
      <c r="K468" s="32">
        <f t="shared" si="48"/>
        <v>0</v>
      </c>
      <c r="L468" s="39" t="str">
        <f t="shared" si="49"/>
        <v>0</v>
      </c>
      <c r="M468" s="40" t="str">
        <f t="shared" si="50"/>
        <v>00/Jan/1900</v>
      </c>
      <c r="N468" s="41" t="e">
        <f t="shared" si="51"/>
        <v>#VALUE!</v>
      </c>
      <c r="O468" s="40" t="str">
        <f t="shared" si="52"/>
        <v>00/Jan/19000</v>
      </c>
      <c r="P468" s="42" t="str">
        <f t="shared" si="53"/>
        <v>Match</v>
      </c>
      <c r="Q468" s="40" t="e">
        <f>VLOOKUP(O468,'Calculation - &lt;Ignore&gt;'!N:O,2,0)</f>
        <v>#N/A</v>
      </c>
    </row>
    <row r="469" spans="1:17" x14ac:dyDescent="0.3">
      <c r="A469" s="55"/>
      <c r="B469" s="66"/>
      <c r="C469" s="67"/>
      <c r="D469" s="66"/>
      <c r="E469" s="59"/>
      <c r="F469" s="59"/>
      <c r="G469" s="59"/>
      <c r="H469" s="59"/>
      <c r="I469" s="59"/>
      <c r="J469" s="49" t="s">
        <v>28</v>
      </c>
      <c r="K469" s="32">
        <f t="shared" si="48"/>
        <v>0</v>
      </c>
      <c r="L469" s="39" t="str">
        <f t="shared" si="49"/>
        <v>0</v>
      </c>
      <c r="M469" s="40" t="str">
        <f t="shared" si="50"/>
        <v>00/Jan/1900</v>
      </c>
      <c r="N469" s="41" t="e">
        <f t="shared" si="51"/>
        <v>#VALUE!</v>
      </c>
      <c r="O469" s="40" t="str">
        <f t="shared" si="52"/>
        <v>00/Jan/19000</v>
      </c>
      <c r="P469" s="42" t="str">
        <f t="shared" si="53"/>
        <v>Match</v>
      </c>
      <c r="Q469" s="40" t="e">
        <f>VLOOKUP(O469,'Calculation - &lt;Ignore&gt;'!N:O,2,0)</f>
        <v>#N/A</v>
      </c>
    </row>
    <row r="470" spans="1:17" x14ac:dyDescent="0.3">
      <c r="A470" s="55"/>
      <c r="B470" s="66"/>
      <c r="C470" s="67"/>
      <c r="D470" s="66"/>
      <c r="E470" s="59"/>
      <c r="F470" s="59"/>
      <c r="G470" s="59"/>
      <c r="H470" s="59"/>
      <c r="I470" s="59"/>
      <c r="J470" s="49" t="s">
        <v>28</v>
      </c>
      <c r="K470" s="32">
        <f t="shared" si="48"/>
        <v>0</v>
      </c>
      <c r="L470" s="39" t="str">
        <f t="shared" si="49"/>
        <v>0</v>
      </c>
      <c r="M470" s="40" t="str">
        <f t="shared" si="50"/>
        <v>00/Jan/1900</v>
      </c>
      <c r="N470" s="41" t="e">
        <f t="shared" si="51"/>
        <v>#VALUE!</v>
      </c>
      <c r="O470" s="40" t="str">
        <f t="shared" si="52"/>
        <v>00/Jan/19000</v>
      </c>
      <c r="P470" s="42" t="str">
        <f t="shared" si="53"/>
        <v>Match</v>
      </c>
      <c r="Q470" s="40" t="e">
        <f>VLOOKUP(O470,'Calculation - &lt;Ignore&gt;'!N:O,2,0)</f>
        <v>#N/A</v>
      </c>
    </row>
    <row r="471" spans="1:17" x14ac:dyDescent="0.3">
      <c r="A471" s="55"/>
      <c r="B471" s="66"/>
      <c r="C471" s="67"/>
      <c r="D471" s="66"/>
      <c r="E471" s="59"/>
      <c r="F471" s="59"/>
      <c r="G471" s="59"/>
      <c r="H471" s="59"/>
      <c r="I471" s="59"/>
      <c r="J471" s="49" t="s">
        <v>28</v>
      </c>
      <c r="K471" s="32">
        <f t="shared" si="48"/>
        <v>0</v>
      </c>
      <c r="L471" s="39" t="str">
        <f t="shared" si="49"/>
        <v>0</v>
      </c>
      <c r="M471" s="40" t="str">
        <f t="shared" si="50"/>
        <v>00/Jan/1900</v>
      </c>
      <c r="N471" s="41" t="e">
        <f t="shared" si="51"/>
        <v>#VALUE!</v>
      </c>
      <c r="O471" s="40" t="str">
        <f t="shared" si="52"/>
        <v>00/Jan/19000</v>
      </c>
      <c r="P471" s="42" t="str">
        <f t="shared" si="53"/>
        <v>Match</v>
      </c>
      <c r="Q471" s="40" t="e">
        <f>VLOOKUP(O471,'Calculation - &lt;Ignore&gt;'!N:O,2,0)</f>
        <v>#N/A</v>
      </c>
    </row>
    <row r="472" spans="1:17" x14ac:dyDescent="0.3">
      <c r="A472" s="55"/>
      <c r="B472" s="66"/>
      <c r="C472" s="67"/>
      <c r="D472" s="66"/>
      <c r="E472" s="59"/>
      <c r="F472" s="59"/>
      <c r="G472" s="59"/>
      <c r="H472" s="59"/>
      <c r="I472" s="59"/>
      <c r="J472" s="49" t="s">
        <v>28</v>
      </c>
      <c r="K472" s="32">
        <f t="shared" si="48"/>
        <v>0</v>
      </c>
      <c r="L472" s="39" t="str">
        <f t="shared" si="49"/>
        <v>0</v>
      </c>
      <c r="M472" s="40" t="str">
        <f t="shared" si="50"/>
        <v>00/Jan/1900</v>
      </c>
      <c r="N472" s="41" t="e">
        <f t="shared" si="51"/>
        <v>#VALUE!</v>
      </c>
      <c r="O472" s="40" t="str">
        <f t="shared" si="52"/>
        <v>00/Jan/19000</v>
      </c>
      <c r="P472" s="42" t="str">
        <f t="shared" si="53"/>
        <v>Match</v>
      </c>
      <c r="Q472" s="40" t="e">
        <f>VLOOKUP(O472,'Calculation - &lt;Ignore&gt;'!N:O,2,0)</f>
        <v>#N/A</v>
      </c>
    </row>
    <row r="473" spans="1:17" x14ac:dyDescent="0.3">
      <c r="A473" s="55"/>
      <c r="B473" s="66"/>
      <c r="C473" s="67"/>
      <c r="D473" s="66"/>
      <c r="E473" s="59"/>
      <c r="F473" s="59"/>
      <c r="G473" s="59"/>
      <c r="H473" s="59"/>
      <c r="I473" s="59"/>
      <c r="J473" s="49" t="s">
        <v>28</v>
      </c>
      <c r="K473" s="32">
        <f t="shared" si="48"/>
        <v>0</v>
      </c>
      <c r="L473" s="39" t="str">
        <f t="shared" si="49"/>
        <v>0</v>
      </c>
      <c r="M473" s="40" t="str">
        <f t="shared" si="50"/>
        <v>00/Jan/1900</v>
      </c>
      <c r="N473" s="41" t="e">
        <f t="shared" si="51"/>
        <v>#VALUE!</v>
      </c>
      <c r="O473" s="40" t="str">
        <f t="shared" si="52"/>
        <v>00/Jan/19000</v>
      </c>
      <c r="P473" s="42" t="str">
        <f t="shared" si="53"/>
        <v>Match</v>
      </c>
      <c r="Q473" s="40" t="e">
        <f>VLOOKUP(O473,'Calculation - &lt;Ignore&gt;'!N:O,2,0)</f>
        <v>#N/A</v>
      </c>
    </row>
    <row r="474" spans="1:17" x14ac:dyDescent="0.3">
      <c r="A474" s="55"/>
      <c r="B474" s="66"/>
      <c r="C474" s="67"/>
      <c r="D474" s="66"/>
      <c r="E474" s="59"/>
      <c r="F474" s="59"/>
      <c r="G474" s="59"/>
      <c r="H474" s="59"/>
      <c r="I474" s="59"/>
      <c r="J474" s="49" t="s">
        <v>28</v>
      </c>
      <c r="K474" s="32">
        <f t="shared" si="48"/>
        <v>0</v>
      </c>
      <c r="L474" s="39" t="str">
        <f t="shared" si="49"/>
        <v>0</v>
      </c>
      <c r="M474" s="40" t="str">
        <f t="shared" si="50"/>
        <v>00/Jan/1900</v>
      </c>
      <c r="N474" s="41" t="e">
        <f t="shared" si="51"/>
        <v>#VALUE!</v>
      </c>
      <c r="O474" s="40" t="str">
        <f t="shared" si="52"/>
        <v>00/Jan/19000</v>
      </c>
      <c r="P474" s="42" t="str">
        <f t="shared" si="53"/>
        <v>Match</v>
      </c>
      <c r="Q474" s="40" t="e">
        <f>VLOOKUP(O474,'Calculation - &lt;Ignore&gt;'!N:O,2,0)</f>
        <v>#N/A</v>
      </c>
    </row>
    <row r="475" spans="1:17" x14ac:dyDescent="0.3">
      <c r="A475" s="55"/>
      <c r="B475" s="66"/>
      <c r="C475" s="67"/>
      <c r="D475" s="66"/>
      <c r="E475" s="59"/>
      <c r="F475" s="59"/>
      <c r="G475" s="59"/>
      <c r="H475" s="59"/>
      <c r="I475" s="59"/>
      <c r="J475" s="49" t="s">
        <v>28</v>
      </c>
      <c r="K475" s="32">
        <f t="shared" si="48"/>
        <v>0</v>
      </c>
      <c r="L475" s="39" t="str">
        <f t="shared" si="49"/>
        <v>0</v>
      </c>
      <c r="M475" s="40" t="str">
        <f t="shared" si="50"/>
        <v>00/Jan/1900</v>
      </c>
      <c r="N475" s="41" t="e">
        <f t="shared" si="51"/>
        <v>#VALUE!</v>
      </c>
      <c r="O475" s="40" t="str">
        <f t="shared" si="52"/>
        <v>00/Jan/19000</v>
      </c>
      <c r="P475" s="42" t="str">
        <f t="shared" si="53"/>
        <v>Match</v>
      </c>
      <c r="Q475" s="40" t="e">
        <f>VLOOKUP(O475,'Calculation - &lt;Ignore&gt;'!N:O,2,0)</f>
        <v>#N/A</v>
      </c>
    </row>
    <row r="476" spans="1:17" x14ac:dyDescent="0.3">
      <c r="A476" s="55"/>
      <c r="B476" s="66"/>
      <c r="C476" s="67"/>
      <c r="D476" s="66"/>
      <c r="E476" s="59"/>
      <c r="F476" s="59"/>
      <c r="G476" s="59"/>
      <c r="H476" s="59"/>
      <c r="I476" s="59"/>
      <c r="J476" s="49" t="s">
        <v>28</v>
      </c>
      <c r="K476" s="32">
        <f t="shared" si="48"/>
        <v>0</v>
      </c>
      <c r="L476" s="39" t="str">
        <f t="shared" si="49"/>
        <v>0</v>
      </c>
      <c r="M476" s="40" t="str">
        <f t="shared" si="50"/>
        <v>00/Jan/1900</v>
      </c>
      <c r="N476" s="41" t="e">
        <f t="shared" si="51"/>
        <v>#VALUE!</v>
      </c>
      <c r="O476" s="40" t="str">
        <f t="shared" si="52"/>
        <v>00/Jan/19000</v>
      </c>
      <c r="P476" s="42" t="str">
        <f t="shared" si="53"/>
        <v>Match</v>
      </c>
      <c r="Q476" s="40" t="e">
        <f>VLOOKUP(O476,'Calculation - &lt;Ignore&gt;'!N:O,2,0)</f>
        <v>#N/A</v>
      </c>
    </row>
    <row r="477" spans="1:17" x14ac:dyDescent="0.3">
      <c r="A477" s="55"/>
      <c r="B477" s="66"/>
      <c r="C477" s="67"/>
      <c r="D477" s="66"/>
      <c r="E477" s="59"/>
      <c r="F477" s="59"/>
      <c r="G477" s="59"/>
      <c r="H477" s="59"/>
      <c r="I477" s="59"/>
      <c r="J477" s="49" t="s">
        <v>28</v>
      </c>
      <c r="K477" s="32">
        <f t="shared" si="48"/>
        <v>0</v>
      </c>
      <c r="L477" s="39" t="str">
        <f t="shared" si="49"/>
        <v>0</v>
      </c>
      <c r="M477" s="40" t="str">
        <f t="shared" si="50"/>
        <v>00/Jan/1900</v>
      </c>
      <c r="N477" s="41" t="e">
        <f t="shared" si="51"/>
        <v>#VALUE!</v>
      </c>
      <c r="O477" s="40" t="str">
        <f t="shared" si="52"/>
        <v>00/Jan/19000</v>
      </c>
      <c r="P477" s="42" t="str">
        <f t="shared" si="53"/>
        <v>Match</v>
      </c>
      <c r="Q477" s="40" t="e">
        <f>VLOOKUP(O477,'Calculation - &lt;Ignore&gt;'!N:O,2,0)</f>
        <v>#N/A</v>
      </c>
    </row>
    <row r="478" spans="1:17" x14ac:dyDescent="0.3">
      <c r="A478" s="55"/>
      <c r="B478" s="66"/>
      <c r="C478" s="67"/>
      <c r="D478" s="66"/>
      <c r="E478" s="59"/>
      <c r="F478" s="59"/>
      <c r="G478" s="59"/>
      <c r="H478" s="59"/>
      <c r="I478" s="59"/>
      <c r="J478" s="49" t="s">
        <v>28</v>
      </c>
      <c r="K478" s="32">
        <f t="shared" si="48"/>
        <v>0</v>
      </c>
      <c r="L478" s="39" t="str">
        <f t="shared" si="49"/>
        <v>0</v>
      </c>
      <c r="M478" s="40" t="str">
        <f t="shared" si="50"/>
        <v>00/Jan/1900</v>
      </c>
      <c r="N478" s="41" t="e">
        <f t="shared" si="51"/>
        <v>#VALUE!</v>
      </c>
      <c r="O478" s="40" t="str">
        <f t="shared" si="52"/>
        <v>00/Jan/19000</v>
      </c>
      <c r="P478" s="42" t="str">
        <f t="shared" si="53"/>
        <v>Match</v>
      </c>
      <c r="Q478" s="40" t="e">
        <f>VLOOKUP(O478,'Calculation - &lt;Ignore&gt;'!N:O,2,0)</f>
        <v>#N/A</v>
      </c>
    </row>
    <row r="479" spans="1:17" x14ac:dyDescent="0.3">
      <c r="A479" s="55"/>
      <c r="B479" s="66"/>
      <c r="C479" s="67"/>
      <c r="D479" s="66"/>
      <c r="E479" s="59"/>
      <c r="F479" s="59"/>
      <c r="G479" s="59"/>
      <c r="H479" s="59"/>
      <c r="I479" s="59"/>
      <c r="J479" s="49" t="s">
        <v>28</v>
      </c>
      <c r="K479" s="32">
        <f t="shared" si="48"/>
        <v>0</v>
      </c>
      <c r="L479" s="39" t="str">
        <f t="shared" si="49"/>
        <v>0</v>
      </c>
      <c r="M479" s="40" t="str">
        <f t="shared" si="50"/>
        <v>00/Jan/1900</v>
      </c>
      <c r="N479" s="41" t="e">
        <f t="shared" si="51"/>
        <v>#VALUE!</v>
      </c>
      <c r="O479" s="40" t="str">
        <f t="shared" si="52"/>
        <v>00/Jan/19000</v>
      </c>
      <c r="P479" s="42" t="str">
        <f t="shared" si="53"/>
        <v>Match</v>
      </c>
      <c r="Q479" s="40" t="e">
        <f>VLOOKUP(O479,'Calculation - &lt;Ignore&gt;'!N:O,2,0)</f>
        <v>#N/A</v>
      </c>
    </row>
    <row r="480" spans="1:17" x14ac:dyDescent="0.3">
      <c r="A480" s="55"/>
      <c r="B480" s="66"/>
      <c r="C480" s="67"/>
      <c r="D480" s="66"/>
      <c r="E480" s="59"/>
      <c r="F480" s="59"/>
      <c r="G480" s="59"/>
      <c r="H480" s="59"/>
      <c r="I480" s="59"/>
      <c r="J480" s="49" t="s">
        <v>28</v>
      </c>
      <c r="K480" s="32">
        <f t="shared" si="48"/>
        <v>0</v>
      </c>
      <c r="L480" s="39" t="str">
        <f t="shared" si="49"/>
        <v>0</v>
      </c>
      <c r="M480" s="40" t="str">
        <f t="shared" si="50"/>
        <v>00/Jan/1900</v>
      </c>
      <c r="N480" s="41" t="e">
        <f t="shared" si="51"/>
        <v>#VALUE!</v>
      </c>
      <c r="O480" s="40" t="str">
        <f t="shared" si="52"/>
        <v>00/Jan/19000</v>
      </c>
      <c r="P480" s="42" t="str">
        <f t="shared" si="53"/>
        <v>Match</v>
      </c>
      <c r="Q480" s="40" t="e">
        <f>VLOOKUP(O480,'Calculation - &lt;Ignore&gt;'!N:O,2,0)</f>
        <v>#N/A</v>
      </c>
    </row>
    <row r="481" spans="1:17" x14ac:dyDescent="0.3">
      <c r="A481" s="55"/>
      <c r="B481" s="66"/>
      <c r="C481" s="67"/>
      <c r="D481" s="66"/>
      <c r="E481" s="59"/>
      <c r="F481" s="59"/>
      <c r="G481" s="59"/>
      <c r="H481" s="59"/>
      <c r="I481" s="59"/>
      <c r="J481" s="49" t="s">
        <v>28</v>
      </c>
      <c r="K481" s="32">
        <f t="shared" si="48"/>
        <v>0</v>
      </c>
      <c r="L481" s="39" t="str">
        <f t="shared" si="49"/>
        <v>0</v>
      </c>
      <c r="M481" s="40" t="str">
        <f t="shared" si="50"/>
        <v>00/Jan/1900</v>
      </c>
      <c r="N481" s="41" t="e">
        <f t="shared" si="51"/>
        <v>#VALUE!</v>
      </c>
      <c r="O481" s="40" t="str">
        <f t="shared" si="52"/>
        <v>00/Jan/19000</v>
      </c>
      <c r="P481" s="42" t="str">
        <f t="shared" si="53"/>
        <v>Match</v>
      </c>
      <c r="Q481" s="40" t="e">
        <f>VLOOKUP(O481,'Calculation - &lt;Ignore&gt;'!N:O,2,0)</f>
        <v>#N/A</v>
      </c>
    </row>
    <row r="482" spans="1:17" x14ac:dyDescent="0.3">
      <c r="A482" s="55"/>
      <c r="B482" s="66"/>
      <c r="C482" s="67"/>
      <c r="D482" s="66"/>
      <c r="E482" s="59"/>
      <c r="F482" s="59"/>
      <c r="G482" s="59"/>
      <c r="H482" s="59"/>
      <c r="I482" s="59"/>
      <c r="J482" s="49" t="s">
        <v>28</v>
      </c>
      <c r="K482" s="32">
        <f t="shared" si="48"/>
        <v>0</v>
      </c>
      <c r="L482" s="39" t="str">
        <f t="shared" si="49"/>
        <v>0</v>
      </c>
      <c r="M482" s="40" t="str">
        <f t="shared" si="50"/>
        <v>00/Jan/1900</v>
      </c>
      <c r="N482" s="41" t="e">
        <f t="shared" si="51"/>
        <v>#VALUE!</v>
      </c>
      <c r="O482" s="40" t="str">
        <f t="shared" si="52"/>
        <v>00/Jan/19000</v>
      </c>
      <c r="P482" s="42" t="str">
        <f t="shared" si="53"/>
        <v>Match</v>
      </c>
      <c r="Q482" s="40" t="e">
        <f>VLOOKUP(O482,'Calculation - &lt;Ignore&gt;'!N:O,2,0)</f>
        <v>#N/A</v>
      </c>
    </row>
    <row r="483" spans="1:17" x14ac:dyDescent="0.3">
      <c r="A483" s="55"/>
      <c r="B483" s="66"/>
      <c r="C483" s="67"/>
      <c r="D483" s="66"/>
      <c r="E483" s="59"/>
      <c r="F483" s="59"/>
      <c r="G483" s="59"/>
      <c r="H483" s="59"/>
      <c r="I483" s="59"/>
      <c r="J483" s="49" t="s">
        <v>28</v>
      </c>
      <c r="K483" s="32">
        <f t="shared" si="48"/>
        <v>0</v>
      </c>
      <c r="L483" s="39" t="str">
        <f t="shared" si="49"/>
        <v>0</v>
      </c>
      <c r="M483" s="40" t="str">
        <f t="shared" si="50"/>
        <v>00/Jan/1900</v>
      </c>
      <c r="N483" s="41" t="e">
        <f t="shared" si="51"/>
        <v>#VALUE!</v>
      </c>
      <c r="O483" s="40" t="str">
        <f t="shared" si="52"/>
        <v>00/Jan/19000</v>
      </c>
      <c r="P483" s="42" t="str">
        <f t="shared" si="53"/>
        <v>Match</v>
      </c>
      <c r="Q483" s="40" t="e">
        <f>VLOOKUP(O483,'Calculation - &lt;Ignore&gt;'!N:O,2,0)</f>
        <v>#N/A</v>
      </c>
    </row>
    <row r="484" spans="1:17" x14ac:dyDescent="0.3">
      <c r="A484" s="55"/>
      <c r="B484" s="66"/>
      <c r="C484" s="67"/>
      <c r="D484" s="66"/>
      <c r="E484" s="59"/>
      <c r="F484" s="59"/>
      <c r="G484" s="59"/>
      <c r="H484" s="59"/>
      <c r="I484" s="59"/>
      <c r="J484" s="49" t="s">
        <v>28</v>
      </c>
      <c r="K484" s="32">
        <f t="shared" si="48"/>
        <v>0</v>
      </c>
      <c r="L484" s="39" t="str">
        <f t="shared" si="49"/>
        <v>0</v>
      </c>
      <c r="M484" s="40" t="str">
        <f t="shared" si="50"/>
        <v>00/Jan/1900</v>
      </c>
      <c r="N484" s="41" t="e">
        <f t="shared" si="51"/>
        <v>#VALUE!</v>
      </c>
      <c r="O484" s="40" t="str">
        <f t="shared" si="52"/>
        <v>00/Jan/19000</v>
      </c>
      <c r="P484" s="42" t="str">
        <f t="shared" si="53"/>
        <v>Match</v>
      </c>
      <c r="Q484" s="40" t="e">
        <f>VLOOKUP(O484,'Calculation - &lt;Ignore&gt;'!N:O,2,0)</f>
        <v>#N/A</v>
      </c>
    </row>
    <row r="485" spans="1:17" x14ac:dyDescent="0.3">
      <c r="A485" s="55"/>
      <c r="B485" s="66"/>
      <c r="C485" s="67"/>
      <c r="D485" s="66"/>
      <c r="E485" s="59"/>
      <c r="F485" s="59"/>
      <c r="G485" s="59"/>
      <c r="H485" s="59"/>
      <c r="I485" s="59"/>
      <c r="J485" s="49" t="s">
        <v>28</v>
      </c>
      <c r="K485" s="32">
        <f t="shared" si="48"/>
        <v>0</v>
      </c>
      <c r="L485" s="39" t="str">
        <f t="shared" si="49"/>
        <v>0</v>
      </c>
      <c r="M485" s="40" t="str">
        <f t="shared" si="50"/>
        <v>00/Jan/1900</v>
      </c>
      <c r="N485" s="41" t="e">
        <f t="shared" si="51"/>
        <v>#VALUE!</v>
      </c>
      <c r="O485" s="40" t="str">
        <f t="shared" si="52"/>
        <v>00/Jan/19000</v>
      </c>
      <c r="P485" s="42" t="str">
        <f t="shared" si="53"/>
        <v>Match</v>
      </c>
      <c r="Q485" s="40" t="e">
        <f>VLOOKUP(O485,'Calculation - &lt;Ignore&gt;'!N:O,2,0)</f>
        <v>#N/A</v>
      </c>
    </row>
    <row r="486" spans="1:17" x14ac:dyDescent="0.3">
      <c r="A486" s="55"/>
      <c r="B486" s="66"/>
      <c r="C486" s="67"/>
      <c r="D486" s="66"/>
      <c r="E486" s="59"/>
      <c r="F486" s="59"/>
      <c r="G486" s="59"/>
      <c r="H486" s="59"/>
      <c r="I486" s="59"/>
      <c r="J486" s="49" t="s">
        <v>28</v>
      </c>
      <c r="K486" s="32">
        <f t="shared" si="48"/>
        <v>0</v>
      </c>
      <c r="L486" s="39" t="str">
        <f t="shared" si="49"/>
        <v>0</v>
      </c>
      <c r="M486" s="40" t="str">
        <f t="shared" si="50"/>
        <v>00/Jan/1900</v>
      </c>
      <c r="N486" s="41" t="e">
        <f t="shared" si="51"/>
        <v>#VALUE!</v>
      </c>
      <c r="O486" s="40" t="str">
        <f t="shared" si="52"/>
        <v>00/Jan/19000</v>
      </c>
      <c r="P486" s="42" t="str">
        <f t="shared" si="53"/>
        <v>Match</v>
      </c>
      <c r="Q486" s="40" t="e">
        <f>VLOOKUP(O486,'Calculation - &lt;Ignore&gt;'!N:O,2,0)</f>
        <v>#N/A</v>
      </c>
    </row>
    <row r="487" spans="1:17" x14ac:dyDescent="0.3">
      <c r="A487" s="55"/>
      <c r="B487" s="66"/>
      <c r="C487" s="67"/>
      <c r="D487" s="66"/>
      <c r="E487" s="59"/>
      <c r="F487" s="59"/>
      <c r="G487" s="59"/>
      <c r="H487" s="59"/>
      <c r="I487" s="59"/>
      <c r="J487" s="49" t="s">
        <v>28</v>
      </c>
      <c r="K487" s="32">
        <f t="shared" si="48"/>
        <v>0</v>
      </c>
      <c r="L487" s="39" t="str">
        <f t="shared" si="49"/>
        <v>0</v>
      </c>
      <c r="M487" s="40" t="str">
        <f t="shared" si="50"/>
        <v>00/Jan/1900</v>
      </c>
      <c r="N487" s="41" t="e">
        <f t="shared" si="51"/>
        <v>#VALUE!</v>
      </c>
      <c r="O487" s="40" t="str">
        <f t="shared" si="52"/>
        <v>00/Jan/19000</v>
      </c>
      <c r="P487" s="42" t="str">
        <f t="shared" si="53"/>
        <v>Match</v>
      </c>
      <c r="Q487" s="40" t="e">
        <f>VLOOKUP(O487,'Calculation - &lt;Ignore&gt;'!N:O,2,0)</f>
        <v>#N/A</v>
      </c>
    </row>
    <row r="488" spans="1:17" x14ac:dyDescent="0.3">
      <c r="A488" s="55"/>
      <c r="B488" s="66"/>
      <c r="C488" s="67"/>
      <c r="D488" s="66"/>
      <c r="E488" s="59"/>
      <c r="F488" s="59"/>
      <c r="G488" s="59"/>
      <c r="H488" s="59"/>
      <c r="I488" s="59"/>
      <c r="J488" s="49" t="s">
        <v>28</v>
      </c>
      <c r="K488" s="32">
        <f t="shared" si="48"/>
        <v>0</v>
      </c>
      <c r="L488" s="39" t="str">
        <f t="shared" si="49"/>
        <v>0</v>
      </c>
      <c r="M488" s="40" t="str">
        <f t="shared" si="50"/>
        <v>00/Jan/1900</v>
      </c>
      <c r="N488" s="41" t="e">
        <f t="shared" si="51"/>
        <v>#VALUE!</v>
      </c>
      <c r="O488" s="40" t="str">
        <f t="shared" si="52"/>
        <v>00/Jan/19000</v>
      </c>
      <c r="P488" s="42" t="str">
        <f t="shared" si="53"/>
        <v>Match</v>
      </c>
      <c r="Q488" s="40" t="e">
        <f>VLOOKUP(O488,'Calculation - &lt;Ignore&gt;'!N:O,2,0)</f>
        <v>#N/A</v>
      </c>
    </row>
    <row r="489" spans="1:17" x14ac:dyDescent="0.3">
      <c r="A489" s="55"/>
      <c r="B489" s="66"/>
      <c r="C489" s="67"/>
      <c r="D489" s="66"/>
      <c r="E489" s="59"/>
      <c r="F489" s="59"/>
      <c r="G489" s="59"/>
      <c r="H489" s="59"/>
      <c r="I489" s="59"/>
      <c r="J489" s="49" t="s">
        <v>28</v>
      </c>
      <c r="K489" s="32">
        <f t="shared" si="48"/>
        <v>0</v>
      </c>
      <c r="L489" s="39" t="str">
        <f t="shared" si="49"/>
        <v>0</v>
      </c>
      <c r="M489" s="40" t="str">
        <f t="shared" si="50"/>
        <v>00/Jan/1900</v>
      </c>
      <c r="N489" s="41" t="e">
        <f t="shared" si="51"/>
        <v>#VALUE!</v>
      </c>
      <c r="O489" s="40" t="str">
        <f t="shared" si="52"/>
        <v>00/Jan/19000</v>
      </c>
      <c r="P489" s="42" t="str">
        <f t="shared" si="53"/>
        <v>Match</v>
      </c>
      <c r="Q489" s="40" t="e">
        <f>VLOOKUP(O489,'Calculation - &lt;Ignore&gt;'!N:O,2,0)</f>
        <v>#N/A</v>
      </c>
    </row>
    <row r="490" spans="1:17" x14ac:dyDescent="0.3">
      <c r="A490" s="55"/>
      <c r="B490" s="66"/>
      <c r="C490" s="67"/>
      <c r="D490" s="66"/>
      <c r="E490" s="59"/>
      <c r="F490" s="59"/>
      <c r="G490" s="59"/>
      <c r="H490" s="59"/>
      <c r="I490" s="59"/>
      <c r="J490" s="49" t="s">
        <v>28</v>
      </c>
      <c r="K490" s="32">
        <f t="shared" si="48"/>
        <v>0</v>
      </c>
      <c r="L490" s="39" t="str">
        <f t="shared" si="49"/>
        <v>0</v>
      </c>
      <c r="M490" s="40" t="str">
        <f t="shared" si="50"/>
        <v>00/Jan/1900</v>
      </c>
      <c r="N490" s="41" t="e">
        <f t="shared" si="51"/>
        <v>#VALUE!</v>
      </c>
      <c r="O490" s="40" t="str">
        <f t="shared" si="52"/>
        <v>00/Jan/19000</v>
      </c>
      <c r="P490" s="42" t="str">
        <f t="shared" si="53"/>
        <v>Match</v>
      </c>
      <c r="Q490" s="40" t="e">
        <f>VLOOKUP(O490,'Calculation - &lt;Ignore&gt;'!N:O,2,0)</f>
        <v>#N/A</v>
      </c>
    </row>
    <row r="491" spans="1:17" x14ac:dyDescent="0.3">
      <c r="A491" s="55"/>
      <c r="B491" s="66"/>
      <c r="C491" s="67"/>
      <c r="D491" s="66"/>
      <c r="E491" s="59"/>
      <c r="F491" s="59"/>
      <c r="G491" s="59"/>
      <c r="H491" s="59"/>
      <c r="I491" s="59"/>
      <c r="J491" s="49" t="s">
        <v>28</v>
      </c>
      <c r="K491" s="32">
        <f t="shared" si="48"/>
        <v>0</v>
      </c>
      <c r="L491" s="39" t="str">
        <f t="shared" si="49"/>
        <v>0</v>
      </c>
      <c r="M491" s="40" t="str">
        <f t="shared" si="50"/>
        <v>00/Jan/1900</v>
      </c>
      <c r="N491" s="41" t="e">
        <f t="shared" si="51"/>
        <v>#VALUE!</v>
      </c>
      <c r="O491" s="40" t="str">
        <f t="shared" si="52"/>
        <v>00/Jan/19000</v>
      </c>
      <c r="P491" s="42" t="str">
        <f t="shared" si="53"/>
        <v>Match</v>
      </c>
      <c r="Q491" s="40" t="e">
        <f>VLOOKUP(O491,'Calculation - &lt;Ignore&gt;'!N:O,2,0)</f>
        <v>#N/A</v>
      </c>
    </row>
    <row r="492" spans="1:17" x14ac:dyDescent="0.3">
      <c r="A492" s="55"/>
      <c r="B492" s="66"/>
      <c r="C492" s="67"/>
      <c r="D492" s="66"/>
      <c r="E492" s="59"/>
      <c r="F492" s="59"/>
      <c r="G492" s="59"/>
      <c r="H492" s="59"/>
      <c r="I492" s="59"/>
      <c r="J492" s="49" t="s">
        <v>28</v>
      </c>
      <c r="K492" s="32">
        <f t="shared" si="48"/>
        <v>0</v>
      </c>
      <c r="L492" s="39" t="str">
        <f t="shared" si="49"/>
        <v>0</v>
      </c>
      <c r="M492" s="40" t="str">
        <f t="shared" si="50"/>
        <v>00/Jan/1900</v>
      </c>
      <c r="N492" s="41" t="e">
        <f t="shared" si="51"/>
        <v>#VALUE!</v>
      </c>
      <c r="O492" s="40" t="str">
        <f t="shared" si="52"/>
        <v>00/Jan/19000</v>
      </c>
      <c r="P492" s="42" t="str">
        <f t="shared" si="53"/>
        <v>Match</v>
      </c>
      <c r="Q492" s="40" t="e">
        <f>VLOOKUP(O492,'Calculation - &lt;Ignore&gt;'!N:O,2,0)</f>
        <v>#N/A</v>
      </c>
    </row>
    <row r="493" spans="1:17" x14ac:dyDescent="0.3">
      <c r="A493" s="55"/>
      <c r="B493" s="66"/>
      <c r="C493" s="67"/>
      <c r="D493" s="66"/>
      <c r="E493" s="59"/>
      <c r="F493" s="59"/>
      <c r="G493" s="59"/>
      <c r="H493" s="59"/>
      <c r="I493" s="59"/>
      <c r="J493" s="49" t="s">
        <v>28</v>
      </c>
      <c r="K493" s="32">
        <f t="shared" si="48"/>
        <v>0</v>
      </c>
      <c r="L493" s="39" t="str">
        <f t="shared" si="49"/>
        <v>0</v>
      </c>
      <c r="M493" s="40" t="str">
        <f t="shared" si="50"/>
        <v>00/Jan/1900</v>
      </c>
      <c r="N493" s="41" t="e">
        <f t="shared" si="51"/>
        <v>#VALUE!</v>
      </c>
      <c r="O493" s="40" t="str">
        <f t="shared" si="52"/>
        <v>00/Jan/19000</v>
      </c>
      <c r="P493" s="42" t="str">
        <f t="shared" si="53"/>
        <v>Match</v>
      </c>
      <c r="Q493" s="40" t="e">
        <f>VLOOKUP(O493,'Calculation - &lt;Ignore&gt;'!N:O,2,0)</f>
        <v>#N/A</v>
      </c>
    </row>
    <row r="494" spans="1:17" x14ac:dyDescent="0.3">
      <c r="A494" s="55"/>
      <c r="B494" s="66"/>
      <c r="C494" s="67"/>
      <c r="D494" s="66"/>
      <c r="E494" s="59"/>
      <c r="F494" s="59"/>
      <c r="G494" s="59"/>
      <c r="H494" s="59"/>
      <c r="I494" s="59"/>
      <c r="J494" s="49" t="s">
        <v>28</v>
      </c>
      <c r="K494" s="32">
        <f t="shared" si="48"/>
        <v>0</v>
      </c>
      <c r="L494" s="39" t="str">
        <f t="shared" si="49"/>
        <v>0</v>
      </c>
      <c r="M494" s="40" t="str">
        <f t="shared" si="50"/>
        <v>00/Jan/1900</v>
      </c>
      <c r="N494" s="41" t="e">
        <f t="shared" si="51"/>
        <v>#VALUE!</v>
      </c>
      <c r="O494" s="40" t="str">
        <f t="shared" si="52"/>
        <v>00/Jan/19000</v>
      </c>
      <c r="P494" s="42" t="str">
        <f t="shared" si="53"/>
        <v>Match</v>
      </c>
      <c r="Q494" s="40" t="e">
        <f>VLOOKUP(O494,'Calculation - &lt;Ignore&gt;'!N:O,2,0)</f>
        <v>#N/A</v>
      </c>
    </row>
    <row r="495" spans="1:17" x14ac:dyDescent="0.3">
      <c r="A495" s="55"/>
      <c r="B495" s="66"/>
      <c r="C495" s="67"/>
      <c r="D495" s="66"/>
      <c r="E495" s="59"/>
      <c r="F495" s="59"/>
      <c r="G495" s="59"/>
      <c r="H495" s="59"/>
      <c r="I495" s="59"/>
      <c r="J495" s="49" t="s">
        <v>28</v>
      </c>
      <c r="K495" s="32">
        <f t="shared" si="48"/>
        <v>0</v>
      </c>
      <c r="L495" s="39" t="str">
        <f t="shared" si="49"/>
        <v>0</v>
      </c>
      <c r="M495" s="40" t="str">
        <f t="shared" si="50"/>
        <v>00/Jan/1900</v>
      </c>
      <c r="N495" s="41" t="e">
        <f t="shared" si="51"/>
        <v>#VALUE!</v>
      </c>
      <c r="O495" s="40" t="str">
        <f t="shared" si="52"/>
        <v>00/Jan/19000</v>
      </c>
      <c r="P495" s="42" t="str">
        <f t="shared" si="53"/>
        <v>Match</v>
      </c>
      <c r="Q495" s="40" t="e">
        <f>VLOOKUP(O495,'Calculation - &lt;Ignore&gt;'!N:O,2,0)</f>
        <v>#N/A</v>
      </c>
    </row>
    <row r="496" spans="1:17" x14ac:dyDescent="0.3">
      <c r="A496" s="55"/>
      <c r="B496" s="66"/>
      <c r="C496" s="67"/>
      <c r="D496" s="66"/>
      <c r="E496" s="59"/>
      <c r="F496" s="59"/>
      <c r="G496" s="59"/>
      <c r="H496" s="59"/>
      <c r="I496" s="59"/>
      <c r="J496" s="49" t="s">
        <v>28</v>
      </c>
      <c r="K496" s="32">
        <f t="shared" si="48"/>
        <v>0</v>
      </c>
      <c r="L496" s="39" t="str">
        <f t="shared" si="49"/>
        <v>0</v>
      </c>
      <c r="M496" s="40" t="str">
        <f t="shared" si="50"/>
        <v>00/Jan/1900</v>
      </c>
      <c r="N496" s="41" t="e">
        <f t="shared" si="51"/>
        <v>#VALUE!</v>
      </c>
      <c r="O496" s="40" t="str">
        <f t="shared" si="52"/>
        <v>00/Jan/19000</v>
      </c>
      <c r="P496" s="42" t="str">
        <f t="shared" si="53"/>
        <v>Match</v>
      </c>
      <c r="Q496" s="40" t="e">
        <f>VLOOKUP(O496,'Calculation - &lt;Ignore&gt;'!N:O,2,0)</f>
        <v>#N/A</v>
      </c>
    </row>
    <row r="497" spans="1:17" x14ac:dyDescent="0.3">
      <c r="A497" s="55"/>
      <c r="B497" s="66"/>
      <c r="C497" s="67"/>
      <c r="D497" s="66"/>
      <c r="E497" s="59"/>
      <c r="F497" s="59"/>
      <c r="G497" s="59"/>
      <c r="H497" s="59"/>
      <c r="I497" s="59"/>
      <c r="J497" s="49" t="s">
        <v>28</v>
      </c>
      <c r="K497" s="32">
        <f t="shared" si="48"/>
        <v>0</v>
      </c>
      <c r="L497" s="39" t="str">
        <f t="shared" si="49"/>
        <v>0</v>
      </c>
      <c r="M497" s="40" t="str">
        <f t="shared" si="50"/>
        <v>00/Jan/1900</v>
      </c>
      <c r="N497" s="41" t="e">
        <f t="shared" si="51"/>
        <v>#VALUE!</v>
      </c>
      <c r="O497" s="40" t="str">
        <f t="shared" si="52"/>
        <v>00/Jan/19000</v>
      </c>
      <c r="P497" s="42" t="str">
        <f t="shared" si="53"/>
        <v>Match</v>
      </c>
      <c r="Q497" s="40" t="e">
        <f>VLOOKUP(O497,'Calculation - &lt;Ignore&gt;'!N:O,2,0)</f>
        <v>#N/A</v>
      </c>
    </row>
    <row r="498" spans="1:17" x14ac:dyDescent="0.3">
      <c r="A498" s="55"/>
      <c r="B498" s="66"/>
      <c r="C498" s="67"/>
      <c r="D498" s="66"/>
      <c r="E498" s="59"/>
      <c r="F498" s="59"/>
      <c r="G498" s="59"/>
      <c r="H498" s="59"/>
      <c r="I498" s="59"/>
      <c r="J498" s="49" t="s">
        <v>28</v>
      </c>
      <c r="K498" s="32">
        <f t="shared" si="48"/>
        <v>0</v>
      </c>
      <c r="L498" s="39" t="str">
        <f t="shared" si="49"/>
        <v>0</v>
      </c>
      <c r="M498" s="40" t="str">
        <f t="shared" si="50"/>
        <v>00/Jan/1900</v>
      </c>
      <c r="N498" s="41" t="e">
        <f t="shared" si="51"/>
        <v>#VALUE!</v>
      </c>
      <c r="O498" s="40" t="str">
        <f t="shared" si="52"/>
        <v>00/Jan/19000</v>
      </c>
      <c r="P498" s="42" t="str">
        <f t="shared" si="53"/>
        <v>Match</v>
      </c>
      <c r="Q498" s="40" t="e">
        <f>VLOOKUP(O498,'Calculation - &lt;Ignore&gt;'!N:O,2,0)</f>
        <v>#N/A</v>
      </c>
    </row>
    <row r="499" spans="1:17" x14ac:dyDescent="0.3">
      <c r="A499" s="55"/>
      <c r="B499" s="66"/>
      <c r="C499" s="67"/>
      <c r="D499" s="66"/>
      <c r="E499" s="59"/>
      <c r="F499" s="59"/>
      <c r="G499" s="59"/>
      <c r="H499" s="59"/>
      <c r="I499" s="59"/>
      <c r="J499" s="49" t="s">
        <v>28</v>
      </c>
      <c r="K499" s="32">
        <f t="shared" si="48"/>
        <v>0</v>
      </c>
      <c r="L499" s="39" t="str">
        <f t="shared" si="49"/>
        <v>0</v>
      </c>
      <c r="M499" s="40" t="str">
        <f t="shared" si="50"/>
        <v>00/Jan/1900</v>
      </c>
      <c r="N499" s="41" t="e">
        <f t="shared" si="51"/>
        <v>#VALUE!</v>
      </c>
      <c r="O499" s="40" t="str">
        <f t="shared" si="52"/>
        <v>00/Jan/19000</v>
      </c>
      <c r="P499" s="42" t="str">
        <f t="shared" si="53"/>
        <v>Match</v>
      </c>
      <c r="Q499" s="40" t="e">
        <f>VLOOKUP(O499,'Calculation - &lt;Ignore&gt;'!N:O,2,0)</f>
        <v>#N/A</v>
      </c>
    </row>
    <row r="500" spans="1:17" x14ac:dyDescent="0.3">
      <c r="A500" s="55"/>
      <c r="B500" s="66"/>
      <c r="C500" s="67"/>
      <c r="D500" s="66"/>
      <c r="E500" s="59"/>
      <c r="F500" s="59"/>
      <c r="G500" s="59"/>
      <c r="H500" s="59"/>
      <c r="I500" s="59"/>
      <c r="J500" s="49" t="s">
        <v>28</v>
      </c>
      <c r="K500" s="32">
        <f t="shared" si="48"/>
        <v>0</v>
      </c>
      <c r="L500" s="39" t="str">
        <f t="shared" si="49"/>
        <v>0</v>
      </c>
      <c r="M500" s="40" t="str">
        <f t="shared" si="50"/>
        <v>00/Jan/1900</v>
      </c>
      <c r="N500" s="41" t="e">
        <f t="shared" si="51"/>
        <v>#VALUE!</v>
      </c>
      <c r="O500" s="40" t="str">
        <f t="shared" si="52"/>
        <v>00/Jan/19000</v>
      </c>
      <c r="P500" s="42" t="str">
        <f t="shared" si="53"/>
        <v>Match</v>
      </c>
      <c r="Q500" s="40" t="e">
        <f>VLOOKUP(O500,'Calculation - &lt;Ignore&gt;'!N:O,2,0)</f>
        <v>#N/A</v>
      </c>
    </row>
    <row r="501" spans="1:17" x14ac:dyDescent="0.3">
      <c r="A501" s="55"/>
      <c r="B501" s="66"/>
      <c r="C501" s="67"/>
      <c r="D501" s="66"/>
      <c r="E501" s="59"/>
      <c r="F501" s="59"/>
      <c r="G501" s="59"/>
      <c r="H501" s="59"/>
      <c r="I501" s="59"/>
      <c r="J501" s="49" t="s">
        <v>28</v>
      </c>
      <c r="K501" s="32">
        <f t="shared" si="48"/>
        <v>0</v>
      </c>
      <c r="L501" s="39" t="str">
        <f t="shared" si="49"/>
        <v>0</v>
      </c>
      <c r="M501" s="40" t="str">
        <f t="shared" si="50"/>
        <v>00/Jan/1900</v>
      </c>
      <c r="N501" s="41" t="e">
        <f t="shared" si="51"/>
        <v>#VALUE!</v>
      </c>
      <c r="O501" s="40" t="str">
        <f t="shared" si="52"/>
        <v>00/Jan/19000</v>
      </c>
      <c r="P501" s="42" t="str">
        <f t="shared" si="53"/>
        <v>Match</v>
      </c>
      <c r="Q501" s="40" t="e">
        <f>VLOOKUP(O501,'Calculation - &lt;Ignore&gt;'!N:O,2,0)</f>
        <v>#N/A</v>
      </c>
    </row>
    <row r="502" spans="1:17" x14ac:dyDescent="0.3">
      <c r="A502" s="55"/>
      <c r="B502" s="66"/>
      <c r="C502" s="67"/>
      <c r="D502" s="66"/>
      <c r="E502" s="59"/>
      <c r="F502" s="59"/>
      <c r="G502" s="59"/>
      <c r="H502" s="59"/>
      <c r="I502" s="59"/>
      <c r="J502" s="49" t="s">
        <v>28</v>
      </c>
      <c r="K502" s="32">
        <f t="shared" si="48"/>
        <v>0</v>
      </c>
      <c r="L502" s="39" t="str">
        <f t="shared" si="49"/>
        <v>0</v>
      </c>
      <c r="M502" s="40" t="str">
        <f t="shared" si="50"/>
        <v>00/Jan/1900</v>
      </c>
      <c r="N502" s="41" t="e">
        <f t="shared" si="51"/>
        <v>#VALUE!</v>
      </c>
      <c r="O502" s="40" t="str">
        <f t="shared" si="52"/>
        <v>00/Jan/19000</v>
      </c>
      <c r="P502" s="42" t="str">
        <f t="shared" si="53"/>
        <v>Match</v>
      </c>
      <c r="Q502" s="40" t="e">
        <f>VLOOKUP(O502,'Calculation - &lt;Ignore&gt;'!N:O,2,0)</f>
        <v>#N/A</v>
      </c>
    </row>
    <row r="503" spans="1:17" x14ac:dyDescent="0.3">
      <c r="A503" s="55"/>
      <c r="B503" s="66"/>
      <c r="C503" s="67"/>
      <c r="D503" s="66"/>
      <c r="E503" s="59"/>
      <c r="F503" s="59"/>
      <c r="G503" s="59"/>
      <c r="H503" s="59"/>
      <c r="I503" s="59"/>
      <c r="J503" s="49" t="s">
        <v>28</v>
      </c>
      <c r="K503" s="32">
        <f t="shared" si="48"/>
        <v>0</v>
      </c>
      <c r="L503" s="39" t="str">
        <f t="shared" si="49"/>
        <v>0</v>
      </c>
      <c r="M503" s="40" t="str">
        <f t="shared" si="50"/>
        <v>00/Jan/1900</v>
      </c>
      <c r="N503" s="41" t="e">
        <f t="shared" si="51"/>
        <v>#VALUE!</v>
      </c>
      <c r="O503" s="40" t="str">
        <f t="shared" si="52"/>
        <v>00/Jan/19000</v>
      </c>
      <c r="P503" s="42" t="str">
        <f t="shared" si="53"/>
        <v>Match</v>
      </c>
      <c r="Q503" s="40" t="e">
        <f>VLOOKUP(O503,'Calculation - &lt;Ignore&gt;'!N:O,2,0)</f>
        <v>#N/A</v>
      </c>
    </row>
    <row r="504" spans="1:17" x14ac:dyDescent="0.3">
      <c r="A504" s="55"/>
      <c r="B504" s="66"/>
      <c r="C504" s="67"/>
      <c r="D504" s="66"/>
      <c r="E504" s="59"/>
      <c r="F504" s="59"/>
      <c r="G504" s="59"/>
      <c r="H504" s="59"/>
      <c r="I504" s="59"/>
      <c r="J504" s="49" t="s">
        <v>28</v>
      </c>
      <c r="K504" s="32">
        <f t="shared" si="48"/>
        <v>0</v>
      </c>
      <c r="L504" s="39" t="str">
        <f t="shared" si="49"/>
        <v>0</v>
      </c>
      <c r="M504" s="40" t="str">
        <f t="shared" si="50"/>
        <v>00/Jan/1900</v>
      </c>
      <c r="N504" s="41" t="e">
        <f t="shared" si="51"/>
        <v>#VALUE!</v>
      </c>
      <c r="O504" s="40" t="str">
        <f t="shared" si="52"/>
        <v>00/Jan/19000</v>
      </c>
      <c r="P504" s="42" t="str">
        <f t="shared" si="53"/>
        <v>Match</v>
      </c>
      <c r="Q504" s="40" t="e">
        <f>VLOOKUP(O504,'Calculation - &lt;Ignore&gt;'!N:O,2,0)</f>
        <v>#N/A</v>
      </c>
    </row>
    <row r="505" spans="1:17" x14ac:dyDescent="0.3">
      <c r="A505" s="55"/>
      <c r="B505" s="66"/>
      <c r="C505" s="67"/>
      <c r="D505" s="66"/>
      <c r="E505" s="59"/>
      <c r="F505" s="59"/>
      <c r="G505" s="59"/>
      <c r="H505" s="59"/>
      <c r="I505" s="59"/>
      <c r="J505" s="49" t="s">
        <v>28</v>
      </c>
      <c r="K505" s="32">
        <f t="shared" ref="K505:K568" si="54">SUM(G505:I505)</f>
        <v>0</v>
      </c>
      <c r="L505" s="39" t="str">
        <f t="shared" ref="L505:L568" si="55">TEXT(D505,"General")</f>
        <v>0</v>
      </c>
      <c r="M505" s="40" t="str">
        <f t="shared" ref="M505:M568" si="56">TEXT(C505,"dd/mmm/yyyy")</f>
        <v>00/Jan/1900</v>
      </c>
      <c r="N505" s="41" t="e">
        <f t="shared" ref="N505:N568" si="57">DATE(YEAR(M505),MONTH(M505),1)</f>
        <v>#VALUE!</v>
      </c>
      <c r="O505" s="40" t="str">
        <f t="shared" ref="O505:O568" si="58">A505&amp;M505&amp;L505</f>
        <v>00/Jan/19000</v>
      </c>
      <c r="P505" s="42" t="str">
        <f t="shared" ref="P505:P568" si="59">IF(SUMIFS(K:K,A:A,A505,J:J,"Books")-SUMIFS(K:K,A:A,A505,J:J,"GSTR 2A")=0,"Match",IF(ROUND(SUMIFS(K:K,A:A,A505,J:J,"Books")-SUMIFS(K:K,A:A,A505,J:J,"GSTR 2A"),0)=0,"Match -Rounding off","Not Match"))</f>
        <v>Match</v>
      </c>
      <c r="Q505" s="40" t="e">
        <f>VLOOKUP(O505,'Calculation - &lt;Ignore&gt;'!N:O,2,0)</f>
        <v>#N/A</v>
      </c>
    </row>
    <row r="506" spans="1:17" x14ac:dyDescent="0.3">
      <c r="A506" s="55"/>
      <c r="B506" s="66"/>
      <c r="C506" s="67"/>
      <c r="D506" s="66"/>
      <c r="E506" s="59"/>
      <c r="F506" s="59"/>
      <c r="G506" s="59"/>
      <c r="H506" s="59"/>
      <c r="I506" s="59"/>
      <c r="J506" s="49" t="s">
        <v>28</v>
      </c>
      <c r="K506" s="32">
        <f t="shared" si="54"/>
        <v>0</v>
      </c>
      <c r="L506" s="39" t="str">
        <f t="shared" si="55"/>
        <v>0</v>
      </c>
      <c r="M506" s="40" t="str">
        <f t="shared" si="56"/>
        <v>00/Jan/1900</v>
      </c>
      <c r="N506" s="41" t="e">
        <f t="shared" si="57"/>
        <v>#VALUE!</v>
      </c>
      <c r="O506" s="40" t="str">
        <f t="shared" si="58"/>
        <v>00/Jan/19000</v>
      </c>
      <c r="P506" s="42" t="str">
        <f t="shared" si="59"/>
        <v>Match</v>
      </c>
      <c r="Q506" s="40" t="e">
        <f>VLOOKUP(O506,'Calculation - &lt;Ignore&gt;'!N:O,2,0)</f>
        <v>#N/A</v>
      </c>
    </row>
    <row r="507" spans="1:17" x14ac:dyDescent="0.3">
      <c r="A507" s="55"/>
      <c r="B507" s="66"/>
      <c r="C507" s="67"/>
      <c r="D507" s="66"/>
      <c r="E507" s="59"/>
      <c r="F507" s="59"/>
      <c r="G507" s="59"/>
      <c r="H507" s="59"/>
      <c r="I507" s="59"/>
      <c r="J507" s="49" t="s">
        <v>28</v>
      </c>
      <c r="K507" s="32">
        <f t="shared" si="54"/>
        <v>0</v>
      </c>
      <c r="L507" s="39" t="str">
        <f t="shared" si="55"/>
        <v>0</v>
      </c>
      <c r="M507" s="40" t="str">
        <f t="shared" si="56"/>
        <v>00/Jan/1900</v>
      </c>
      <c r="N507" s="41" t="e">
        <f t="shared" si="57"/>
        <v>#VALUE!</v>
      </c>
      <c r="O507" s="40" t="str">
        <f t="shared" si="58"/>
        <v>00/Jan/19000</v>
      </c>
      <c r="P507" s="42" t="str">
        <f t="shared" si="59"/>
        <v>Match</v>
      </c>
      <c r="Q507" s="40" t="e">
        <f>VLOOKUP(O507,'Calculation - &lt;Ignore&gt;'!N:O,2,0)</f>
        <v>#N/A</v>
      </c>
    </row>
    <row r="508" spans="1:17" x14ac:dyDescent="0.3">
      <c r="A508" s="55"/>
      <c r="B508" s="66"/>
      <c r="C508" s="67"/>
      <c r="D508" s="66"/>
      <c r="E508" s="59"/>
      <c r="F508" s="59"/>
      <c r="G508" s="59"/>
      <c r="H508" s="59"/>
      <c r="I508" s="59"/>
      <c r="J508" s="49" t="s">
        <v>28</v>
      </c>
      <c r="K508" s="32">
        <f t="shared" si="54"/>
        <v>0</v>
      </c>
      <c r="L508" s="39" t="str">
        <f t="shared" si="55"/>
        <v>0</v>
      </c>
      <c r="M508" s="40" t="str">
        <f t="shared" si="56"/>
        <v>00/Jan/1900</v>
      </c>
      <c r="N508" s="41" t="e">
        <f t="shared" si="57"/>
        <v>#VALUE!</v>
      </c>
      <c r="O508" s="40" t="str">
        <f t="shared" si="58"/>
        <v>00/Jan/19000</v>
      </c>
      <c r="P508" s="42" t="str">
        <f t="shared" si="59"/>
        <v>Match</v>
      </c>
      <c r="Q508" s="40" t="e">
        <f>VLOOKUP(O508,'Calculation - &lt;Ignore&gt;'!N:O,2,0)</f>
        <v>#N/A</v>
      </c>
    </row>
    <row r="509" spans="1:17" x14ac:dyDescent="0.3">
      <c r="A509" s="55"/>
      <c r="B509" s="66"/>
      <c r="C509" s="67"/>
      <c r="D509" s="66"/>
      <c r="E509" s="59"/>
      <c r="F509" s="59"/>
      <c r="G509" s="59"/>
      <c r="H509" s="59"/>
      <c r="I509" s="59"/>
      <c r="J509" s="49" t="s">
        <v>28</v>
      </c>
      <c r="K509" s="32">
        <f t="shared" si="54"/>
        <v>0</v>
      </c>
      <c r="L509" s="39" t="str">
        <f t="shared" si="55"/>
        <v>0</v>
      </c>
      <c r="M509" s="40" t="str">
        <f t="shared" si="56"/>
        <v>00/Jan/1900</v>
      </c>
      <c r="N509" s="41" t="e">
        <f t="shared" si="57"/>
        <v>#VALUE!</v>
      </c>
      <c r="O509" s="40" t="str">
        <f t="shared" si="58"/>
        <v>00/Jan/19000</v>
      </c>
      <c r="P509" s="42" t="str">
        <f t="shared" si="59"/>
        <v>Match</v>
      </c>
      <c r="Q509" s="40" t="e">
        <f>VLOOKUP(O509,'Calculation - &lt;Ignore&gt;'!N:O,2,0)</f>
        <v>#N/A</v>
      </c>
    </row>
    <row r="510" spans="1:17" x14ac:dyDescent="0.3">
      <c r="A510" s="55"/>
      <c r="B510" s="66"/>
      <c r="C510" s="67"/>
      <c r="D510" s="66"/>
      <c r="E510" s="59"/>
      <c r="F510" s="59"/>
      <c r="G510" s="59"/>
      <c r="H510" s="59"/>
      <c r="I510" s="59"/>
      <c r="J510" s="49" t="s">
        <v>28</v>
      </c>
      <c r="K510" s="32">
        <f t="shared" si="54"/>
        <v>0</v>
      </c>
      <c r="L510" s="39" t="str">
        <f t="shared" si="55"/>
        <v>0</v>
      </c>
      <c r="M510" s="40" t="str">
        <f t="shared" si="56"/>
        <v>00/Jan/1900</v>
      </c>
      <c r="N510" s="41" t="e">
        <f t="shared" si="57"/>
        <v>#VALUE!</v>
      </c>
      <c r="O510" s="40" t="str">
        <f t="shared" si="58"/>
        <v>00/Jan/19000</v>
      </c>
      <c r="P510" s="42" t="str">
        <f t="shared" si="59"/>
        <v>Match</v>
      </c>
      <c r="Q510" s="40" t="e">
        <f>VLOOKUP(O510,'Calculation - &lt;Ignore&gt;'!N:O,2,0)</f>
        <v>#N/A</v>
      </c>
    </row>
    <row r="511" spans="1:17" x14ac:dyDescent="0.3">
      <c r="A511" s="55"/>
      <c r="B511" s="66"/>
      <c r="C511" s="67"/>
      <c r="D511" s="66"/>
      <c r="E511" s="59"/>
      <c r="F511" s="59"/>
      <c r="G511" s="59"/>
      <c r="H511" s="59"/>
      <c r="I511" s="59"/>
      <c r="J511" s="49" t="s">
        <v>28</v>
      </c>
      <c r="K511" s="32">
        <f t="shared" si="54"/>
        <v>0</v>
      </c>
      <c r="L511" s="39" t="str">
        <f t="shared" si="55"/>
        <v>0</v>
      </c>
      <c r="M511" s="40" t="str">
        <f t="shared" si="56"/>
        <v>00/Jan/1900</v>
      </c>
      <c r="N511" s="41" t="e">
        <f t="shared" si="57"/>
        <v>#VALUE!</v>
      </c>
      <c r="O511" s="40" t="str">
        <f t="shared" si="58"/>
        <v>00/Jan/19000</v>
      </c>
      <c r="P511" s="42" t="str">
        <f t="shared" si="59"/>
        <v>Match</v>
      </c>
      <c r="Q511" s="40" t="e">
        <f>VLOOKUP(O511,'Calculation - &lt;Ignore&gt;'!N:O,2,0)</f>
        <v>#N/A</v>
      </c>
    </row>
    <row r="512" spans="1:17" x14ac:dyDescent="0.3">
      <c r="A512" s="55"/>
      <c r="B512" s="66"/>
      <c r="C512" s="67"/>
      <c r="D512" s="66"/>
      <c r="E512" s="59"/>
      <c r="F512" s="59"/>
      <c r="G512" s="59"/>
      <c r="H512" s="59"/>
      <c r="I512" s="59"/>
      <c r="J512" s="49" t="s">
        <v>28</v>
      </c>
      <c r="K512" s="32">
        <f t="shared" si="54"/>
        <v>0</v>
      </c>
      <c r="L512" s="39" t="str">
        <f t="shared" si="55"/>
        <v>0</v>
      </c>
      <c r="M512" s="40" t="str">
        <f t="shared" si="56"/>
        <v>00/Jan/1900</v>
      </c>
      <c r="N512" s="41" t="e">
        <f t="shared" si="57"/>
        <v>#VALUE!</v>
      </c>
      <c r="O512" s="40" t="str">
        <f t="shared" si="58"/>
        <v>00/Jan/19000</v>
      </c>
      <c r="P512" s="42" t="str">
        <f t="shared" si="59"/>
        <v>Match</v>
      </c>
      <c r="Q512" s="40" t="e">
        <f>VLOOKUP(O512,'Calculation - &lt;Ignore&gt;'!N:O,2,0)</f>
        <v>#N/A</v>
      </c>
    </row>
    <row r="513" spans="1:17" x14ac:dyDescent="0.3">
      <c r="A513" s="55"/>
      <c r="B513" s="66"/>
      <c r="C513" s="67"/>
      <c r="D513" s="66"/>
      <c r="E513" s="59"/>
      <c r="F513" s="59"/>
      <c r="G513" s="59"/>
      <c r="H513" s="59"/>
      <c r="I513" s="59"/>
      <c r="J513" s="49" t="s">
        <v>28</v>
      </c>
      <c r="K513" s="32">
        <f t="shared" si="54"/>
        <v>0</v>
      </c>
      <c r="L513" s="39" t="str">
        <f t="shared" si="55"/>
        <v>0</v>
      </c>
      <c r="M513" s="40" t="str">
        <f t="shared" si="56"/>
        <v>00/Jan/1900</v>
      </c>
      <c r="N513" s="41" t="e">
        <f t="shared" si="57"/>
        <v>#VALUE!</v>
      </c>
      <c r="O513" s="40" t="str">
        <f t="shared" si="58"/>
        <v>00/Jan/19000</v>
      </c>
      <c r="P513" s="42" t="str">
        <f t="shared" si="59"/>
        <v>Match</v>
      </c>
      <c r="Q513" s="40" t="e">
        <f>VLOOKUP(O513,'Calculation - &lt;Ignore&gt;'!N:O,2,0)</f>
        <v>#N/A</v>
      </c>
    </row>
    <row r="514" spans="1:17" x14ac:dyDescent="0.3">
      <c r="A514" s="55"/>
      <c r="B514" s="66"/>
      <c r="C514" s="67"/>
      <c r="D514" s="66"/>
      <c r="E514" s="59"/>
      <c r="F514" s="59"/>
      <c r="G514" s="59"/>
      <c r="H514" s="59"/>
      <c r="I514" s="59"/>
      <c r="J514" s="49" t="s">
        <v>28</v>
      </c>
      <c r="K514" s="32">
        <f t="shared" si="54"/>
        <v>0</v>
      </c>
      <c r="L514" s="39" t="str">
        <f t="shared" si="55"/>
        <v>0</v>
      </c>
      <c r="M514" s="40" t="str">
        <f t="shared" si="56"/>
        <v>00/Jan/1900</v>
      </c>
      <c r="N514" s="41" t="e">
        <f t="shared" si="57"/>
        <v>#VALUE!</v>
      </c>
      <c r="O514" s="40" t="str">
        <f t="shared" si="58"/>
        <v>00/Jan/19000</v>
      </c>
      <c r="P514" s="42" t="str">
        <f t="shared" si="59"/>
        <v>Match</v>
      </c>
      <c r="Q514" s="40" t="e">
        <f>VLOOKUP(O514,'Calculation - &lt;Ignore&gt;'!N:O,2,0)</f>
        <v>#N/A</v>
      </c>
    </row>
    <row r="515" spans="1:17" x14ac:dyDescent="0.3">
      <c r="A515" s="55"/>
      <c r="B515" s="66"/>
      <c r="C515" s="67"/>
      <c r="D515" s="66"/>
      <c r="E515" s="59"/>
      <c r="F515" s="59"/>
      <c r="G515" s="59"/>
      <c r="H515" s="59"/>
      <c r="I515" s="59"/>
      <c r="J515" s="49" t="s">
        <v>28</v>
      </c>
      <c r="K515" s="32">
        <f t="shared" si="54"/>
        <v>0</v>
      </c>
      <c r="L515" s="39" t="str">
        <f t="shared" si="55"/>
        <v>0</v>
      </c>
      <c r="M515" s="40" t="str">
        <f t="shared" si="56"/>
        <v>00/Jan/1900</v>
      </c>
      <c r="N515" s="41" t="e">
        <f t="shared" si="57"/>
        <v>#VALUE!</v>
      </c>
      <c r="O515" s="40" t="str">
        <f t="shared" si="58"/>
        <v>00/Jan/19000</v>
      </c>
      <c r="P515" s="42" t="str">
        <f t="shared" si="59"/>
        <v>Match</v>
      </c>
      <c r="Q515" s="40" t="e">
        <f>VLOOKUP(O515,'Calculation - &lt;Ignore&gt;'!N:O,2,0)</f>
        <v>#N/A</v>
      </c>
    </row>
    <row r="516" spans="1:17" x14ac:dyDescent="0.3">
      <c r="A516" s="55"/>
      <c r="B516" s="66"/>
      <c r="C516" s="67"/>
      <c r="D516" s="66"/>
      <c r="E516" s="59"/>
      <c r="F516" s="59"/>
      <c r="G516" s="59"/>
      <c r="H516" s="59"/>
      <c r="I516" s="59"/>
      <c r="J516" s="49" t="s">
        <v>28</v>
      </c>
      <c r="K516" s="32">
        <f t="shared" si="54"/>
        <v>0</v>
      </c>
      <c r="L516" s="39" t="str">
        <f t="shared" si="55"/>
        <v>0</v>
      </c>
      <c r="M516" s="40" t="str">
        <f t="shared" si="56"/>
        <v>00/Jan/1900</v>
      </c>
      <c r="N516" s="41" t="e">
        <f t="shared" si="57"/>
        <v>#VALUE!</v>
      </c>
      <c r="O516" s="40" t="str">
        <f t="shared" si="58"/>
        <v>00/Jan/19000</v>
      </c>
      <c r="P516" s="42" t="str">
        <f t="shared" si="59"/>
        <v>Match</v>
      </c>
      <c r="Q516" s="40" t="e">
        <f>VLOOKUP(O516,'Calculation - &lt;Ignore&gt;'!N:O,2,0)</f>
        <v>#N/A</v>
      </c>
    </row>
    <row r="517" spans="1:17" x14ac:dyDescent="0.3">
      <c r="A517" s="55"/>
      <c r="B517" s="66"/>
      <c r="C517" s="67"/>
      <c r="D517" s="66"/>
      <c r="E517" s="59"/>
      <c r="F517" s="59"/>
      <c r="G517" s="59"/>
      <c r="H517" s="59"/>
      <c r="I517" s="59"/>
      <c r="J517" s="49" t="s">
        <v>28</v>
      </c>
      <c r="K517" s="32">
        <f t="shared" si="54"/>
        <v>0</v>
      </c>
      <c r="L517" s="39" t="str">
        <f t="shared" si="55"/>
        <v>0</v>
      </c>
      <c r="M517" s="40" t="str">
        <f t="shared" si="56"/>
        <v>00/Jan/1900</v>
      </c>
      <c r="N517" s="41" t="e">
        <f t="shared" si="57"/>
        <v>#VALUE!</v>
      </c>
      <c r="O517" s="40" t="str">
        <f t="shared" si="58"/>
        <v>00/Jan/19000</v>
      </c>
      <c r="P517" s="42" t="str">
        <f t="shared" si="59"/>
        <v>Match</v>
      </c>
      <c r="Q517" s="40" t="e">
        <f>VLOOKUP(O517,'Calculation - &lt;Ignore&gt;'!N:O,2,0)</f>
        <v>#N/A</v>
      </c>
    </row>
    <row r="518" spans="1:17" x14ac:dyDescent="0.3">
      <c r="A518" s="55"/>
      <c r="B518" s="66"/>
      <c r="C518" s="67"/>
      <c r="D518" s="66"/>
      <c r="E518" s="59"/>
      <c r="F518" s="59"/>
      <c r="G518" s="59"/>
      <c r="H518" s="59"/>
      <c r="I518" s="59"/>
      <c r="J518" s="49" t="s">
        <v>28</v>
      </c>
      <c r="K518" s="32">
        <f t="shared" si="54"/>
        <v>0</v>
      </c>
      <c r="L518" s="39" t="str">
        <f t="shared" si="55"/>
        <v>0</v>
      </c>
      <c r="M518" s="40" t="str">
        <f t="shared" si="56"/>
        <v>00/Jan/1900</v>
      </c>
      <c r="N518" s="41" t="e">
        <f t="shared" si="57"/>
        <v>#VALUE!</v>
      </c>
      <c r="O518" s="40" t="str">
        <f t="shared" si="58"/>
        <v>00/Jan/19000</v>
      </c>
      <c r="P518" s="42" t="str">
        <f t="shared" si="59"/>
        <v>Match</v>
      </c>
      <c r="Q518" s="40" t="e">
        <f>VLOOKUP(O518,'Calculation - &lt;Ignore&gt;'!N:O,2,0)</f>
        <v>#N/A</v>
      </c>
    </row>
    <row r="519" spans="1:17" x14ac:dyDescent="0.3">
      <c r="A519" s="55"/>
      <c r="B519" s="66"/>
      <c r="C519" s="67"/>
      <c r="D519" s="66"/>
      <c r="E519" s="59"/>
      <c r="F519" s="59"/>
      <c r="G519" s="59"/>
      <c r="H519" s="59"/>
      <c r="I519" s="59"/>
      <c r="J519" s="49" t="s">
        <v>28</v>
      </c>
      <c r="K519" s="32">
        <f t="shared" si="54"/>
        <v>0</v>
      </c>
      <c r="L519" s="39" t="str">
        <f t="shared" si="55"/>
        <v>0</v>
      </c>
      <c r="M519" s="40" t="str">
        <f t="shared" si="56"/>
        <v>00/Jan/1900</v>
      </c>
      <c r="N519" s="41" t="e">
        <f t="shared" si="57"/>
        <v>#VALUE!</v>
      </c>
      <c r="O519" s="40" t="str">
        <f t="shared" si="58"/>
        <v>00/Jan/19000</v>
      </c>
      <c r="P519" s="42" t="str">
        <f t="shared" si="59"/>
        <v>Match</v>
      </c>
      <c r="Q519" s="40" t="e">
        <f>VLOOKUP(O519,'Calculation - &lt;Ignore&gt;'!N:O,2,0)</f>
        <v>#N/A</v>
      </c>
    </row>
    <row r="520" spans="1:17" x14ac:dyDescent="0.3">
      <c r="A520" s="55"/>
      <c r="B520" s="66"/>
      <c r="C520" s="67"/>
      <c r="D520" s="66"/>
      <c r="E520" s="59"/>
      <c r="F520" s="59"/>
      <c r="G520" s="59"/>
      <c r="H520" s="59"/>
      <c r="I520" s="59"/>
      <c r="J520" s="49" t="s">
        <v>28</v>
      </c>
      <c r="K520" s="32">
        <f t="shared" si="54"/>
        <v>0</v>
      </c>
      <c r="L520" s="39" t="str">
        <f t="shared" si="55"/>
        <v>0</v>
      </c>
      <c r="M520" s="40" t="str">
        <f t="shared" si="56"/>
        <v>00/Jan/1900</v>
      </c>
      <c r="N520" s="41" t="e">
        <f t="shared" si="57"/>
        <v>#VALUE!</v>
      </c>
      <c r="O520" s="40" t="str">
        <f t="shared" si="58"/>
        <v>00/Jan/19000</v>
      </c>
      <c r="P520" s="42" t="str">
        <f t="shared" si="59"/>
        <v>Match</v>
      </c>
      <c r="Q520" s="40" t="e">
        <f>VLOOKUP(O520,'Calculation - &lt;Ignore&gt;'!N:O,2,0)</f>
        <v>#N/A</v>
      </c>
    </row>
    <row r="521" spans="1:17" x14ac:dyDescent="0.3">
      <c r="A521" s="55"/>
      <c r="B521" s="66"/>
      <c r="C521" s="67"/>
      <c r="D521" s="66"/>
      <c r="E521" s="59"/>
      <c r="F521" s="59"/>
      <c r="G521" s="59"/>
      <c r="H521" s="59"/>
      <c r="I521" s="59"/>
      <c r="J521" s="49" t="s">
        <v>28</v>
      </c>
      <c r="K521" s="32">
        <f t="shared" si="54"/>
        <v>0</v>
      </c>
      <c r="L521" s="39" t="str">
        <f t="shared" si="55"/>
        <v>0</v>
      </c>
      <c r="M521" s="40" t="str">
        <f t="shared" si="56"/>
        <v>00/Jan/1900</v>
      </c>
      <c r="N521" s="41" t="e">
        <f t="shared" si="57"/>
        <v>#VALUE!</v>
      </c>
      <c r="O521" s="40" t="str">
        <f t="shared" si="58"/>
        <v>00/Jan/19000</v>
      </c>
      <c r="P521" s="42" t="str">
        <f t="shared" si="59"/>
        <v>Match</v>
      </c>
      <c r="Q521" s="40" t="e">
        <f>VLOOKUP(O521,'Calculation - &lt;Ignore&gt;'!N:O,2,0)</f>
        <v>#N/A</v>
      </c>
    </row>
    <row r="522" spans="1:17" x14ac:dyDescent="0.3">
      <c r="A522" s="55"/>
      <c r="B522" s="66"/>
      <c r="C522" s="67"/>
      <c r="D522" s="66"/>
      <c r="E522" s="59"/>
      <c r="F522" s="59"/>
      <c r="G522" s="59"/>
      <c r="H522" s="59"/>
      <c r="I522" s="59"/>
      <c r="J522" s="49" t="s">
        <v>28</v>
      </c>
      <c r="K522" s="32">
        <f t="shared" si="54"/>
        <v>0</v>
      </c>
      <c r="L522" s="39" t="str">
        <f t="shared" si="55"/>
        <v>0</v>
      </c>
      <c r="M522" s="40" t="str">
        <f t="shared" si="56"/>
        <v>00/Jan/1900</v>
      </c>
      <c r="N522" s="41" t="e">
        <f t="shared" si="57"/>
        <v>#VALUE!</v>
      </c>
      <c r="O522" s="40" t="str">
        <f t="shared" si="58"/>
        <v>00/Jan/19000</v>
      </c>
      <c r="P522" s="42" t="str">
        <f t="shared" si="59"/>
        <v>Match</v>
      </c>
      <c r="Q522" s="40" t="e">
        <f>VLOOKUP(O522,'Calculation - &lt;Ignore&gt;'!N:O,2,0)</f>
        <v>#N/A</v>
      </c>
    </row>
    <row r="523" spans="1:17" x14ac:dyDescent="0.3">
      <c r="A523" s="55"/>
      <c r="B523" s="66"/>
      <c r="C523" s="67"/>
      <c r="D523" s="66"/>
      <c r="E523" s="59"/>
      <c r="F523" s="59"/>
      <c r="G523" s="59"/>
      <c r="H523" s="59"/>
      <c r="I523" s="59"/>
      <c r="J523" s="49" t="s">
        <v>28</v>
      </c>
      <c r="K523" s="32">
        <f t="shared" si="54"/>
        <v>0</v>
      </c>
      <c r="L523" s="39" t="str">
        <f t="shared" si="55"/>
        <v>0</v>
      </c>
      <c r="M523" s="40" t="str">
        <f t="shared" si="56"/>
        <v>00/Jan/1900</v>
      </c>
      <c r="N523" s="41" t="e">
        <f t="shared" si="57"/>
        <v>#VALUE!</v>
      </c>
      <c r="O523" s="40" t="str">
        <f t="shared" si="58"/>
        <v>00/Jan/19000</v>
      </c>
      <c r="P523" s="42" t="str">
        <f t="shared" si="59"/>
        <v>Match</v>
      </c>
      <c r="Q523" s="40" t="e">
        <f>VLOOKUP(O523,'Calculation - &lt;Ignore&gt;'!N:O,2,0)</f>
        <v>#N/A</v>
      </c>
    </row>
    <row r="524" spans="1:17" x14ac:dyDescent="0.3">
      <c r="A524" s="55"/>
      <c r="B524" s="66"/>
      <c r="C524" s="67"/>
      <c r="D524" s="66"/>
      <c r="E524" s="59"/>
      <c r="F524" s="59"/>
      <c r="G524" s="59"/>
      <c r="H524" s="59"/>
      <c r="I524" s="59"/>
      <c r="J524" s="49" t="s">
        <v>28</v>
      </c>
      <c r="K524" s="32">
        <f t="shared" si="54"/>
        <v>0</v>
      </c>
      <c r="L524" s="39" t="str">
        <f t="shared" si="55"/>
        <v>0</v>
      </c>
      <c r="M524" s="40" t="str">
        <f t="shared" si="56"/>
        <v>00/Jan/1900</v>
      </c>
      <c r="N524" s="41" t="e">
        <f t="shared" si="57"/>
        <v>#VALUE!</v>
      </c>
      <c r="O524" s="40" t="str">
        <f t="shared" si="58"/>
        <v>00/Jan/19000</v>
      </c>
      <c r="P524" s="42" t="str">
        <f t="shared" si="59"/>
        <v>Match</v>
      </c>
      <c r="Q524" s="40" t="e">
        <f>VLOOKUP(O524,'Calculation - &lt;Ignore&gt;'!N:O,2,0)</f>
        <v>#N/A</v>
      </c>
    </row>
    <row r="525" spans="1:17" x14ac:dyDescent="0.3">
      <c r="A525" s="55"/>
      <c r="B525" s="66"/>
      <c r="C525" s="67"/>
      <c r="D525" s="66"/>
      <c r="E525" s="59"/>
      <c r="F525" s="59"/>
      <c r="G525" s="59"/>
      <c r="H525" s="59"/>
      <c r="I525" s="59"/>
      <c r="J525" s="49" t="s">
        <v>28</v>
      </c>
      <c r="K525" s="32">
        <f t="shared" si="54"/>
        <v>0</v>
      </c>
      <c r="L525" s="39" t="str">
        <f t="shared" si="55"/>
        <v>0</v>
      </c>
      <c r="M525" s="40" t="str">
        <f t="shared" si="56"/>
        <v>00/Jan/1900</v>
      </c>
      <c r="N525" s="41" t="e">
        <f t="shared" si="57"/>
        <v>#VALUE!</v>
      </c>
      <c r="O525" s="40" t="str">
        <f t="shared" si="58"/>
        <v>00/Jan/19000</v>
      </c>
      <c r="P525" s="42" t="str">
        <f t="shared" si="59"/>
        <v>Match</v>
      </c>
      <c r="Q525" s="40" t="e">
        <f>VLOOKUP(O525,'Calculation - &lt;Ignore&gt;'!N:O,2,0)</f>
        <v>#N/A</v>
      </c>
    </row>
    <row r="526" spans="1:17" x14ac:dyDescent="0.3">
      <c r="A526" s="55"/>
      <c r="B526" s="66"/>
      <c r="C526" s="67"/>
      <c r="D526" s="66"/>
      <c r="E526" s="59"/>
      <c r="F526" s="59"/>
      <c r="G526" s="59"/>
      <c r="H526" s="59"/>
      <c r="I526" s="59"/>
      <c r="J526" s="49" t="s">
        <v>28</v>
      </c>
      <c r="K526" s="32">
        <f t="shared" si="54"/>
        <v>0</v>
      </c>
      <c r="L526" s="39" t="str">
        <f t="shared" si="55"/>
        <v>0</v>
      </c>
      <c r="M526" s="40" t="str">
        <f t="shared" si="56"/>
        <v>00/Jan/1900</v>
      </c>
      <c r="N526" s="41" t="e">
        <f t="shared" si="57"/>
        <v>#VALUE!</v>
      </c>
      <c r="O526" s="40" t="str">
        <f t="shared" si="58"/>
        <v>00/Jan/19000</v>
      </c>
      <c r="P526" s="42" t="str">
        <f t="shared" si="59"/>
        <v>Match</v>
      </c>
      <c r="Q526" s="40" t="e">
        <f>VLOOKUP(O526,'Calculation - &lt;Ignore&gt;'!N:O,2,0)</f>
        <v>#N/A</v>
      </c>
    </row>
    <row r="527" spans="1:17" x14ac:dyDescent="0.3">
      <c r="A527" s="55"/>
      <c r="B527" s="66"/>
      <c r="C527" s="67"/>
      <c r="D527" s="66"/>
      <c r="E527" s="59"/>
      <c r="F527" s="59"/>
      <c r="G527" s="59"/>
      <c r="H527" s="59"/>
      <c r="I527" s="59"/>
      <c r="J527" s="49" t="s">
        <v>28</v>
      </c>
      <c r="K527" s="32">
        <f t="shared" si="54"/>
        <v>0</v>
      </c>
      <c r="L527" s="39" t="str">
        <f t="shared" si="55"/>
        <v>0</v>
      </c>
      <c r="M527" s="40" t="str">
        <f t="shared" si="56"/>
        <v>00/Jan/1900</v>
      </c>
      <c r="N527" s="41" t="e">
        <f t="shared" si="57"/>
        <v>#VALUE!</v>
      </c>
      <c r="O527" s="40" t="str">
        <f t="shared" si="58"/>
        <v>00/Jan/19000</v>
      </c>
      <c r="P527" s="42" t="str">
        <f t="shared" si="59"/>
        <v>Match</v>
      </c>
      <c r="Q527" s="40" t="e">
        <f>VLOOKUP(O527,'Calculation - &lt;Ignore&gt;'!N:O,2,0)</f>
        <v>#N/A</v>
      </c>
    </row>
    <row r="528" spans="1:17" x14ac:dyDescent="0.3">
      <c r="A528" s="55"/>
      <c r="B528" s="66"/>
      <c r="C528" s="67"/>
      <c r="D528" s="66"/>
      <c r="E528" s="59"/>
      <c r="F528" s="59"/>
      <c r="G528" s="59"/>
      <c r="H528" s="59"/>
      <c r="I528" s="59"/>
      <c r="J528" s="49" t="s">
        <v>28</v>
      </c>
      <c r="K528" s="32">
        <f t="shared" si="54"/>
        <v>0</v>
      </c>
      <c r="L528" s="39" t="str">
        <f t="shared" si="55"/>
        <v>0</v>
      </c>
      <c r="M528" s="40" t="str">
        <f t="shared" si="56"/>
        <v>00/Jan/1900</v>
      </c>
      <c r="N528" s="41" t="e">
        <f t="shared" si="57"/>
        <v>#VALUE!</v>
      </c>
      <c r="O528" s="40" t="str">
        <f t="shared" si="58"/>
        <v>00/Jan/19000</v>
      </c>
      <c r="P528" s="42" t="str">
        <f t="shared" si="59"/>
        <v>Match</v>
      </c>
      <c r="Q528" s="40" t="e">
        <f>VLOOKUP(O528,'Calculation - &lt;Ignore&gt;'!N:O,2,0)</f>
        <v>#N/A</v>
      </c>
    </row>
    <row r="529" spans="1:17" x14ac:dyDescent="0.3">
      <c r="A529" s="55"/>
      <c r="B529" s="66"/>
      <c r="C529" s="67"/>
      <c r="D529" s="66"/>
      <c r="E529" s="59"/>
      <c r="F529" s="59"/>
      <c r="G529" s="59"/>
      <c r="H529" s="59"/>
      <c r="I529" s="59"/>
      <c r="J529" s="49" t="s">
        <v>28</v>
      </c>
      <c r="K529" s="32">
        <f t="shared" si="54"/>
        <v>0</v>
      </c>
      <c r="L529" s="39" t="str">
        <f t="shared" si="55"/>
        <v>0</v>
      </c>
      <c r="M529" s="40" t="str">
        <f t="shared" si="56"/>
        <v>00/Jan/1900</v>
      </c>
      <c r="N529" s="41" t="e">
        <f t="shared" si="57"/>
        <v>#VALUE!</v>
      </c>
      <c r="O529" s="40" t="str">
        <f t="shared" si="58"/>
        <v>00/Jan/19000</v>
      </c>
      <c r="P529" s="42" t="str">
        <f t="shared" si="59"/>
        <v>Match</v>
      </c>
      <c r="Q529" s="40" t="e">
        <f>VLOOKUP(O529,'Calculation - &lt;Ignore&gt;'!N:O,2,0)</f>
        <v>#N/A</v>
      </c>
    </row>
    <row r="530" spans="1:17" x14ac:dyDescent="0.3">
      <c r="A530" s="55"/>
      <c r="B530" s="66"/>
      <c r="C530" s="67"/>
      <c r="D530" s="66"/>
      <c r="E530" s="59"/>
      <c r="F530" s="59"/>
      <c r="G530" s="59"/>
      <c r="H530" s="59"/>
      <c r="I530" s="59"/>
      <c r="J530" s="49" t="s">
        <v>28</v>
      </c>
      <c r="K530" s="32">
        <f t="shared" si="54"/>
        <v>0</v>
      </c>
      <c r="L530" s="39" t="str">
        <f t="shared" si="55"/>
        <v>0</v>
      </c>
      <c r="M530" s="40" t="str">
        <f t="shared" si="56"/>
        <v>00/Jan/1900</v>
      </c>
      <c r="N530" s="41" t="e">
        <f t="shared" si="57"/>
        <v>#VALUE!</v>
      </c>
      <c r="O530" s="40" t="str">
        <f t="shared" si="58"/>
        <v>00/Jan/19000</v>
      </c>
      <c r="P530" s="42" t="str">
        <f t="shared" si="59"/>
        <v>Match</v>
      </c>
      <c r="Q530" s="40" t="e">
        <f>VLOOKUP(O530,'Calculation - &lt;Ignore&gt;'!N:O,2,0)</f>
        <v>#N/A</v>
      </c>
    </row>
    <row r="531" spans="1:17" x14ac:dyDescent="0.3">
      <c r="A531" s="55"/>
      <c r="B531" s="66"/>
      <c r="C531" s="67"/>
      <c r="D531" s="66"/>
      <c r="E531" s="59"/>
      <c r="F531" s="59"/>
      <c r="G531" s="59"/>
      <c r="H531" s="59"/>
      <c r="I531" s="59"/>
      <c r="J531" s="49" t="s">
        <v>28</v>
      </c>
      <c r="K531" s="32">
        <f t="shared" si="54"/>
        <v>0</v>
      </c>
      <c r="L531" s="39" t="str">
        <f t="shared" si="55"/>
        <v>0</v>
      </c>
      <c r="M531" s="40" t="str">
        <f t="shared" si="56"/>
        <v>00/Jan/1900</v>
      </c>
      <c r="N531" s="41" t="e">
        <f t="shared" si="57"/>
        <v>#VALUE!</v>
      </c>
      <c r="O531" s="40" t="str">
        <f t="shared" si="58"/>
        <v>00/Jan/19000</v>
      </c>
      <c r="P531" s="42" t="str">
        <f t="shared" si="59"/>
        <v>Match</v>
      </c>
      <c r="Q531" s="40" t="e">
        <f>VLOOKUP(O531,'Calculation - &lt;Ignore&gt;'!N:O,2,0)</f>
        <v>#N/A</v>
      </c>
    </row>
    <row r="532" spans="1:17" x14ac:dyDescent="0.3">
      <c r="A532" s="55"/>
      <c r="B532" s="66"/>
      <c r="C532" s="67"/>
      <c r="D532" s="66"/>
      <c r="E532" s="59"/>
      <c r="F532" s="59"/>
      <c r="G532" s="59"/>
      <c r="H532" s="59"/>
      <c r="I532" s="59"/>
      <c r="J532" s="49" t="s">
        <v>28</v>
      </c>
      <c r="K532" s="32">
        <f t="shared" si="54"/>
        <v>0</v>
      </c>
      <c r="L532" s="39" t="str">
        <f t="shared" si="55"/>
        <v>0</v>
      </c>
      <c r="M532" s="40" t="str">
        <f t="shared" si="56"/>
        <v>00/Jan/1900</v>
      </c>
      <c r="N532" s="41" t="e">
        <f t="shared" si="57"/>
        <v>#VALUE!</v>
      </c>
      <c r="O532" s="40" t="str">
        <f t="shared" si="58"/>
        <v>00/Jan/19000</v>
      </c>
      <c r="P532" s="42" t="str">
        <f t="shared" si="59"/>
        <v>Match</v>
      </c>
      <c r="Q532" s="40" t="e">
        <f>VLOOKUP(O532,'Calculation - &lt;Ignore&gt;'!N:O,2,0)</f>
        <v>#N/A</v>
      </c>
    </row>
    <row r="533" spans="1:17" x14ac:dyDescent="0.3">
      <c r="A533" s="55"/>
      <c r="B533" s="66"/>
      <c r="C533" s="67"/>
      <c r="D533" s="66"/>
      <c r="E533" s="59"/>
      <c r="F533" s="59"/>
      <c r="G533" s="59"/>
      <c r="H533" s="59"/>
      <c r="I533" s="59"/>
      <c r="J533" s="49" t="s">
        <v>28</v>
      </c>
      <c r="K533" s="32">
        <f t="shared" si="54"/>
        <v>0</v>
      </c>
      <c r="L533" s="39" t="str">
        <f t="shared" si="55"/>
        <v>0</v>
      </c>
      <c r="M533" s="40" t="str">
        <f t="shared" si="56"/>
        <v>00/Jan/1900</v>
      </c>
      <c r="N533" s="41" t="e">
        <f t="shared" si="57"/>
        <v>#VALUE!</v>
      </c>
      <c r="O533" s="40" t="str">
        <f t="shared" si="58"/>
        <v>00/Jan/19000</v>
      </c>
      <c r="P533" s="42" t="str">
        <f t="shared" si="59"/>
        <v>Match</v>
      </c>
      <c r="Q533" s="40" t="e">
        <f>VLOOKUP(O533,'Calculation - &lt;Ignore&gt;'!N:O,2,0)</f>
        <v>#N/A</v>
      </c>
    </row>
    <row r="534" spans="1:17" x14ac:dyDescent="0.3">
      <c r="A534" s="55"/>
      <c r="B534" s="66"/>
      <c r="C534" s="67"/>
      <c r="D534" s="66"/>
      <c r="E534" s="59"/>
      <c r="F534" s="59"/>
      <c r="G534" s="59"/>
      <c r="H534" s="59"/>
      <c r="I534" s="59"/>
      <c r="J534" s="49" t="s">
        <v>28</v>
      </c>
      <c r="K534" s="32">
        <f t="shared" si="54"/>
        <v>0</v>
      </c>
      <c r="L534" s="39" t="str">
        <f t="shared" si="55"/>
        <v>0</v>
      </c>
      <c r="M534" s="40" t="str">
        <f t="shared" si="56"/>
        <v>00/Jan/1900</v>
      </c>
      <c r="N534" s="41" t="e">
        <f t="shared" si="57"/>
        <v>#VALUE!</v>
      </c>
      <c r="O534" s="40" t="str">
        <f t="shared" si="58"/>
        <v>00/Jan/19000</v>
      </c>
      <c r="P534" s="42" t="str">
        <f t="shared" si="59"/>
        <v>Match</v>
      </c>
      <c r="Q534" s="40" t="e">
        <f>VLOOKUP(O534,'Calculation - &lt;Ignore&gt;'!N:O,2,0)</f>
        <v>#N/A</v>
      </c>
    </row>
    <row r="535" spans="1:17" x14ac:dyDescent="0.3">
      <c r="A535" s="55"/>
      <c r="B535" s="66"/>
      <c r="C535" s="67"/>
      <c r="D535" s="66"/>
      <c r="E535" s="59"/>
      <c r="F535" s="59"/>
      <c r="G535" s="59"/>
      <c r="H535" s="59"/>
      <c r="I535" s="59"/>
      <c r="J535" s="49" t="s">
        <v>28</v>
      </c>
      <c r="K535" s="32">
        <f t="shared" si="54"/>
        <v>0</v>
      </c>
      <c r="L535" s="39" t="str">
        <f t="shared" si="55"/>
        <v>0</v>
      </c>
      <c r="M535" s="40" t="str">
        <f t="shared" si="56"/>
        <v>00/Jan/1900</v>
      </c>
      <c r="N535" s="41" t="e">
        <f t="shared" si="57"/>
        <v>#VALUE!</v>
      </c>
      <c r="O535" s="40" t="str">
        <f t="shared" si="58"/>
        <v>00/Jan/19000</v>
      </c>
      <c r="P535" s="42" t="str">
        <f t="shared" si="59"/>
        <v>Match</v>
      </c>
      <c r="Q535" s="40" t="e">
        <f>VLOOKUP(O535,'Calculation - &lt;Ignore&gt;'!N:O,2,0)</f>
        <v>#N/A</v>
      </c>
    </row>
    <row r="536" spans="1:17" x14ac:dyDescent="0.3">
      <c r="A536" s="55"/>
      <c r="B536" s="66"/>
      <c r="C536" s="67"/>
      <c r="D536" s="66"/>
      <c r="E536" s="59"/>
      <c r="F536" s="59"/>
      <c r="G536" s="59"/>
      <c r="H536" s="59"/>
      <c r="I536" s="59"/>
      <c r="J536" s="49" t="s">
        <v>28</v>
      </c>
      <c r="K536" s="32">
        <f t="shared" si="54"/>
        <v>0</v>
      </c>
      <c r="L536" s="39" t="str">
        <f t="shared" si="55"/>
        <v>0</v>
      </c>
      <c r="M536" s="40" t="str">
        <f t="shared" si="56"/>
        <v>00/Jan/1900</v>
      </c>
      <c r="N536" s="41" t="e">
        <f t="shared" si="57"/>
        <v>#VALUE!</v>
      </c>
      <c r="O536" s="40" t="str">
        <f t="shared" si="58"/>
        <v>00/Jan/19000</v>
      </c>
      <c r="P536" s="42" t="str">
        <f t="shared" si="59"/>
        <v>Match</v>
      </c>
      <c r="Q536" s="40" t="e">
        <f>VLOOKUP(O536,'Calculation - &lt;Ignore&gt;'!N:O,2,0)</f>
        <v>#N/A</v>
      </c>
    </row>
    <row r="537" spans="1:17" x14ac:dyDescent="0.3">
      <c r="A537" s="55"/>
      <c r="B537" s="66"/>
      <c r="C537" s="67"/>
      <c r="D537" s="66"/>
      <c r="E537" s="59"/>
      <c r="F537" s="59"/>
      <c r="G537" s="59"/>
      <c r="H537" s="59"/>
      <c r="I537" s="59"/>
      <c r="J537" s="49" t="s">
        <v>28</v>
      </c>
      <c r="K537" s="32">
        <f t="shared" si="54"/>
        <v>0</v>
      </c>
      <c r="L537" s="39" t="str">
        <f t="shared" si="55"/>
        <v>0</v>
      </c>
      <c r="M537" s="40" t="str">
        <f t="shared" si="56"/>
        <v>00/Jan/1900</v>
      </c>
      <c r="N537" s="41" t="e">
        <f t="shared" si="57"/>
        <v>#VALUE!</v>
      </c>
      <c r="O537" s="40" t="str">
        <f t="shared" si="58"/>
        <v>00/Jan/19000</v>
      </c>
      <c r="P537" s="42" t="str">
        <f t="shared" si="59"/>
        <v>Match</v>
      </c>
      <c r="Q537" s="40" t="e">
        <f>VLOOKUP(O537,'Calculation - &lt;Ignore&gt;'!N:O,2,0)</f>
        <v>#N/A</v>
      </c>
    </row>
    <row r="538" spans="1:17" x14ac:dyDescent="0.3">
      <c r="A538" s="55"/>
      <c r="B538" s="66"/>
      <c r="C538" s="67"/>
      <c r="D538" s="66"/>
      <c r="E538" s="59"/>
      <c r="F538" s="59"/>
      <c r="G538" s="59"/>
      <c r="H538" s="59"/>
      <c r="I538" s="59"/>
      <c r="J538" s="49" t="s">
        <v>28</v>
      </c>
      <c r="K538" s="32">
        <f t="shared" si="54"/>
        <v>0</v>
      </c>
      <c r="L538" s="39" t="str">
        <f t="shared" si="55"/>
        <v>0</v>
      </c>
      <c r="M538" s="40" t="str">
        <f t="shared" si="56"/>
        <v>00/Jan/1900</v>
      </c>
      <c r="N538" s="41" t="e">
        <f t="shared" si="57"/>
        <v>#VALUE!</v>
      </c>
      <c r="O538" s="40" t="str">
        <f t="shared" si="58"/>
        <v>00/Jan/19000</v>
      </c>
      <c r="P538" s="42" t="str">
        <f t="shared" si="59"/>
        <v>Match</v>
      </c>
      <c r="Q538" s="40" t="e">
        <f>VLOOKUP(O538,'Calculation - &lt;Ignore&gt;'!N:O,2,0)</f>
        <v>#N/A</v>
      </c>
    </row>
    <row r="539" spans="1:17" x14ac:dyDescent="0.3">
      <c r="A539" s="55"/>
      <c r="B539" s="66"/>
      <c r="C539" s="67"/>
      <c r="D539" s="66"/>
      <c r="E539" s="59"/>
      <c r="F539" s="59"/>
      <c r="G539" s="59"/>
      <c r="H539" s="59"/>
      <c r="I539" s="59"/>
      <c r="J539" s="49" t="s">
        <v>28</v>
      </c>
      <c r="K539" s="32">
        <f t="shared" si="54"/>
        <v>0</v>
      </c>
      <c r="L539" s="39" t="str">
        <f t="shared" si="55"/>
        <v>0</v>
      </c>
      <c r="M539" s="40" t="str">
        <f t="shared" si="56"/>
        <v>00/Jan/1900</v>
      </c>
      <c r="N539" s="41" t="e">
        <f t="shared" si="57"/>
        <v>#VALUE!</v>
      </c>
      <c r="O539" s="40" t="str">
        <f t="shared" si="58"/>
        <v>00/Jan/19000</v>
      </c>
      <c r="P539" s="42" t="str">
        <f t="shared" si="59"/>
        <v>Match</v>
      </c>
      <c r="Q539" s="40" t="e">
        <f>VLOOKUP(O539,'Calculation - &lt;Ignore&gt;'!N:O,2,0)</f>
        <v>#N/A</v>
      </c>
    </row>
    <row r="540" spans="1:17" x14ac:dyDescent="0.3">
      <c r="A540" s="55"/>
      <c r="B540" s="66"/>
      <c r="C540" s="67"/>
      <c r="D540" s="66"/>
      <c r="E540" s="59"/>
      <c r="F540" s="59"/>
      <c r="G540" s="59"/>
      <c r="H540" s="59"/>
      <c r="I540" s="59"/>
      <c r="J540" s="49" t="s">
        <v>28</v>
      </c>
      <c r="K540" s="32">
        <f t="shared" si="54"/>
        <v>0</v>
      </c>
      <c r="L540" s="39" t="str">
        <f t="shared" si="55"/>
        <v>0</v>
      </c>
      <c r="M540" s="40" t="str">
        <f t="shared" si="56"/>
        <v>00/Jan/1900</v>
      </c>
      <c r="N540" s="41" t="e">
        <f t="shared" si="57"/>
        <v>#VALUE!</v>
      </c>
      <c r="O540" s="40" t="str">
        <f t="shared" si="58"/>
        <v>00/Jan/19000</v>
      </c>
      <c r="P540" s="42" t="str">
        <f t="shared" si="59"/>
        <v>Match</v>
      </c>
      <c r="Q540" s="40" t="e">
        <f>VLOOKUP(O540,'Calculation - &lt;Ignore&gt;'!N:O,2,0)</f>
        <v>#N/A</v>
      </c>
    </row>
    <row r="541" spans="1:17" x14ac:dyDescent="0.3">
      <c r="A541" s="55"/>
      <c r="B541" s="66"/>
      <c r="C541" s="67"/>
      <c r="D541" s="66"/>
      <c r="E541" s="59"/>
      <c r="F541" s="59"/>
      <c r="G541" s="59"/>
      <c r="H541" s="59"/>
      <c r="I541" s="59"/>
      <c r="J541" s="49" t="s">
        <v>28</v>
      </c>
      <c r="K541" s="32">
        <f t="shared" si="54"/>
        <v>0</v>
      </c>
      <c r="L541" s="39" t="str">
        <f t="shared" si="55"/>
        <v>0</v>
      </c>
      <c r="M541" s="40" t="str">
        <f t="shared" si="56"/>
        <v>00/Jan/1900</v>
      </c>
      <c r="N541" s="41" t="e">
        <f t="shared" si="57"/>
        <v>#VALUE!</v>
      </c>
      <c r="O541" s="40" t="str">
        <f t="shared" si="58"/>
        <v>00/Jan/19000</v>
      </c>
      <c r="P541" s="42" t="str">
        <f t="shared" si="59"/>
        <v>Match</v>
      </c>
      <c r="Q541" s="40" t="e">
        <f>VLOOKUP(O541,'Calculation - &lt;Ignore&gt;'!N:O,2,0)</f>
        <v>#N/A</v>
      </c>
    </row>
    <row r="542" spans="1:17" x14ac:dyDescent="0.3">
      <c r="A542" s="55"/>
      <c r="B542" s="66"/>
      <c r="C542" s="67"/>
      <c r="D542" s="66"/>
      <c r="E542" s="59"/>
      <c r="F542" s="59"/>
      <c r="G542" s="59"/>
      <c r="H542" s="59"/>
      <c r="I542" s="59"/>
      <c r="J542" s="49" t="s">
        <v>28</v>
      </c>
      <c r="K542" s="32">
        <f t="shared" si="54"/>
        <v>0</v>
      </c>
      <c r="L542" s="39" t="str">
        <f t="shared" si="55"/>
        <v>0</v>
      </c>
      <c r="M542" s="40" t="str">
        <f t="shared" si="56"/>
        <v>00/Jan/1900</v>
      </c>
      <c r="N542" s="41" t="e">
        <f t="shared" si="57"/>
        <v>#VALUE!</v>
      </c>
      <c r="O542" s="40" t="str">
        <f t="shared" si="58"/>
        <v>00/Jan/19000</v>
      </c>
      <c r="P542" s="42" t="str">
        <f t="shared" si="59"/>
        <v>Match</v>
      </c>
      <c r="Q542" s="40" t="e">
        <f>VLOOKUP(O542,'Calculation - &lt;Ignore&gt;'!N:O,2,0)</f>
        <v>#N/A</v>
      </c>
    </row>
    <row r="543" spans="1:17" x14ac:dyDescent="0.3">
      <c r="A543" s="55"/>
      <c r="B543" s="66"/>
      <c r="C543" s="67"/>
      <c r="D543" s="66"/>
      <c r="E543" s="59"/>
      <c r="F543" s="59"/>
      <c r="G543" s="59"/>
      <c r="H543" s="59"/>
      <c r="I543" s="59"/>
      <c r="J543" s="49" t="s">
        <v>28</v>
      </c>
      <c r="K543" s="32">
        <f t="shared" si="54"/>
        <v>0</v>
      </c>
      <c r="L543" s="39" t="str">
        <f t="shared" si="55"/>
        <v>0</v>
      </c>
      <c r="M543" s="40" t="str">
        <f t="shared" si="56"/>
        <v>00/Jan/1900</v>
      </c>
      <c r="N543" s="41" t="e">
        <f t="shared" si="57"/>
        <v>#VALUE!</v>
      </c>
      <c r="O543" s="40" t="str">
        <f t="shared" si="58"/>
        <v>00/Jan/19000</v>
      </c>
      <c r="P543" s="42" t="str">
        <f t="shared" si="59"/>
        <v>Match</v>
      </c>
      <c r="Q543" s="40" t="e">
        <f>VLOOKUP(O543,'Calculation - &lt;Ignore&gt;'!N:O,2,0)</f>
        <v>#N/A</v>
      </c>
    </row>
    <row r="544" spans="1:17" x14ac:dyDescent="0.3">
      <c r="A544" s="55"/>
      <c r="B544" s="66"/>
      <c r="C544" s="67"/>
      <c r="D544" s="66"/>
      <c r="E544" s="59"/>
      <c r="F544" s="59"/>
      <c r="G544" s="59"/>
      <c r="H544" s="59"/>
      <c r="I544" s="59"/>
      <c r="J544" s="49" t="s">
        <v>28</v>
      </c>
      <c r="K544" s="32">
        <f t="shared" si="54"/>
        <v>0</v>
      </c>
      <c r="L544" s="39" t="str">
        <f t="shared" si="55"/>
        <v>0</v>
      </c>
      <c r="M544" s="40" t="str">
        <f t="shared" si="56"/>
        <v>00/Jan/1900</v>
      </c>
      <c r="N544" s="41" t="e">
        <f t="shared" si="57"/>
        <v>#VALUE!</v>
      </c>
      <c r="O544" s="40" t="str">
        <f t="shared" si="58"/>
        <v>00/Jan/19000</v>
      </c>
      <c r="P544" s="42" t="str">
        <f t="shared" si="59"/>
        <v>Match</v>
      </c>
      <c r="Q544" s="40" t="e">
        <f>VLOOKUP(O544,'Calculation - &lt;Ignore&gt;'!N:O,2,0)</f>
        <v>#N/A</v>
      </c>
    </row>
    <row r="545" spans="1:17" x14ac:dyDescent="0.3">
      <c r="A545" s="55"/>
      <c r="B545" s="66"/>
      <c r="C545" s="67"/>
      <c r="D545" s="66"/>
      <c r="E545" s="59"/>
      <c r="F545" s="59"/>
      <c r="G545" s="59"/>
      <c r="H545" s="59"/>
      <c r="I545" s="59"/>
      <c r="J545" s="49" t="s">
        <v>28</v>
      </c>
      <c r="K545" s="32">
        <f t="shared" si="54"/>
        <v>0</v>
      </c>
      <c r="L545" s="39" t="str">
        <f t="shared" si="55"/>
        <v>0</v>
      </c>
      <c r="M545" s="40" t="str">
        <f t="shared" si="56"/>
        <v>00/Jan/1900</v>
      </c>
      <c r="N545" s="41" t="e">
        <f t="shared" si="57"/>
        <v>#VALUE!</v>
      </c>
      <c r="O545" s="40" t="str">
        <f t="shared" si="58"/>
        <v>00/Jan/19000</v>
      </c>
      <c r="P545" s="42" t="str">
        <f t="shared" si="59"/>
        <v>Match</v>
      </c>
      <c r="Q545" s="40" t="e">
        <f>VLOOKUP(O545,'Calculation - &lt;Ignore&gt;'!N:O,2,0)</f>
        <v>#N/A</v>
      </c>
    </row>
    <row r="546" spans="1:17" x14ac:dyDescent="0.3">
      <c r="A546" s="55"/>
      <c r="B546" s="66"/>
      <c r="C546" s="67"/>
      <c r="D546" s="66"/>
      <c r="E546" s="59"/>
      <c r="F546" s="59"/>
      <c r="G546" s="59"/>
      <c r="H546" s="59"/>
      <c r="I546" s="59"/>
      <c r="J546" s="49" t="s">
        <v>28</v>
      </c>
      <c r="K546" s="32">
        <f t="shared" si="54"/>
        <v>0</v>
      </c>
      <c r="L546" s="39" t="str">
        <f t="shared" si="55"/>
        <v>0</v>
      </c>
      <c r="M546" s="40" t="str">
        <f t="shared" si="56"/>
        <v>00/Jan/1900</v>
      </c>
      <c r="N546" s="41" t="e">
        <f t="shared" si="57"/>
        <v>#VALUE!</v>
      </c>
      <c r="O546" s="40" t="str">
        <f t="shared" si="58"/>
        <v>00/Jan/19000</v>
      </c>
      <c r="P546" s="42" t="str">
        <f t="shared" si="59"/>
        <v>Match</v>
      </c>
      <c r="Q546" s="40" t="e">
        <f>VLOOKUP(O546,'Calculation - &lt;Ignore&gt;'!N:O,2,0)</f>
        <v>#N/A</v>
      </c>
    </row>
    <row r="547" spans="1:17" x14ac:dyDescent="0.3">
      <c r="A547" s="55"/>
      <c r="B547" s="66"/>
      <c r="C547" s="67"/>
      <c r="D547" s="66"/>
      <c r="E547" s="59"/>
      <c r="F547" s="59"/>
      <c r="G547" s="59"/>
      <c r="H547" s="59"/>
      <c r="I547" s="59"/>
      <c r="J547" s="49" t="s">
        <v>28</v>
      </c>
      <c r="K547" s="32">
        <f t="shared" si="54"/>
        <v>0</v>
      </c>
      <c r="L547" s="39" t="str">
        <f t="shared" si="55"/>
        <v>0</v>
      </c>
      <c r="M547" s="40" t="str">
        <f t="shared" si="56"/>
        <v>00/Jan/1900</v>
      </c>
      <c r="N547" s="41" t="e">
        <f t="shared" si="57"/>
        <v>#VALUE!</v>
      </c>
      <c r="O547" s="40" t="str">
        <f t="shared" si="58"/>
        <v>00/Jan/19000</v>
      </c>
      <c r="P547" s="42" t="str">
        <f t="shared" si="59"/>
        <v>Match</v>
      </c>
      <c r="Q547" s="40" t="e">
        <f>VLOOKUP(O547,'Calculation - &lt;Ignore&gt;'!N:O,2,0)</f>
        <v>#N/A</v>
      </c>
    </row>
    <row r="548" spans="1:17" x14ac:dyDescent="0.3">
      <c r="A548" s="55"/>
      <c r="B548" s="66"/>
      <c r="C548" s="67"/>
      <c r="D548" s="66"/>
      <c r="E548" s="59"/>
      <c r="F548" s="59"/>
      <c r="G548" s="59"/>
      <c r="H548" s="59"/>
      <c r="I548" s="59"/>
      <c r="J548" s="49" t="s">
        <v>28</v>
      </c>
      <c r="K548" s="32">
        <f t="shared" si="54"/>
        <v>0</v>
      </c>
      <c r="L548" s="39" t="str">
        <f t="shared" si="55"/>
        <v>0</v>
      </c>
      <c r="M548" s="40" t="str">
        <f t="shared" si="56"/>
        <v>00/Jan/1900</v>
      </c>
      <c r="N548" s="41" t="e">
        <f t="shared" si="57"/>
        <v>#VALUE!</v>
      </c>
      <c r="O548" s="40" t="str">
        <f t="shared" si="58"/>
        <v>00/Jan/19000</v>
      </c>
      <c r="P548" s="42" t="str">
        <f t="shared" si="59"/>
        <v>Match</v>
      </c>
      <c r="Q548" s="40" t="e">
        <f>VLOOKUP(O548,'Calculation - &lt;Ignore&gt;'!N:O,2,0)</f>
        <v>#N/A</v>
      </c>
    </row>
    <row r="549" spans="1:17" x14ac:dyDescent="0.3">
      <c r="A549" s="55"/>
      <c r="B549" s="66"/>
      <c r="C549" s="67"/>
      <c r="D549" s="66"/>
      <c r="E549" s="59"/>
      <c r="F549" s="59"/>
      <c r="G549" s="59"/>
      <c r="H549" s="59"/>
      <c r="I549" s="59"/>
      <c r="J549" s="49" t="s">
        <v>28</v>
      </c>
      <c r="K549" s="32">
        <f t="shared" si="54"/>
        <v>0</v>
      </c>
      <c r="L549" s="39" t="str">
        <f t="shared" si="55"/>
        <v>0</v>
      </c>
      <c r="M549" s="40" t="str">
        <f t="shared" si="56"/>
        <v>00/Jan/1900</v>
      </c>
      <c r="N549" s="41" t="e">
        <f t="shared" si="57"/>
        <v>#VALUE!</v>
      </c>
      <c r="O549" s="40" t="str">
        <f t="shared" si="58"/>
        <v>00/Jan/19000</v>
      </c>
      <c r="P549" s="42" t="str">
        <f t="shared" si="59"/>
        <v>Match</v>
      </c>
      <c r="Q549" s="40" t="e">
        <f>VLOOKUP(O549,'Calculation - &lt;Ignore&gt;'!N:O,2,0)</f>
        <v>#N/A</v>
      </c>
    </row>
    <row r="550" spans="1:17" x14ac:dyDescent="0.3">
      <c r="A550" s="55"/>
      <c r="B550" s="66"/>
      <c r="C550" s="67"/>
      <c r="D550" s="66"/>
      <c r="E550" s="59"/>
      <c r="F550" s="59"/>
      <c r="G550" s="59"/>
      <c r="H550" s="59"/>
      <c r="I550" s="59"/>
      <c r="J550" s="49" t="s">
        <v>28</v>
      </c>
      <c r="K550" s="32">
        <f t="shared" si="54"/>
        <v>0</v>
      </c>
      <c r="L550" s="39" t="str">
        <f t="shared" si="55"/>
        <v>0</v>
      </c>
      <c r="M550" s="40" t="str">
        <f t="shared" si="56"/>
        <v>00/Jan/1900</v>
      </c>
      <c r="N550" s="41" t="e">
        <f t="shared" si="57"/>
        <v>#VALUE!</v>
      </c>
      <c r="O550" s="40" t="str">
        <f t="shared" si="58"/>
        <v>00/Jan/19000</v>
      </c>
      <c r="P550" s="42" t="str">
        <f t="shared" si="59"/>
        <v>Match</v>
      </c>
      <c r="Q550" s="40" t="e">
        <f>VLOOKUP(O550,'Calculation - &lt;Ignore&gt;'!N:O,2,0)</f>
        <v>#N/A</v>
      </c>
    </row>
    <row r="551" spans="1:17" x14ac:dyDescent="0.3">
      <c r="A551" s="55"/>
      <c r="B551" s="66"/>
      <c r="C551" s="67"/>
      <c r="D551" s="66"/>
      <c r="E551" s="59"/>
      <c r="F551" s="59"/>
      <c r="G551" s="59"/>
      <c r="H551" s="59"/>
      <c r="I551" s="59"/>
      <c r="J551" s="49" t="s">
        <v>28</v>
      </c>
      <c r="K551" s="32">
        <f t="shared" si="54"/>
        <v>0</v>
      </c>
      <c r="L551" s="39" t="str">
        <f t="shared" si="55"/>
        <v>0</v>
      </c>
      <c r="M551" s="40" t="str">
        <f t="shared" si="56"/>
        <v>00/Jan/1900</v>
      </c>
      <c r="N551" s="41" t="e">
        <f t="shared" si="57"/>
        <v>#VALUE!</v>
      </c>
      <c r="O551" s="40" t="str">
        <f t="shared" si="58"/>
        <v>00/Jan/19000</v>
      </c>
      <c r="P551" s="42" t="str">
        <f t="shared" si="59"/>
        <v>Match</v>
      </c>
      <c r="Q551" s="40" t="e">
        <f>VLOOKUP(O551,'Calculation - &lt;Ignore&gt;'!N:O,2,0)</f>
        <v>#N/A</v>
      </c>
    </row>
    <row r="552" spans="1:17" x14ac:dyDescent="0.3">
      <c r="A552" s="55"/>
      <c r="B552" s="66"/>
      <c r="C552" s="67"/>
      <c r="D552" s="66"/>
      <c r="E552" s="59"/>
      <c r="F552" s="59"/>
      <c r="G552" s="59"/>
      <c r="H552" s="59"/>
      <c r="I552" s="59"/>
      <c r="J552" s="49" t="s">
        <v>28</v>
      </c>
      <c r="K552" s="32">
        <f t="shared" si="54"/>
        <v>0</v>
      </c>
      <c r="L552" s="39" t="str">
        <f t="shared" si="55"/>
        <v>0</v>
      </c>
      <c r="M552" s="40" t="str">
        <f t="shared" si="56"/>
        <v>00/Jan/1900</v>
      </c>
      <c r="N552" s="41" t="e">
        <f t="shared" si="57"/>
        <v>#VALUE!</v>
      </c>
      <c r="O552" s="40" t="str">
        <f t="shared" si="58"/>
        <v>00/Jan/19000</v>
      </c>
      <c r="P552" s="42" t="str">
        <f t="shared" si="59"/>
        <v>Match</v>
      </c>
      <c r="Q552" s="40" t="e">
        <f>VLOOKUP(O552,'Calculation - &lt;Ignore&gt;'!N:O,2,0)</f>
        <v>#N/A</v>
      </c>
    </row>
    <row r="553" spans="1:17" x14ac:dyDescent="0.3">
      <c r="A553" s="55"/>
      <c r="B553" s="66"/>
      <c r="C553" s="67"/>
      <c r="D553" s="66"/>
      <c r="E553" s="59"/>
      <c r="F553" s="59"/>
      <c r="G553" s="59"/>
      <c r="H553" s="59"/>
      <c r="I553" s="59"/>
      <c r="J553" s="49" t="s">
        <v>28</v>
      </c>
      <c r="K553" s="32">
        <f t="shared" si="54"/>
        <v>0</v>
      </c>
      <c r="L553" s="39" t="str">
        <f t="shared" si="55"/>
        <v>0</v>
      </c>
      <c r="M553" s="40" t="str">
        <f t="shared" si="56"/>
        <v>00/Jan/1900</v>
      </c>
      <c r="N553" s="41" t="e">
        <f t="shared" si="57"/>
        <v>#VALUE!</v>
      </c>
      <c r="O553" s="40" t="str">
        <f t="shared" si="58"/>
        <v>00/Jan/19000</v>
      </c>
      <c r="P553" s="42" t="str">
        <f t="shared" si="59"/>
        <v>Match</v>
      </c>
      <c r="Q553" s="40" t="e">
        <f>VLOOKUP(O553,'Calculation - &lt;Ignore&gt;'!N:O,2,0)</f>
        <v>#N/A</v>
      </c>
    </row>
    <row r="554" spans="1:17" x14ac:dyDescent="0.3">
      <c r="A554" s="55"/>
      <c r="B554" s="66"/>
      <c r="C554" s="67"/>
      <c r="D554" s="66"/>
      <c r="E554" s="59"/>
      <c r="F554" s="59"/>
      <c r="G554" s="59"/>
      <c r="H554" s="59"/>
      <c r="I554" s="59"/>
      <c r="J554" s="49" t="s">
        <v>28</v>
      </c>
      <c r="K554" s="32">
        <f t="shared" si="54"/>
        <v>0</v>
      </c>
      <c r="L554" s="39" t="str">
        <f t="shared" si="55"/>
        <v>0</v>
      </c>
      <c r="M554" s="40" t="str">
        <f t="shared" si="56"/>
        <v>00/Jan/1900</v>
      </c>
      <c r="N554" s="41" t="e">
        <f t="shared" si="57"/>
        <v>#VALUE!</v>
      </c>
      <c r="O554" s="40" t="str">
        <f t="shared" si="58"/>
        <v>00/Jan/19000</v>
      </c>
      <c r="P554" s="42" t="str">
        <f t="shared" si="59"/>
        <v>Match</v>
      </c>
      <c r="Q554" s="40" t="e">
        <f>VLOOKUP(O554,'Calculation - &lt;Ignore&gt;'!N:O,2,0)</f>
        <v>#N/A</v>
      </c>
    </row>
    <row r="555" spans="1:17" x14ac:dyDescent="0.3">
      <c r="A555" s="55"/>
      <c r="B555" s="66"/>
      <c r="C555" s="67"/>
      <c r="D555" s="66"/>
      <c r="E555" s="59"/>
      <c r="F555" s="59"/>
      <c r="G555" s="59"/>
      <c r="H555" s="59"/>
      <c r="I555" s="59"/>
      <c r="J555" s="49" t="s">
        <v>28</v>
      </c>
      <c r="K555" s="32">
        <f t="shared" si="54"/>
        <v>0</v>
      </c>
      <c r="L555" s="39" t="str">
        <f t="shared" si="55"/>
        <v>0</v>
      </c>
      <c r="M555" s="40" t="str">
        <f t="shared" si="56"/>
        <v>00/Jan/1900</v>
      </c>
      <c r="N555" s="41" t="e">
        <f t="shared" si="57"/>
        <v>#VALUE!</v>
      </c>
      <c r="O555" s="40" t="str">
        <f t="shared" si="58"/>
        <v>00/Jan/19000</v>
      </c>
      <c r="P555" s="42" t="str">
        <f t="shared" si="59"/>
        <v>Match</v>
      </c>
      <c r="Q555" s="40" t="e">
        <f>VLOOKUP(O555,'Calculation - &lt;Ignore&gt;'!N:O,2,0)</f>
        <v>#N/A</v>
      </c>
    </row>
    <row r="556" spans="1:17" x14ac:dyDescent="0.3">
      <c r="A556" s="55"/>
      <c r="B556" s="66"/>
      <c r="C556" s="67"/>
      <c r="D556" s="66"/>
      <c r="E556" s="59"/>
      <c r="F556" s="59"/>
      <c r="G556" s="59"/>
      <c r="H556" s="59"/>
      <c r="I556" s="59"/>
      <c r="J556" s="49" t="s">
        <v>28</v>
      </c>
      <c r="K556" s="32">
        <f t="shared" si="54"/>
        <v>0</v>
      </c>
      <c r="L556" s="39" t="str">
        <f t="shared" si="55"/>
        <v>0</v>
      </c>
      <c r="M556" s="40" t="str">
        <f t="shared" si="56"/>
        <v>00/Jan/1900</v>
      </c>
      <c r="N556" s="41" t="e">
        <f t="shared" si="57"/>
        <v>#VALUE!</v>
      </c>
      <c r="O556" s="40" t="str">
        <f t="shared" si="58"/>
        <v>00/Jan/19000</v>
      </c>
      <c r="P556" s="42" t="str">
        <f t="shared" si="59"/>
        <v>Match</v>
      </c>
      <c r="Q556" s="40" t="e">
        <f>VLOOKUP(O556,'Calculation - &lt;Ignore&gt;'!N:O,2,0)</f>
        <v>#N/A</v>
      </c>
    </row>
    <row r="557" spans="1:17" x14ac:dyDescent="0.3">
      <c r="A557" s="55"/>
      <c r="B557" s="66"/>
      <c r="C557" s="67"/>
      <c r="D557" s="66"/>
      <c r="E557" s="59"/>
      <c r="F557" s="59"/>
      <c r="G557" s="59"/>
      <c r="H557" s="59"/>
      <c r="I557" s="59"/>
      <c r="J557" s="49" t="s">
        <v>28</v>
      </c>
      <c r="K557" s="32">
        <f t="shared" si="54"/>
        <v>0</v>
      </c>
      <c r="L557" s="39" t="str">
        <f t="shared" si="55"/>
        <v>0</v>
      </c>
      <c r="M557" s="40" t="str">
        <f t="shared" si="56"/>
        <v>00/Jan/1900</v>
      </c>
      <c r="N557" s="41" t="e">
        <f t="shared" si="57"/>
        <v>#VALUE!</v>
      </c>
      <c r="O557" s="40" t="str">
        <f t="shared" si="58"/>
        <v>00/Jan/19000</v>
      </c>
      <c r="P557" s="42" t="str">
        <f t="shared" si="59"/>
        <v>Match</v>
      </c>
      <c r="Q557" s="40" t="e">
        <f>VLOOKUP(O557,'Calculation - &lt;Ignore&gt;'!N:O,2,0)</f>
        <v>#N/A</v>
      </c>
    </row>
    <row r="558" spans="1:17" x14ac:dyDescent="0.3">
      <c r="A558" s="55"/>
      <c r="B558" s="66"/>
      <c r="C558" s="67"/>
      <c r="D558" s="66"/>
      <c r="E558" s="59"/>
      <c r="F558" s="59"/>
      <c r="G558" s="59"/>
      <c r="H558" s="59"/>
      <c r="I558" s="59"/>
      <c r="J558" s="49" t="s">
        <v>28</v>
      </c>
      <c r="K558" s="32">
        <f t="shared" si="54"/>
        <v>0</v>
      </c>
      <c r="L558" s="39" t="str">
        <f t="shared" si="55"/>
        <v>0</v>
      </c>
      <c r="M558" s="40" t="str">
        <f t="shared" si="56"/>
        <v>00/Jan/1900</v>
      </c>
      <c r="N558" s="41" t="e">
        <f t="shared" si="57"/>
        <v>#VALUE!</v>
      </c>
      <c r="O558" s="40" t="str">
        <f t="shared" si="58"/>
        <v>00/Jan/19000</v>
      </c>
      <c r="P558" s="42" t="str">
        <f t="shared" si="59"/>
        <v>Match</v>
      </c>
      <c r="Q558" s="40" t="e">
        <f>VLOOKUP(O558,'Calculation - &lt;Ignore&gt;'!N:O,2,0)</f>
        <v>#N/A</v>
      </c>
    </row>
    <row r="559" spans="1:17" x14ac:dyDescent="0.3">
      <c r="A559" s="55"/>
      <c r="B559" s="66"/>
      <c r="C559" s="67"/>
      <c r="D559" s="66"/>
      <c r="E559" s="59"/>
      <c r="F559" s="59"/>
      <c r="G559" s="59"/>
      <c r="H559" s="59"/>
      <c r="I559" s="59"/>
      <c r="J559" s="49" t="s">
        <v>28</v>
      </c>
      <c r="K559" s="32">
        <f t="shared" si="54"/>
        <v>0</v>
      </c>
      <c r="L559" s="39" t="str">
        <f t="shared" si="55"/>
        <v>0</v>
      </c>
      <c r="M559" s="40" t="str">
        <f t="shared" si="56"/>
        <v>00/Jan/1900</v>
      </c>
      <c r="N559" s="41" t="e">
        <f t="shared" si="57"/>
        <v>#VALUE!</v>
      </c>
      <c r="O559" s="40" t="str">
        <f t="shared" si="58"/>
        <v>00/Jan/19000</v>
      </c>
      <c r="P559" s="42" t="str">
        <f t="shared" si="59"/>
        <v>Match</v>
      </c>
      <c r="Q559" s="40" t="e">
        <f>VLOOKUP(O559,'Calculation - &lt;Ignore&gt;'!N:O,2,0)</f>
        <v>#N/A</v>
      </c>
    </row>
    <row r="560" spans="1:17" x14ac:dyDescent="0.3">
      <c r="A560" s="55"/>
      <c r="B560" s="66"/>
      <c r="C560" s="67"/>
      <c r="D560" s="66"/>
      <c r="E560" s="59"/>
      <c r="F560" s="59"/>
      <c r="G560" s="59"/>
      <c r="H560" s="59"/>
      <c r="I560" s="59"/>
      <c r="J560" s="49" t="s">
        <v>28</v>
      </c>
      <c r="K560" s="32">
        <f t="shared" si="54"/>
        <v>0</v>
      </c>
      <c r="L560" s="39" t="str">
        <f t="shared" si="55"/>
        <v>0</v>
      </c>
      <c r="M560" s="40" t="str">
        <f t="shared" si="56"/>
        <v>00/Jan/1900</v>
      </c>
      <c r="N560" s="41" t="e">
        <f t="shared" si="57"/>
        <v>#VALUE!</v>
      </c>
      <c r="O560" s="40" t="str">
        <f t="shared" si="58"/>
        <v>00/Jan/19000</v>
      </c>
      <c r="P560" s="42" t="str">
        <f t="shared" si="59"/>
        <v>Match</v>
      </c>
      <c r="Q560" s="40" t="e">
        <f>VLOOKUP(O560,'Calculation - &lt;Ignore&gt;'!N:O,2,0)</f>
        <v>#N/A</v>
      </c>
    </row>
    <row r="561" spans="1:17" x14ac:dyDescent="0.3">
      <c r="A561" s="55"/>
      <c r="B561" s="66"/>
      <c r="C561" s="67"/>
      <c r="D561" s="66"/>
      <c r="E561" s="59"/>
      <c r="F561" s="59"/>
      <c r="G561" s="59"/>
      <c r="H561" s="59"/>
      <c r="I561" s="59"/>
      <c r="J561" s="49" t="s">
        <v>28</v>
      </c>
      <c r="K561" s="32">
        <f t="shared" si="54"/>
        <v>0</v>
      </c>
      <c r="L561" s="39" t="str">
        <f t="shared" si="55"/>
        <v>0</v>
      </c>
      <c r="M561" s="40" t="str">
        <f t="shared" si="56"/>
        <v>00/Jan/1900</v>
      </c>
      <c r="N561" s="41" t="e">
        <f t="shared" si="57"/>
        <v>#VALUE!</v>
      </c>
      <c r="O561" s="40" t="str">
        <f t="shared" si="58"/>
        <v>00/Jan/19000</v>
      </c>
      <c r="P561" s="42" t="str">
        <f t="shared" si="59"/>
        <v>Match</v>
      </c>
      <c r="Q561" s="40" t="e">
        <f>VLOOKUP(O561,'Calculation - &lt;Ignore&gt;'!N:O,2,0)</f>
        <v>#N/A</v>
      </c>
    </row>
    <row r="562" spans="1:17" x14ac:dyDescent="0.3">
      <c r="A562" s="55"/>
      <c r="B562" s="66"/>
      <c r="C562" s="67"/>
      <c r="D562" s="66"/>
      <c r="E562" s="59"/>
      <c r="F562" s="59"/>
      <c r="G562" s="59"/>
      <c r="H562" s="59"/>
      <c r="I562" s="59"/>
      <c r="J562" s="49" t="s">
        <v>28</v>
      </c>
      <c r="K562" s="32">
        <f t="shared" si="54"/>
        <v>0</v>
      </c>
      <c r="L562" s="39" t="str">
        <f t="shared" si="55"/>
        <v>0</v>
      </c>
      <c r="M562" s="40" t="str">
        <f t="shared" si="56"/>
        <v>00/Jan/1900</v>
      </c>
      <c r="N562" s="41" t="e">
        <f t="shared" si="57"/>
        <v>#VALUE!</v>
      </c>
      <c r="O562" s="40" t="str">
        <f t="shared" si="58"/>
        <v>00/Jan/19000</v>
      </c>
      <c r="P562" s="42" t="str">
        <f t="shared" si="59"/>
        <v>Match</v>
      </c>
      <c r="Q562" s="40" t="e">
        <f>VLOOKUP(O562,'Calculation - &lt;Ignore&gt;'!N:O,2,0)</f>
        <v>#N/A</v>
      </c>
    </row>
    <row r="563" spans="1:17" x14ac:dyDescent="0.3">
      <c r="A563" s="55"/>
      <c r="B563" s="66"/>
      <c r="C563" s="67"/>
      <c r="D563" s="66"/>
      <c r="E563" s="59"/>
      <c r="F563" s="59"/>
      <c r="G563" s="59"/>
      <c r="H563" s="59"/>
      <c r="I563" s="59"/>
      <c r="J563" s="49" t="s">
        <v>28</v>
      </c>
      <c r="K563" s="32">
        <f t="shared" si="54"/>
        <v>0</v>
      </c>
      <c r="L563" s="39" t="str">
        <f t="shared" si="55"/>
        <v>0</v>
      </c>
      <c r="M563" s="40" t="str">
        <f t="shared" si="56"/>
        <v>00/Jan/1900</v>
      </c>
      <c r="N563" s="41" t="e">
        <f t="shared" si="57"/>
        <v>#VALUE!</v>
      </c>
      <c r="O563" s="40" t="str">
        <f t="shared" si="58"/>
        <v>00/Jan/19000</v>
      </c>
      <c r="P563" s="42" t="str">
        <f t="shared" si="59"/>
        <v>Match</v>
      </c>
      <c r="Q563" s="40" t="e">
        <f>VLOOKUP(O563,'Calculation - &lt;Ignore&gt;'!N:O,2,0)</f>
        <v>#N/A</v>
      </c>
    </row>
    <row r="564" spans="1:17" x14ac:dyDescent="0.3">
      <c r="A564" s="55"/>
      <c r="B564" s="66"/>
      <c r="C564" s="67"/>
      <c r="D564" s="66"/>
      <c r="E564" s="59"/>
      <c r="F564" s="59"/>
      <c r="G564" s="59"/>
      <c r="H564" s="59"/>
      <c r="I564" s="59"/>
      <c r="J564" s="49" t="s">
        <v>28</v>
      </c>
      <c r="K564" s="32">
        <f t="shared" si="54"/>
        <v>0</v>
      </c>
      <c r="L564" s="39" t="str">
        <f t="shared" si="55"/>
        <v>0</v>
      </c>
      <c r="M564" s="40" t="str">
        <f t="shared" si="56"/>
        <v>00/Jan/1900</v>
      </c>
      <c r="N564" s="41" t="e">
        <f t="shared" si="57"/>
        <v>#VALUE!</v>
      </c>
      <c r="O564" s="40" t="str">
        <f t="shared" si="58"/>
        <v>00/Jan/19000</v>
      </c>
      <c r="P564" s="42" t="str">
        <f t="shared" si="59"/>
        <v>Match</v>
      </c>
      <c r="Q564" s="40" t="e">
        <f>VLOOKUP(O564,'Calculation - &lt;Ignore&gt;'!N:O,2,0)</f>
        <v>#N/A</v>
      </c>
    </row>
    <row r="565" spans="1:17" x14ac:dyDescent="0.3">
      <c r="A565" s="55"/>
      <c r="B565" s="66"/>
      <c r="C565" s="67"/>
      <c r="D565" s="66"/>
      <c r="E565" s="59"/>
      <c r="F565" s="59"/>
      <c r="G565" s="59"/>
      <c r="H565" s="59"/>
      <c r="I565" s="59"/>
      <c r="J565" s="49" t="s">
        <v>28</v>
      </c>
      <c r="K565" s="32">
        <f t="shared" si="54"/>
        <v>0</v>
      </c>
      <c r="L565" s="39" t="str">
        <f t="shared" si="55"/>
        <v>0</v>
      </c>
      <c r="M565" s="40" t="str">
        <f t="shared" si="56"/>
        <v>00/Jan/1900</v>
      </c>
      <c r="N565" s="41" t="e">
        <f t="shared" si="57"/>
        <v>#VALUE!</v>
      </c>
      <c r="O565" s="40" t="str">
        <f t="shared" si="58"/>
        <v>00/Jan/19000</v>
      </c>
      <c r="P565" s="42" t="str">
        <f t="shared" si="59"/>
        <v>Match</v>
      </c>
      <c r="Q565" s="40" t="e">
        <f>VLOOKUP(O565,'Calculation - &lt;Ignore&gt;'!N:O,2,0)</f>
        <v>#N/A</v>
      </c>
    </row>
    <row r="566" spans="1:17" x14ac:dyDescent="0.3">
      <c r="A566" s="55"/>
      <c r="B566" s="66"/>
      <c r="C566" s="67"/>
      <c r="D566" s="66"/>
      <c r="E566" s="59"/>
      <c r="F566" s="59"/>
      <c r="G566" s="59"/>
      <c r="H566" s="59"/>
      <c r="I566" s="59"/>
      <c r="J566" s="49" t="s">
        <v>28</v>
      </c>
      <c r="K566" s="32">
        <f t="shared" si="54"/>
        <v>0</v>
      </c>
      <c r="L566" s="39" t="str">
        <f t="shared" si="55"/>
        <v>0</v>
      </c>
      <c r="M566" s="40" t="str">
        <f t="shared" si="56"/>
        <v>00/Jan/1900</v>
      </c>
      <c r="N566" s="41" t="e">
        <f t="shared" si="57"/>
        <v>#VALUE!</v>
      </c>
      <c r="O566" s="40" t="str">
        <f t="shared" si="58"/>
        <v>00/Jan/19000</v>
      </c>
      <c r="P566" s="42" t="str">
        <f t="shared" si="59"/>
        <v>Match</v>
      </c>
      <c r="Q566" s="40" t="e">
        <f>VLOOKUP(O566,'Calculation - &lt;Ignore&gt;'!N:O,2,0)</f>
        <v>#N/A</v>
      </c>
    </row>
    <row r="567" spans="1:17" x14ac:dyDescent="0.3">
      <c r="A567" s="55"/>
      <c r="B567" s="66"/>
      <c r="C567" s="67"/>
      <c r="D567" s="66"/>
      <c r="E567" s="59"/>
      <c r="F567" s="59"/>
      <c r="G567" s="59"/>
      <c r="H567" s="59"/>
      <c r="I567" s="59"/>
      <c r="J567" s="49" t="s">
        <v>28</v>
      </c>
      <c r="K567" s="32">
        <f t="shared" si="54"/>
        <v>0</v>
      </c>
      <c r="L567" s="39" t="str">
        <f t="shared" si="55"/>
        <v>0</v>
      </c>
      <c r="M567" s="40" t="str">
        <f t="shared" si="56"/>
        <v>00/Jan/1900</v>
      </c>
      <c r="N567" s="41" t="e">
        <f t="shared" si="57"/>
        <v>#VALUE!</v>
      </c>
      <c r="O567" s="40" t="str">
        <f t="shared" si="58"/>
        <v>00/Jan/19000</v>
      </c>
      <c r="P567" s="42" t="str">
        <f t="shared" si="59"/>
        <v>Match</v>
      </c>
      <c r="Q567" s="40" t="e">
        <f>VLOOKUP(O567,'Calculation - &lt;Ignore&gt;'!N:O,2,0)</f>
        <v>#N/A</v>
      </c>
    </row>
    <row r="568" spans="1:17" x14ac:dyDescent="0.3">
      <c r="A568" s="55"/>
      <c r="B568" s="66"/>
      <c r="C568" s="67"/>
      <c r="D568" s="66"/>
      <c r="E568" s="59"/>
      <c r="F568" s="59"/>
      <c r="G568" s="59"/>
      <c r="H568" s="59"/>
      <c r="I568" s="59"/>
      <c r="J568" s="49" t="s">
        <v>28</v>
      </c>
      <c r="K568" s="32">
        <f t="shared" si="54"/>
        <v>0</v>
      </c>
      <c r="L568" s="39" t="str">
        <f t="shared" si="55"/>
        <v>0</v>
      </c>
      <c r="M568" s="40" t="str">
        <f t="shared" si="56"/>
        <v>00/Jan/1900</v>
      </c>
      <c r="N568" s="41" t="e">
        <f t="shared" si="57"/>
        <v>#VALUE!</v>
      </c>
      <c r="O568" s="40" t="str">
        <f t="shared" si="58"/>
        <v>00/Jan/19000</v>
      </c>
      <c r="P568" s="42" t="str">
        <f t="shared" si="59"/>
        <v>Match</v>
      </c>
      <c r="Q568" s="40" t="e">
        <f>VLOOKUP(O568,'Calculation - &lt;Ignore&gt;'!N:O,2,0)</f>
        <v>#N/A</v>
      </c>
    </row>
    <row r="569" spans="1:17" x14ac:dyDescent="0.3">
      <c r="A569" s="55"/>
      <c r="B569" s="66"/>
      <c r="C569" s="67"/>
      <c r="D569" s="66"/>
      <c r="E569" s="59"/>
      <c r="F569" s="59"/>
      <c r="G569" s="59"/>
      <c r="H569" s="59"/>
      <c r="I569" s="59"/>
      <c r="J569" s="49" t="s">
        <v>28</v>
      </c>
      <c r="K569" s="32">
        <f t="shared" ref="K569:K632" si="60">SUM(G569:I569)</f>
        <v>0</v>
      </c>
      <c r="L569" s="39" t="str">
        <f t="shared" ref="L569:L632" si="61">TEXT(D569,"General")</f>
        <v>0</v>
      </c>
      <c r="M569" s="40" t="str">
        <f t="shared" ref="M569:M632" si="62">TEXT(C569,"dd/mmm/yyyy")</f>
        <v>00/Jan/1900</v>
      </c>
      <c r="N569" s="41" t="e">
        <f t="shared" ref="N569:N632" si="63">DATE(YEAR(M569),MONTH(M569),1)</f>
        <v>#VALUE!</v>
      </c>
      <c r="O569" s="40" t="str">
        <f t="shared" ref="O569:O632" si="64">A569&amp;M569&amp;L569</f>
        <v>00/Jan/19000</v>
      </c>
      <c r="P569" s="42" t="str">
        <f t="shared" ref="P569:P632" si="65">IF(SUMIFS(K:K,A:A,A569,J:J,"Books")-SUMIFS(K:K,A:A,A569,J:J,"GSTR 2A")=0,"Match",IF(ROUND(SUMIFS(K:K,A:A,A569,J:J,"Books")-SUMIFS(K:K,A:A,A569,J:J,"GSTR 2A"),0)=0,"Match -Rounding off","Not Match"))</f>
        <v>Match</v>
      </c>
      <c r="Q569" s="40" t="e">
        <f>VLOOKUP(O569,'Calculation - &lt;Ignore&gt;'!N:O,2,0)</f>
        <v>#N/A</v>
      </c>
    </row>
    <row r="570" spans="1:17" x14ac:dyDescent="0.3">
      <c r="A570" s="55"/>
      <c r="B570" s="66"/>
      <c r="C570" s="67"/>
      <c r="D570" s="66"/>
      <c r="E570" s="59"/>
      <c r="F570" s="59"/>
      <c r="G570" s="59"/>
      <c r="H570" s="59"/>
      <c r="I570" s="59"/>
      <c r="J570" s="49" t="s">
        <v>28</v>
      </c>
      <c r="K570" s="32">
        <f t="shared" si="60"/>
        <v>0</v>
      </c>
      <c r="L570" s="39" t="str">
        <f t="shared" si="61"/>
        <v>0</v>
      </c>
      <c r="M570" s="40" t="str">
        <f t="shared" si="62"/>
        <v>00/Jan/1900</v>
      </c>
      <c r="N570" s="41" t="e">
        <f t="shared" si="63"/>
        <v>#VALUE!</v>
      </c>
      <c r="O570" s="40" t="str">
        <f t="shared" si="64"/>
        <v>00/Jan/19000</v>
      </c>
      <c r="P570" s="42" t="str">
        <f t="shared" si="65"/>
        <v>Match</v>
      </c>
      <c r="Q570" s="40" t="e">
        <f>VLOOKUP(O570,'Calculation - &lt;Ignore&gt;'!N:O,2,0)</f>
        <v>#N/A</v>
      </c>
    </row>
    <row r="571" spans="1:17" x14ac:dyDescent="0.3">
      <c r="A571" s="55"/>
      <c r="B571" s="66"/>
      <c r="C571" s="67"/>
      <c r="D571" s="66"/>
      <c r="E571" s="59"/>
      <c r="F571" s="59"/>
      <c r="G571" s="59"/>
      <c r="H571" s="59"/>
      <c r="I571" s="59"/>
      <c r="J571" s="49" t="s">
        <v>28</v>
      </c>
      <c r="K571" s="32">
        <f t="shared" si="60"/>
        <v>0</v>
      </c>
      <c r="L571" s="39" t="str">
        <f t="shared" si="61"/>
        <v>0</v>
      </c>
      <c r="M571" s="40" t="str">
        <f t="shared" si="62"/>
        <v>00/Jan/1900</v>
      </c>
      <c r="N571" s="41" t="e">
        <f t="shared" si="63"/>
        <v>#VALUE!</v>
      </c>
      <c r="O571" s="40" t="str">
        <f t="shared" si="64"/>
        <v>00/Jan/19000</v>
      </c>
      <c r="P571" s="42" t="str">
        <f t="shared" si="65"/>
        <v>Match</v>
      </c>
      <c r="Q571" s="40" t="e">
        <f>VLOOKUP(O571,'Calculation - &lt;Ignore&gt;'!N:O,2,0)</f>
        <v>#N/A</v>
      </c>
    </row>
    <row r="572" spans="1:17" x14ac:dyDescent="0.3">
      <c r="A572" s="55"/>
      <c r="B572" s="66"/>
      <c r="C572" s="67"/>
      <c r="D572" s="66"/>
      <c r="E572" s="59"/>
      <c r="F572" s="59"/>
      <c r="G572" s="59"/>
      <c r="H572" s="59"/>
      <c r="I572" s="59"/>
      <c r="J572" s="49" t="s">
        <v>28</v>
      </c>
      <c r="K572" s="32">
        <f t="shared" si="60"/>
        <v>0</v>
      </c>
      <c r="L572" s="39" t="str">
        <f t="shared" si="61"/>
        <v>0</v>
      </c>
      <c r="M572" s="40" t="str">
        <f t="shared" si="62"/>
        <v>00/Jan/1900</v>
      </c>
      <c r="N572" s="41" t="e">
        <f t="shared" si="63"/>
        <v>#VALUE!</v>
      </c>
      <c r="O572" s="40" t="str">
        <f t="shared" si="64"/>
        <v>00/Jan/19000</v>
      </c>
      <c r="P572" s="42" t="str">
        <f t="shared" si="65"/>
        <v>Match</v>
      </c>
      <c r="Q572" s="40" t="e">
        <f>VLOOKUP(O572,'Calculation - &lt;Ignore&gt;'!N:O,2,0)</f>
        <v>#N/A</v>
      </c>
    </row>
    <row r="573" spans="1:17" x14ac:dyDescent="0.3">
      <c r="A573" s="55"/>
      <c r="B573" s="66"/>
      <c r="C573" s="67"/>
      <c r="D573" s="66"/>
      <c r="E573" s="59"/>
      <c r="F573" s="59"/>
      <c r="G573" s="59"/>
      <c r="H573" s="59"/>
      <c r="I573" s="59"/>
      <c r="J573" s="49" t="s">
        <v>28</v>
      </c>
      <c r="K573" s="32">
        <f t="shared" si="60"/>
        <v>0</v>
      </c>
      <c r="L573" s="39" t="str">
        <f t="shared" si="61"/>
        <v>0</v>
      </c>
      <c r="M573" s="40" t="str">
        <f t="shared" si="62"/>
        <v>00/Jan/1900</v>
      </c>
      <c r="N573" s="41" t="e">
        <f t="shared" si="63"/>
        <v>#VALUE!</v>
      </c>
      <c r="O573" s="40" t="str">
        <f t="shared" si="64"/>
        <v>00/Jan/19000</v>
      </c>
      <c r="P573" s="42" t="str">
        <f t="shared" si="65"/>
        <v>Match</v>
      </c>
      <c r="Q573" s="40" t="e">
        <f>VLOOKUP(O573,'Calculation - &lt;Ignore&gt;'!N:O,2,0)</f>
        <v>#N/A</v>
      </c>
    </row>
    <row r="574" spans="1:17" x14ac:dyDescent="0.3">
      <c r="A574" s="55"/>
      <c r="B574" s="66"/>
      <c r="C574" s="67"/>
      <c r="D574" s="66"/>
      <c r="E574" s="59"/>
      <c r="F574" s="59"/>
      <c r="G574" s="59"/>
      <c r="H574" s="59"/>
      <c r="I574" s="59"/>
      <c r="J574" s="49" t="s">
        <v>28</v>
      </c>
      <c r="K574" s="32">
        <f t="shared" si="60"/>
        <v>0</v>
      </c>
      <c r="L574" s="39" t="str">
        <f t="shared" si="61"/>
        <v>0</v>
      </c>
      <c r="M574" s="40" t="str">
        <f t="shared" si="62"/>
        <v>00/Jan/1900</v>
      </c>
      <c r="N574" s="41" t="e">
        <f t="shared" si="63"/>
        <v>#VALUE!</v>
      </c>
      <c r="O574" s="40" t="str">
        <f t="shared" si="64"/>
        <v>00/Jan/19000</v>
      </c>
      <c r="P574" s="42" t="str">
        <f t="shared" si="65"/>
        <v>Match</v>
      </c>
      <c r="Q574" s="40" t="e">
        <f>VLOOKUP(O574,'Calculation - &lt;Ignore&gt;'!N:O,2,0)</f>
        <v>#N/A</v>
      </c>
    </row>
    <row r="575" spans="1:17" x14ac:dyDescent="0.3">
      <c r="A575" s="55"/>
      <c r="B575" s="66"/>
      <c r="C575" s="67"/>
      <c r="D575" s="66"/>
      <c r="E575" s="59"/>
      <c r="F575" s="59"/>
      <c r="G575" s="59"/>
      <c r="H575" s="59"/>
      <c r="I575" s="59"/>
      <c r="J575" s="49" t="s">
        <v>28</v>
      </c>
      <c r="K575" s="32">
        <f t="shared" si="60"/>
        <v>0</v>
      </c>
      <c r="L575" s="39" t="str">
        <f t="shared" si="61"/>
        <v>0</v>
      </c>
      <c r="M575" s="40" t="str">
        <f t="shared" si="62"/>
        <v>00/Jan/1900</v>
      </c>
      <c r="N575" s="41" t="e">
        <f t="shared" si="63"/>
        <v>#VALUE!</v>
      </c>
      <c r="O575" s="40" t="str">
        <f t="shared" si="64"/>
        <v>00/Jan/19000</v>
      </c>
      <c r="P575" s="42" t="str">
        <f t="shared" si="65"/>
        <v>Match</v>
      </c>
      <c r="Q575" s="40" t="e">
        <f>VLOOKUP(O575,'Calculation - &lt;Ignore&gt;'!N:O,2,0)</f>
        <v>#N/A</v>
      </c>
    </row>
    <row r="576" spans="1:17" x14ac:dyDescent="0.3">
      <c r="A576" s="55"/>
      <c r="B576" s="66"/>
      <c r="C576" s="67"/>
      <c r="D576" s="66"/>
      <c r="E576" s="59"/>
      <c r="F576" s="59"/>
      <c r="G576" s="59"/>
      <c r="H576" s="59"/>
      <c r="I576" s="59"/>
      <c r="J576" s="49" t="s">
        <v>28</v>
      </c>
      <c r="K576" s="32">
        <f t="shared" si="60"/>
        <v>0</v>
      </c>
      <c r="L576" s="39" t="str">
        <f t="shared" si="61"/>
        <v>0</v>
      </c>
      <c r="M576" s="40" t="str">
        <f t="shared" si="62"/>
        <v>00/Jan/1900</v>
      </c>
      <c r="N576" s="41" t="e">
        <f t="shared" si="63"/>
        <v>#VALUE!</v>
      </c>
      <c r="O576" s="40" t="str">
        <f t="shared" si="64"/>
        <v>00/Jan/19000</v>
      </c>
      <c r="P576" s="42" t="str">
        <f t="shared" si="65"/>
        <v>Match</v>
      </c>
      <c r="Q576" s="40" t="e">
        <f>VLOOKUP(O576,'Calculation - &lt;Ignore&gt;'!N:O,2,0)</f>
        <v>#N/A</v>
      </c>
    </row>
    <row r="577" spans="1:17" x14ac:dyDescent="0.3">
      <c r="A577" s="55"/>
      <c r="B577" s="66"/>
      <c r="C577" s="67"/>
      <c r="D577" s="66"/>
      <c r="E577" s="59"/>
      <c r="F577" s="59"/>
      <c r="G577" s="59"/>
      <c r="H577" s="59"/>
      <c r="I577" s="59"/>
      <c r="J577" s="49" t="s">
        <v>28</v>
      </c>
      <c r="K577" s="32">
        <f t="shared" si="60"/>
        <v>0</v>
      </c>
      <c r="L577" s="39" t="str">
        <f t="shared" si="61"/>
        <v>0</v>
      </c>
      <c r="M577" s="40" t="str">
        <f t="shared" si="62"/>
        <v>00/Jan/1900</v>
      </c>
      <c r="N577" s="41" t="e">
        <f t="shared" si="63"/>
        <v>#VALUE!</v>
      </c>
      <c r="O577" s="40" t="str">
        <f t="shared" si="64"/>
        <v>00/Jan/19000</v>
      </c>
      <c r="P577" s="42" t="str">
        <f t="shared" si="65"/>
        <v>Match</v>
      </c>
      <c r="Q577" s="40" t="e">
        <f>VLOOKUP(O577,'Calculation - &lt;Ignore&gt;'!N:O,2,0)</f>
        <v>#N/A</v>
      </c>
    </row>
    <row r="578" spans="1:17" x14ac:dyDescent="0.3">
      <c r="A578" s="55"/>
      <c r="B578" s="66"/>
      <c r="C578" s="67"/>
      <c r="D578" s="66"/>
      <c r="E578" s="59"/>
      <c r="F578" s="59"/>
      <c r="G578" s="59"/>
      <c r="H578" s="59"/>
      <c r="I578" s="59"/>
      <c r="J578" s="49" t="s">
        <v>28</v>
      </c>
      <c r="K578" s="32">
        <f t="shared" si="60"/>
        <v>0</v>
      </c>
      <c r="L578" s="39" t="str">
        <f t="shared" si="61"/>
        <v>0</v>
      </c>
      <c r="M578" s="40" t="str">
        <f t="shared" si="62"/>
        <v>00/Jan/1900</v>
      </c>
      <c r="N578" s="41" t="e">
        <f t="shared" si="63"/>
        <v>#VALUE!</v>
      </c>
      <c r="O578" s="40" t="str">
        <f t="shared" si="64"/>
        <v>00/Jan/19000</v>
      </c>
      <c r="P578" s="42" t="str">
        <f t="shared" si="65"/>
        <v>Match</v>
      </c>
      <c r="Q578" s="40" t="e">
        <f>VLOOKUP(O578,'Calculation - &lt;Ignore&gt;'!N:O,2,0)</f>
        <v>#N/A</v>
      </c>
    </row>
    <row r="579" spans="1:17" x14ac:dyDescent="0.3">
      <c r="A579" s="55"/>
      <c r="B579" s="66"/>
      <c r="C579" s="67"/>
      <c r="D579" s="66"/>
      <c r="E579" s="59"/>
      <c r="F579" s="59"/>
      <c r="G579" s="59"/>
      <c r="H579" s="59"/>
      <c r="I579" s="59"/>
      <c r="J579" s="49" t="s">
        <v>28</v>
      </c>
      <c r="K579" s="32">
        <f t="shared" si="60"/>
        <v>0</v>
      </c>
      <c r="L579" s="39" t="str">
        <f t="shared" si="61"/>
        <v>0</v>
      </c>
      <c r="M579" s="40" t="str">
        <f t="shared" si="62"/>
        <v>00/Jan/1900</v>
      </c>
      <c r="N579" s="41" t="e">
        <f t="shared" si="63"/>
        <v>#VALUE!</v>
      </c>
      <c r="O579" s="40" t="str">
        <f t="shared" si="64"/>
        <v>00/Jan/19000</v>
      </c>
      <c r="P579" s="42" t="str">
        <f t="shared" si="65"/>
        <v>Match</v>
      </c>
      <c r="Q579" s="40" t="e">
        <f>VLOOKUP(O579,'Calculation - &lt;Ignore&gt;'!N:O,2,0)</f>
        <v>#N/A</v>
      </c>
    </row>
    <row r="580" spans="1:17" x14ac:dyDescent="0.3">
      <c r="A580" s="55"/>
      <c r="B580" s="66"/>
      <c r="C580" s="67"/>
      <c r="D580" s="66"/>
      <c r="E580" s="59"/>
      <c r="F580" s="59"/>
      <c r="G580" s="59"/>
      <c r="H580" s="59"/>
      <c r="I580" s="59"/>
      <c r="J580" s="49" t="s">
        <v>28</v>
      </c>
      <c r="K580" s="32">
        <f t="shared" si="60"/>
        <v>0</v>
      </c>
      <c r="L580" s="39" t="str">
        <f t="shared" si="61"/>
        <v>0</v>
      </c>
      <c r="M580" s="40" t="str">
        <f t="shared" si="62"/>
        <v>00/Jan/1900</v>
      </c>
      <c r="N580" s="41" t="e">
        <f t="shared" si="63"/>
        <v>#VALUE!</v>
      </c>
      <c r="O580" s="40" t="str">
        <f t="shared" si="64"/>
        <v>00/Jan/19000</v>
      </c>
      <c r="P580" s="42" t="str">
        <f t="shared" si="65"/>
        <v>Match</v>
      </c>
      <c r="Q580" s="40" t="e">
        <f>VLOOKUP(O580,'Calculation - &lt;Ignore&gt;'!N:O,2,0)</f>
        <v>#N/A</v>
      </c>
    </row>
    <row r="581" spans="1:17" x14ac:dyDescent="0.3">
      <c r="A581" s="55"/>
      <c r="B581" s="66"/>
      <c r="C581" s="67"/>
      <c r="D581" s="66"/>
      <c r="E581" s="59"/>
      <c r="F581" s="59"/>
      <c r="G581" s="59"/>
      <c r="H581" s="59"/>
      <c r="I581" s="59"/>
      <c r="J581" s="49" t="s">
        <v>28</v>
      </c>
      <c r="K581" s="32">
        <f t="shared" si="60"/>
        <v>0</v>
      </c>
      <c r="L581" s="39" t="str">
        <f t="shared" si="61"/>
        <v>0</v>
      </c>
      <c r="M581" s="40" t="str">
        <f t="shared" si="62"/>
        <v>00/Jan/1900</v>
      </c>
      <c r="N581" s="41" t="e">
        <f t="shared" si="63"/>
        <v>#VALUE!</v>
      </c>
      <c r="O581" s="40" t="str">
        <f t="shared" si="64"/>
        <v>00/Jan/19000</v>
      </c>
      <c r="P581" s="42" t="str">
        <f t="shared" si="65"/>
        <v>Match</v>
      </c>
      <c r="Q581" s="40" t="e">
        <f>VLOOKUP(O581,'Calculation - &lt;Ignore&gt;'!N:O,2,0)</f>
        <v>#N/A</v>
      </c>
    </row>
    <row r="582" spans="1:17" x14ac:dyDescent="0.3">
      <c r="A582" s="55"/>
      <c r="B582" s="66"/>
      <c r="C582" s="67"/>
      <c r="D582" s="66"/>
      <c r="E582" s="59"/>
      <c r="F582" s="59"/>
      <c r="G582" s="59"/>
      <c r="H582" s="59"/>
      <c r="I582" s="59"/>
      <c r="J582" s="49" t="s">
        <v>28</v>
      </c>
      <c r="K582" s="32">
        <f t="shared" si="60"/>
        <v>0</v>
      </c>
      <c r="L582" s="39" t="str">
        <f t="shared" si="61"/>
        <v>0</v>
      </c>
      <c r="M582" s="40" t="str">
        <f t="shared" si="62"/>
        <v>00/Jan/1900</v>
      </c>
      <c r="N582" s="41" t="e">
        <f t="shared" si="63"/>
        <v>#VALUE!</v>
      </c>
      <c r="O582" s="40" t="str">
        <f t="shared" si="64"/>
        <v>00/Jan/19000</v>
      </c>
      <c r="P582" s="42" t="str">
        <f t="shared" si="65"/>
        <v>Match</v>
      </c>
      <c r="Q582" s="40" t="e">
        <f>VLOOKUP(O582,'Calculation - &lt;Ignore&gt;'!N:O,2,0)</f>
        <v>#N/A</v>
      </c>
    </row>
    <row r="583" spans="1:17" x14ac:dyDescent="0.3">
      <c r="A583" s="55"/>
      <c r="B583" s="66"/>
      <c r="C583" s="67"/>
      <c r="D583" s="66"/>
      <c r="E583" s="59"/>
      <c r="F583" s="59"/>
      <c r="G583" s="59"/>
      <c r="H583" s="59"/>
      <c r="I583" s="59"/>
      <c r="J583" s="49" t="s">
        <v>28</v>
      </c>
      <c r="K583" s="32">
        <f t="shared" si="60"/>
        <v>0</v>
      </c>
      <c r="L583" s="39" t="str">
        <f t="shared" si="61"/>
        <v>0</v>
      </c>
      <c r="M583" s="40" t="str">
        <f t="shared" si="62"/>
        <v>00/Jan/1900</v>
      </c>
      <c r="N583" s="41" t="e">
        <f t="shared" si="63"/>
        <v>#VALUE!</v>
      </c>
      <c r="O583" s="40" t="str">
        <f t="shared" si="64"/>
        <v>00/Jan/19000</v>
      </c>
      <c r="P583" s="42" t="str">
        <f t="shared" si="65"/>
        <v>Match</v>
      </c>
      <c r="Q583" s="40" t="e">
        <f>VLOOKUP(O583,'Calculation - &lt;Ignore&gt;'!N:O,2,0)</f>
        <v>#N/A</v>
      </c>
    </row>
    <row r="584" spans="1:17" x14ac:dyDescent="0.3">
      <c r="A584" s="55"/>
      <c r="B584" s="66"/>
      <c r="C584" s="67"/>
      <c r="D584" s="66"/>
      <c r="E584" s="59"/>
      <c r="F584" s="59"/>
      <c r="G584" s="59"/>
      <c r="H584" s="59"/>
      <c r="I584" s="59"/>
      <c r="J584" s="49" t="s">
        <v>28</v>
      </c>
      <c r="K584" s="32">
        <f t="shared" si="60"/>
        <v>0</v>
      </c>
      <c r="L584" s="39" t="str">
        <f t="shared" si="61"/>
        <v>0</v>
      </c>
      <c r="M584" s="40" t="str">
        <f t="shared" si="62"/>
        <v>00/Jan/1900</v>
      </c>
      <c r="N584" s="41" t="e">
        <f t="shared" si="63"/>
        <v>#VALUE!</v>
      </c>
      <c r="O584" s="40" t="str">
        <f t="shared" si="64"/>
        <v>00/Jan/19000</v>
      </c>
      <c r="P584" s="42" t="str">
        <f t="shared" si="65"/>
        <v>Match</v>
      </c>
      <c r="Q584" s="40" t="e">
        <f>VLOOKUP(O584,'Calculation - &lt;Ignore&gt;'!N:O,2,0)</f>
        <v>#N/A</v>
      </c>
    </row>
    <row r="585" spans="1:17" x14ac:dyDescent="0.3">
      <c r="A585" s="55"/>
      <c r="B585" s="66"/>
      <c r="C585" s="67"/>
      <c r="D585" s="66"/>
      <c r="E585" s="59"/>
      <c r="F585" s="59"/>
      <c r="G585" s="59"/>
      <c r="H585" s="59"/>
      <c r="I585" s="59"/>
      <c r="J585" s="49" t="s">
        <v>28</v>
      </c>
      <c r="K585" s="32">
        <f t="shared" si="60"/>
        <v>0</v>
      </c>
      <c r="L585" s="39" t="str">
        <f t="shared" si="61"/>
        <v>0</v>
      </c>
      <c r="M585" s="40" t="str">
        <f t="shared" si="62"/>
        <v>00/Jan/1900</v>
      </c>
      <c r="N585" s="41" t="e">
        <f t="shared" si="63"/>
        <v>#VALUE!</v>
      </c>
      <c r="O585" s="40" t="str">
        <f t="shared" si="64"/>
        <v>00/Jan/19000</v>
      </c>
      <c r="P585" s="42" t="str">
        <f t="shared" si="65"/>
        <v>Match</v>
      </c>
      <c r="Q585" s="40" t="e">
        <f>VLOOKUP(O585,'Calculation - &lt;Ignore&gt;'!N:O,2,0)</f>
        <v>#N/A</v>
      </c>
    </row>
    <row r="586" spans="1:17" x14ac:dyDescent="0.3">
      <c r="A586" s="55"/>
      <c r="B586" s="66"/>
      <c r="C586" s="67"/>
      <c r="D586" s="66"/>
      <c r="E586" s="59"/>
      <c r="F586" s="59"/>
      <c r="G586" s="59"/>
      <c r="H586" s="59"/>
      <c r="I586" s="59"/>
      <c r="J586" s="49" t="s">
        <v>28</v>
      </c>
      <c r="K586" s="32">
        <f t="shared" si="60"/>
        <v>0</v>
      </c>
      <c r="L586" s="39" t="str">
        <f t="shared" si="61"/>
        <v>0</v>
      </c>
      <c r="M586" s="40" t="str">
        <f t="shared" si="62"/>
        <v>00/Jan/1900</v>
      </c>
      <c r="N586" s="41" t="e">
        <f t="shared" si="63"/>
        <v>#VALUE!</v>
      </c>
      <c r="O586" s="40" t="str">
        <f t="shared" si="64"/>
        <v>00/Jan/19000</v>
      </c>
      <c r="P586" s="42" t="str">
        <f t="shared" si="65"/>
        <v>Match</v>
      </c>
      <c r="Q586" s="40" t="e">
        <f>VLOOKUP(O586,'Calculation - &lt;Ignore&gt;'!N:O,2,0)</f>
        <v>#N/A</v>
      </c>
    </row>
    <row r="587" spans="1:17" x14ac:dyDescent="0.3">
      <c r="A587" s="55"/>
      <c r="B587" s="66"/>
      <c r="C587" s="67"/>
      <c r="D587" s="66"/>
      <c r="E587" s="59"/>
      <c r="F587" s="59"/>
      <c r="G587" s="59"/>
      <c r="H587" s="59"/>
      <c r="I587" s="59"/>
      <c r="J587" s="49" t="s">
        <v>28</v>
      </c>
      <c r="K587" s="32">
        <f t="shared" si="60"/>
        <v>0</v>
      </c>
      <c r="L587" s="39" t="str">
        <f t="shared" si="61"/>
        <v>0</v>
      </c>
      <c r="M587" s="40" t="str">
        <f t="shared" si="62"/>
        <v>00/Jan/1900</v>
      </c>
      <c r="N587" s="41" t="e">
        <f t="shared" si="63"/>
        <v>#VALUE!</v>
      </c>
      <c r="O587" s="40" t="str">
        <f t="shared" si="64"/>
        <v>00/Jan/19000</v>
      </c>
      <c r="P587" s="42" t="str">
        <f t="shared" si="65"/>
        <v>Match</v>
      </c>
      <c r="Q587" s="40" t="e">
        <f>VLOOKUP(O587,'Calculation - &lt;Ignore&gt;'!N:O,2,0)</f>
        <v>#N/A</v>
      </c>
    </row>
    <row r="588" spans="1:17" x14ac:dyDescent="0.3">
      <c r="A588" s="55"/>
      <c r="B588" s="66"/>
      <c r="C588" s="67"/>
      <c r="D588" s="66"/>
      <c r="E588" s="59"/>
      <c r="F588" s="59"/>
      <c r="G588" s="59"/>
      <c r="H588" s="59"/>
      <c r="I588" s="59"/>
      <c r="J588" s="49" t="s">
        <v>28</v>
      </c>
      <c r="K588" s="32">
        <f t="shared" si="60"/>
        <v>0</v>
      </c>
      <c r="L588" s="39" t="str">
        <f t="shared" si="61"/>
        <v>0</v>
      </c>
      <c r="M588" s="40" t="str">
        <f t="shared" si="62"/>
        <v>00/Jan/1900</v>
      </c>
      <c r="N588" s="41" t="e">
        <f t="shared" si="63"/>
        <v>#VALUE!</v>
      </c>
      <c r="O588" s="40" t="str">
        <f t="shared" si="64"/>
        <v>00/Jan/19000</v>
      </c>
      <c r="P588" s="42" t="str">
        <f t="shared" si="65"/>
        <v>Match</v>
      </c>
      <c r="Q588" s="40" t="e">
        <f>VLOOKUP(O588,'Calculation - &lt;Ignore&gt;'!N:O,2,0)</f>
        <v>#N/A</v>
      </c>
    </row>
    <row r="589" spans="1:17" x14ac:dyDescent="0.3">
      <c r="A589" s="55"/>
      <c r="B589" s="66"/>
      <c r="C589" s="67"/>
      <c r="D589" s="66"/>
      <c r="E589" s="59"/>
      <c r="F589" s="59"/>
      <c r="G589" s="59"/>
      <c r="H589" s="59"/>
      <c r="I589" s="59"/>
      <c r="J589" s="49" t="s">
        <v>28</v>
      </c>
      <c r="K589" s="32">
        <f t="shared" si="60"/>
        <v>0</v>
      </c>
      <c r="L589" s="39" t="str">
        <f t="shared" si="61"/>
        <v>0</v>
      </c>
      <c r="M589" s="40" t="str">
        <f t="shared" si="62"/>
        <v>00/Jan/1900</v>
      </c>
      <c r="N589" s="41" t="e">
        <f t="shared" si="63"/>
        <v>#VALUE!</v>
      </c>
      <c r="O589" s="40" t="str">
        <f t="shared" si="64"/>
        <v>00/Jan/19000</v>
      </c>
      <c r="P589" s="42" t="str">
        <f t="shared" si="65"/>
        <v>Match</v>
      </c>
      <c r="Q589" s="40" t="e">
        <f>VLOOKUP(O589,'Calculation - &lt;Ignore&gt;'!N:O,2,0)</f>
        <v>#N/A</v>
      </c>
    </row>
    <row r="590" spans="1:17" x14ac:dyDescent="0.3">
      <c r="A590" s="55"/>
      <c r="B590" s="66"/>
      <c r="C590" s="67"/>
      <c r="D590" s="66"/>
      <c r="E590" s="59"/>
      <c r="F590" s="59"/>
      <c r="G590" s="59"/>
      <c r="H590" s="59"/>
      <c r="I590" s="59"/>
      <c r="J590" s="49" t="s">
        <v>28</v>
      </c>
      <c r="K590" s="32">
        <f t="shared" si="60"/>
        <v>0</v>
      </c>
      <c r="L590" s="39" t="str">
        <f t="shared" si="61"/>
        <v>0</v>
      </c>
      <c r="M590" s="40" t="str">
        <f t="shared" si="62"/>
        <v>00/Jan/1900</v>
      </c>
      <c r="N590" s="41" t="e">
        <f t="shared" si="63"/>
        <v>#VALUE!</v>
      </c>
      <c r="O590" s="40" t="str">
        <f t="shared" si="64"/>
        <v>00/Jan/19000</v>
      </c>
      <c r="P590" s="42" t="str">
        <f t="shared" si="65"/>
        <v>Match</v>
      </c>
      <c r="Q590" s="40" t="e">
        <f>VLOOKUP(O590,'Calculation - &lt;Ignore&gt;'!N:O,2,0)</f>
        <v>#N/A</v>
      </c>
    </row>
    <row r="591" spans="1:17" x14ac:dyDescent="0.3">
      <c r="A591" s="55"/>
      <c r="B591" s="66"/>
      <c r="C591" s="67"/>
      <c r="D591" s="66"/>
      <c r="E591" s="59"/>
      <c r="F591" s="59"/>
      <c r="G591" s="59"/>
      <c r="H591" s="59"/>
      <c r="I591" s="59"/>
      <c r="J591" s="49" t="s">
        <v>28</v>
      </c>
      <c r="K591" s="32">
        <f t="shared" si="60"/>
        <v>0</v>
      </c>
      <c r="L591" s="39" t="str">
        <f t="shared" si="61"/>
        <v>0</v>
      </c>
      <c r="M591" s="40" t="str">
        <f t="shared" si="62"/>
        <v>00/Jan/1900</v>
      </c>
      <c r="N591" s="41" t="e">
        <f t="shared" si="63"/>
        <v>#VALUE!</v>
      </c>
      <c r="O591" s="40" t="str">
        <f t="shared" si="64"/>
        <v>00/Jan/19000</v>
      </c>
      <c r="P591" s="42" t="str">
        <f t="shared" si="65"/>
        <v>Match</v>
      </c>
      <c r="Q591" s="40" t="e">
        <f>VLOOKUP(O591,'Calculation - &lt;Ignore&gt;'!N:O,2,0)</f>
        <v>#N/A</v>
      </c>
    </row>
    <row r="592" spans="1:17" x14ac:dyDescent="0.3">
      <c r="A592" s="55"/>
      <c r="B592" s="66"/>
      <c r="C592" s="67"/>
      <c r="D592" s="66"/>
      <c r="E592" s="59"/>
      <c r="F592" s="59"/>
      <c r="G592" s="59"/>
      <c r="H592" s="59"/>
      <c r="I592" s="59"/>
      <c r="J592" s="49" t="s">
        <v>28</v>
      </c>
      <c r="K592" s="32">
        <f t="shared" si="60"/>
        <v>0</v>
      </c>
      <c r="L592" s="39" t="str">
        <f t="shared" si="61"/>
        <v>0</v>
      </c>
      <c r="M592" s="40" t="str">
        <f t="shared" si="62"/>
        <v>00/Jan/1900</v>
      </c>
      <c r="N592" s="41" t="e">
        <f t="shared" si="63"/>
        <v>#VALUE!</v>
      </c>
      <c r="O592" s="40" t="str">
        <f t="shared" si="64"/>
        <v>00/Jan/19000</v>
      </c>
      <c r="P592" s="42" t="str">
        <f t="shared" si="65"/>
        <v>Match</v>
      </c>
      <c r="Q592" s="40" t="e">
        <f>VLOOKUP(O592,'Calculation - &lt;Ignore&gt;'!N:O,2,0)</f>
        <v>#N/A</v>
      </c>
    </row>
    <row r="593" spans="1:17" x14ac:dyDescent="0.3">
      <c r="A593" s="55"/>
      <c r="B593" s="66"/>
      <c r="C593" s="67"/>
      <c r="D593" s="66"/>
      <c r="E593" s="59"/>
      <c r="F593" s="59"/>
      <c r="G593" s="59"/>
      <c r="H593" s="59"/>
      <c r="I593" s="59"/>
      <c r="J593" s="49" t="s">
        <v>28</v>
      </c>
      <c r="K593" s="32">
        <f t="shared" si="60"/>
        <v>0</v>
      </c>
      <c r="L593" s="39" t="str">
        <f t="shared" si="61"/>
        <v>0</v>
      </c>
      <c r="M593" s="40" t="str">
        <f t="shared" si="62"/>
        <v>00/Jan/1900</v>
      </c>
      <c r="N593" s="41" t="e">
        <f t="shared" si="63"/>
        <v>#VALUE!</v>
      </c>
      <c r="O593" s="40" t="str">
        <f t="shared" si="64"/>
        <v>00/Jan/19000</v>
      </c>
      <c r="P593" s="42" t="str">
        <f t="shared" si="65"/>
        <v>Match</v>
      </c>
      <c r="Q593" s="40" t="e">
        <f>VLOOKUP(O593,'Calculation - &lt;Ignore&gt;'!N:O,2,0)</f>
        <v>#N/A</v>
      </c>
    </row>
    <row r="594" spans="1:17" x14ac:dyDescent="0.3">
      <c r="A594" s="55"/>
      <c r="B594" s="66"/>
      <c r="C594" s="67"/>
      <c r="D594" s="66"/>
      <c r="E594" s="59"/>
      <c r="F594" s="59"/>
      <c r="G594" s="59"/>
      <c r="H594" s="59"/>
      <c r="I594" s="59"/>
      <c r="J594" s="49" t="s">
        <v>28</v>
      </c>
      <c r="K594" s="32">
        <f t="shared" si="60"/>
        <v>0</v>
      </c>
      <c r="L594" s="39" t="str">
        <f t="shared" si="61"/>
        <v>0</v>
      </c>
      <c r="M594" s="40" t="str">
        <f t="shared" si="62"/>
        <v>00/Jan/1900</v>
      </c>
      <c r="N594" s="41" t="e">
        <f t="shared" si="63"/>
        <v>#VALUE!</v>
      </c>
      <c r="O594" s="40" t="str">
        <f t="shared" si="64"/>
        <v>00/Jan/19000</v>
      </c>
      <c r="P594" s="42" t="str">
        <f t="shared" si="65"/>
        <v>Match</v>
      </c>
      <c r="Q594" s="40" t="e">
        <f>VLOOKUP(O594,'Calculation - &lt;Ignore&gt;'!N:O,2,0)</f>
        <v>#N/A</v>
      </c>
    </row>
    <row r="595" spans="1:17" x14ac:dyDescent="0.3">
      <c r="A595" s="55"/>
      <c r="B595" s="66"/>
      <c r="C595" s="67"/>
      <c r="D595" s="66"/>
      <c r="E595" s="59"/>
      <c r="F595" s="59"/>
      <c r="G595" s="59"/>
      <c r="H595" s="59"/>
      <c r="I595" s="59"/>
      <c r="J595" s="49" t="s">
        <v>28</v>
      </c>
      <c r="K595" s="32">
        <f t="shared" si="60"/>
        <v>0</v>
      </c>
      <c r="L595" s="39" t="str">
        <f t="shared" si="61"/>
        <v>0</v>
      </c>
      <c r="M595" s="40" t="str">
        <f t="shared" si="62"/>
        <v>00/Jan/1900</v>
      </c>
      <c r="N595" s="41" t="e">
        <f t="shared" si="63"/>
        <v>#VALUE!</v>
      </c>
      <c r="O595" s="40" t="str">
        <f t="shared" si="64"/>
        <v>00/Jan/19000</v>
      </c>
      <c r="P595" s="42" t="str">
        <f t="shared" si="65"/>
        <v>Match</v>
      </c>
      <c r="Q595" s="40" t="e">
        <f>VLOOKUP(O595,'Calculation - &lt;Ignore&gt;'!N:O,2,0)</f>
        <v>#N/A</v>
      </c>
    </row>
    <row r="596" spans="1:17" x14ac:dyDescent="0.3">
      <c r="A596" s="55"/>
      <c r="B596" s="66"/>
      <c r="C596" s="67"/>
      <c r="D596" s="66"/>
      <c r="E596" s="59"/>
      <c r="F596" s="59"/>
      <c r="G596" s="59"/>
      <c r="H596" s="59"/>
      <c r="I596" s="59"/>
      <c r="J596" s="49" t="s">
        <v>28</v>
      </c>
      <c r="K596" s="32">
        <f t="shared" si="60"/>
        <v>0</v>
      </c>
      <c r="L596" s="39" t="str">
        <f t="shared" si="61"/>
        <v>0</v>
      </c>
      <c r="M596" s="40" t="str">
        <f t="shared" si="62"/>
        <v>00/Jan/1900</v>
      </c>
      <c r="N596" s="41" t="e">
        <f t="shared" si="63"/>
        <v>#VALUE!</v>
      </c>
      <c r="O596" s="40" t="str">
        <f t="shared" si="64"/>
        <v>00/Jan/19000</v>
      </c>
      <c r="P596" s="42" t="str">
        <f t="shared" si="65"/>
        <v>Match</v>
      </c>
      <c r="Q596" s="40" t="e">
        <f>VLOOKUP(O596,'Calculation - &lt;Ignore&gt;'!N:O,2,0)</f>
        <v>#N/A</v>
      </c>
    </row>
    <row r="597" spans="1:17" x14ac:dyDescent="0.3">
      <c r="A597" s="55"/>
      <c r="B597" s="66"/>
      <c r="C597" s="67"/>
      <c r="D597" s="66"/>
      <c r="E597" s="59"/>
      <c r="F597" s="59"/>
      <c r="G597" s="59"/>
      <c r="H597" s="59"/>
      <c r="I597" s="59"/>
      <c r="J597" s="49" t="s">
        <v>28</v>
      </c>
      <c r="K597" s="32">
        <f t="shared" si="60"/>
        <v>0</v>
      </c>
      <c r="L597" s="39" t="str">
        <f t="shared" si="61"/>
        <v>0</v>
      </c>
      <c r="M597" s="40" t="str">
        <f t="shared" si="62"/>
        <v>00/Jan/1900</v>
      </c>
      <c r="N597" s="41" t="e">
        <f t="shared" si="63"/>
        <v>#VALUE!</v>
      </c>
      <c r="O597" s="40" t="str">
        <f t="shared" si="64"/>
        <v>00/Jan/19000</v>
      </c>
      <c r="P597" s="42" t="str">
        <f t="shared" si="65"/>
        <v>Match</v>
      </c>
      <c r="Q597" s="40" t="e">
        <f>VLOOKUP(O597,'Calculation - &lt;Ignore&gt;'!N:O,2,0)</f>
        <v>#N/A</v>
      </c>
    </row>
    <row r="598" spans="1:17" x14ac:dyDescent="0.3">
      <c r="A598" s="55"/>
      <c r="B598" s="66"/>
      <c r="C598" s="67"/>
      <c r="D598" s="66"/>
      <c r="E598" s="59"/>
      <c r="F598" s="59"/>
      <c r="G598" s="59"/>
      <c r="H598" s="59"/>
      <c r="I598" s="59"/>
      <c r="J598" s="49" t="s">
        <v>28</v>
      </c>
      <c r="K598" s="32">
        <f t="shared" si="60"/>
        <v>0</v>
      </c>
      <c r="L598" s="39" t="str">
        <f t="shared" si="61"/>
        <v>0</v>
      </c>
      <c r="M598" s="40" t="str">
        <f t="shared" si="62"/>
        <v>00/Jan/1900</v>
      </c>
      <c r="N598" s="41" t="e">
        <f t="shared" si="63"/>
        <v>#VALUE!</v>
      </c>
      <c r="O598" s="40" t="str">
        <f t="shared" si="64"/>
        <v>00/Jan/19000</v>
      </c>
      <c r="P598" s="42" t="str">
        <f t="shared" si="65"/>
        <v>Match</v>
      </c>
      <c r="Q598" s="40" t="e">
        <f>VLOOKUP(O598,'Calculation - &lt;Ignore&gt;'!N:O,2,0)</f>
        <v>#N/A</v>
      </c>
    </row>
    <row r="599" spans="1:17" x14ac:dyDescent="0.3">
      <c r="A599" s="55"/>
      <c r="B599" s="66"/>
      <c r="C599" s="67"/>
      <c r="D599" s="66"/>
      <c r="E599" s="59"/>
      <c r="F599" s="59"/>
      <c r="G599" s="59"/>
      <c r="H599" s="59"/>
      <c r="I599" s="59"/>
      <c r="J599" s="49" t="s">
        <v>28</v>
      </c>
      <c r="K599" s="32">
        <f t="shared" si="60"/>
        <v>0</v>
      </c>
      <c r="L599" s="39" t="str">
        <f t="shared" si="61"/>
        <v>0</v>
      </c>
      <c r="M599" s="40" t="str">
        <f t="shared" si="62"/>
        <v>00/Jan/1900</v>
      </c>
      <c r="N599" s="41" t="e">
        <f t="shared" si="63"/>
        <v>#VALUE!</v>
      </c>
      <c r="O599" s="40" t="str">
        <f t="shared" si="64"/>
        <v>00/Jan/19000</v>
      </c>
      <c r="P599" s="42" t="str">
        <f t="shared" si="65"/>
        <v>Match</v>
      </c>
      <c r="Q599" s="40" t="e">
        <f>VLOOKUP(O599,'Calculation - &lt;Ignore&gt;'!N:O,2,0)</f>
        <v>#N/A</v>
      </c>
    </row>
    <row r="600" spans="1:17" x14ac:dyDescent="0.3">
      <c r="A600" s="55"/>
      <c r="B600" s="66"/>
      <c r="C600" s="67"/>
      <c r="D600" s="66"/>
      <c r="E600" s="59"/>
      <c r="F600" s="59"/>
      <c r="G600" s="59"/>
      <c r="H600" s="59"/>
      <c r="I600" s="59"/>
      <c r="J600" s="49" t="s">
        <v>28</v>
      </c>
      <c r="K600" s="32">
        <f t="shared" si="60"/>
        <v>0</v>
      </c>
      <c r="L600" s="39" t="str">
        <f t="shared" si="61"/>
        <v>0</v>
      </c>
      <c r="M600" s="40" t="str">
        <f t="shared" si="62"/>
        <v>00/Jan/1900</v>
      </c>
      <c r="N600" s="41" t="e">
        <f t="shared" si="63"/>
        <v>#VALUE!</v>
      </c>
      <c r="O600" s="40" t="str">
        <f t="shared" si="64"/>
        <v>00/Jan/19000</v>
      </c>
      <c r="P600" s="42" t="str">
        <f t="shared" si="65"/>
        <v>Match</v>
      </c>
      <c r="Q600" s="40" t="e">
        <f>VLOOKUP(O600,'Calculation - &lt;Ignore&gt;'!N:O,2,0)</f>
        <v>#N/A</v>
      </c>
    </row>
    <row r="601" spans="1:17" x14ac:dyDescent="0.3">
      <c r="A601" s="55"/>
      <c r="B601" s="66"/>
      <c r="C601" s="67"/>
      <c r="D601" s="66"/>
      <c r="E601" s="59"/>
      <c r="F601" s="59"/>
      <c r="G601" s="59"/>
      <c r="H601" s="59"/>
      <c r="I601" s="59"/>
      <c r="J601" s="49" t="s">
        <v>28</v>
      </c>
      <c r="K601" s="32">
        <f t="shared" si="60"/>
        <v>0</v>
      </c>
      <c r="L601" s="39" t="str">
        <f t="shared" si="61"/>
        <v>0</v>
      </c>
      <c r="M601" s="40" t="str">
        <f t="shared" si="62"/>
        <v>00/Jan/1900</v>
      </c>
      <c r="N601" s="41" t="e">
        <f t="shared" si="63"/>
        <v>#VALUE!</v>
      </c>
      <c r="O601" s="40" t="str">
        <f t="shared" si="64"/>
        <v>00/Jan/19000</v>
      </c>
      <c r="P601" s="42" t="str">
        <f t="shared" si="65"/>
        <v>Match</v>
      </c>
      <c r="Q601" s="40" t="e">
        <f>VLOOKUP(O601,'Calculation - &lt;Ignore&gt;'!N:O,2,0)</f>
        <v>#N/A</v>
      </c>
    </row>
    <row r="602" spans="1:17" x14ac:dyDescent="0.3">
      <c r="A602" s="55"/>
      <c r="B602" s="66"/>
      <c r="C602" s="67"/>
      <c r="D602" s="66"/>
      <c r="E602" s="59"/>
      <c r="F602" s="59"/>
      <c r="G602" s="59"/>
      <c r="H602" s="59"/>
      <c r="I602" s="59"/>
      <c r="J602" s="49" t="s">
        <v>28</v>
      </c>
      <c r="K602" s="32">
        <f t="shared" si="60"/>
        <v>0</v>
      </c>
      <c r="L602" s="39" t="str">
        <f t="shared" si="61"/>
        <v>0</v>
      </c>
      <c r="M602" s="40" t="str">
        <f t="shared" si="62"/>
        <v>00/Jan/1900</v>
      </c>
      <c r="N602" s="41" t="e">
        <f t="shared" si="63"/>
        <v>#VALUE!</v>
      </c>
      <c r="O602" s="40" t="str">
        <f t="shared" si="64"/>
        <v>00/Jan/19000</v>
      </c>
      <c r="P602" s="42" t="str">
        <f t="shared" si="65"/>
        <v>Match</v>
      </c>
      <c r="Q602" s="40" t="e">
        <f>VLOOKUP(O602,'Calculation - &lt;Ignore&gt;'!N:O,2,0)</f>
        <v>#N/A</v>
      </c>
    </row>
    <row r="603" spans="1:17" x14ac:dyDescent="0.3">
      <c r="A603" s="55"/>
      <c r="B603" s="66"/>
      <c r="C603" s="67"/>
      <c r="D603" s="66"/>
      <c r="E603" s="59"/>
      <c r="F603" s="59"/>
      <c r="G603" s="59"/>
      <c r="H603" s="59"/>
      <c r="I603" s="59"/>
      <c r="J603" s="49" t="s">
        <v>28</v>
      </c>
      <c r="K603" s="32">
        <f t="shared" si="60"/>
        <v>0</v>
      </c>
      <c r="L603" s="39" t="str">
        <f t="shared" si="61"/>
        <v>0</v>
      </c>
      <c r="M603" s="40" t="str">
        <f t="shared" si="62"/>
        <v>00/Jan/1900</v>
      </c>
      <c r="N603" s="41" t="e">
        <f t="shared" si="63"/>
        <v>#VALUE!</v>
      </c>
      <c r="O603" s="40" t="str">
        <f t="shared" si="64"/>
        <v>00/Jan/19000</v>
      </c>
      <c r="P603" s="42" t="str">
        <f t="shared" si="65"/>
        <v>Match</v>
      </c>
      <c r="Q603" s="40" t="e">
        <f>VLOOKUP(O603,'Calculation - &lt;Ignore&gt;'!N:O,2,0)</f>
        <v>#N/A</v>
      </c>
    </row>
    <row r="604" spans="1:17" x14ac:dyDescent="0.3">
      <c r="A604" s="55"/>
      <c r="B604" s="66"/>
      <c r="C604" s="67"/>
      <c r="D604" s="66"/>
      <c r="E604" s="59"/>
      <c r="F604" s="59"/>
      <c r="G604" s="59"/>
      <c r="H604" s="59"/>
      <c r="I604" s="59"/>
      <c r="J604" s="49" t="s">
        <v>28</v>
      </c>
      <c r="K604" s="32">
        <f t="shared" si="60"/>
        <v>0</v>
      </c>
      <c r="L604" s="39" t="str">
        <f t="shared" si="61"/>
        <v>0</v>
      </c>
      <c r="M604" s="40" t="str">
        <f t="shared" si="62"/>
        <v>00/Jan/1900</v>
      </c>
      <c r="N604" s="41" t="e">
        <f t="shared" si="63"/>
        <v>#VALUE!</v>
      </c>
      <c r="O604" s="40" t="str">
        <f t="shared" si="64"/>
        <v>00/Jan/19000</v>
      </c>
      <c r="P604" s="42" t="str">
        <f t="shared" si="65"/>
        <v>Match</v>
      </c>
      <c r="Q604" s="40" t="e">
        <f>VLOOKUP(O604,'Calculation - &lt;Ignore&gt;'!N:O,2,0)</f>
        <v>#N/A</v>
      </c>
    </row>
    <row r="605" spans="1:17" x14ac:dyDescent="0.3">
      <c r="A605" s="55"/>
      <c r="B605" s="66"/>
      <c r="C605" s="67"/>
      <c r="D605" s="66"/>
      <c r="E605" s="59"/>
      <c r="F605" s="59"/>
      <c r="G605" s="59"/>
      <c r="H605" s="59"/>
      <c r="I605" s="59"/>
      <c r="J605" s="49" t="s">
        <v>28</v>
      </c>
      <c r="K605" s="32">
        <f t="shared" si="60"/>
        <v>0</v>
      </c>
      <c r="L605" s="39" t="str">
        <f t="shared" si="61"/>
        <v>0</v>
      </c>
      <c r="M605" s="40" t="str">
        <f t="shared" si="62"/>
        <v>00/Jan/1900</v>
      </c>
      <c r="N605" s="41" t="e">
        <f t="shared" si="63"/>
        <v>#VALUE!</v>
      </c>
      <c r="O605" s="40" t="str">
        <f t="shared" si="64"/>
        <v>00/Jan/19000</v>
      </c>
      <c r="P605" s="42" t="str">
        <f t="shared" si="65"/>
        <v>Match</v>
      </c>
      <c r="Q605" s="40" t="e">
        <f>VLOOKUP(O605,'Calculation - &lt;Ignore&gt;'!N:O,2,0)</f>
        <v>#N/A</v>
      </c>
    </row>
    <row r="606" spans="1:17" x14ac:dyDescent="0.3">
      <c r="A606" s="55"/>
      <c r="B606" s="66"/>
      <c r="C606" s="67"/>
      <c r="D606" s="66"/>
      <c r="E606" s="59"/>
      <c r="F606" s="59"/>
      <c r="G606" s="59"/>
      <c r="H606" s="59"/>
      <c r="I606" s="59"/>
      <c r="J606" s="49" t="s">
        <v>28</v>
      </c>
      <c r="K606" s="32">
        <f t="shared" si="60"/>
        <v>0</v>
      </c>
      <c r="L606" s="39" t="str">
        <f t="shared" si="61"/>
        <v>0</v>
      </c>
      <c r="M606" s="40" t="str">
        <f t="shared" si="62"/>
        <v>00/Jan/1900</v>
      </c>
      <c r="N606" s="41" t="e">
        <f t="shared" si="63"/>
        <v>#VALUE!</v>
      </c>
      <c r="O606" s="40" t="str">
        <f t="shared" si="64"/>
        <v>00/Jan/19000</v>
      </c>
      <c r="P606" s="42" t="str">
        <f t="shared" si="65"/>
        <v>Match</v>
      </c>
      <c r="Q606" s="40" t="e">
        <f>VLOOKUP(O606,'Calculation - &lt;Ignore&gt;'!N:O,2,0)</f>
        <v>#N/A</v>
      </c>
    </row>
    <row r="607" spans="1:17" x14ac:dyDescent="0.3">
      <c r="A607" s="55"/>
      <c r="B607" s="66"/>
      <c r="C607" s="67"/>
      <c r="D607" s="66"/>
      <c r="E607" s="59"/>
      <c r="F607" s="59"/>
      <c r="G607" s="59"/>
      <c r="H607" s="59"/>
      <c r="I607" s="59"/>
      <c r="J607" s="49" t="s">
        <v>28</v>
      </c>
      <c r="K607" s="32">
        <f t="shared" si="60"/>
        <v>0</v>
      </c>
      <c r="L607" s="39" t="str">
        <f t="shared" si="61"/>
        <v>0</v>
      </c>
      <c r="M607" s="40" t="str">
        <f t="shared" si="62"/>
        <v>00/Jan/1900</v>
      </c>
      <c r="N607" s="41" t="e">
        <f t="shared" si="63"/>
        <v>#VALUE!</v>
      </c>
      <c r="O607" s="40" t="str">
        <f t="shared" si="64"/>
        <v>00/Jan/19000</v>
      </c>
      <c r="P607" s="42" t="str">
        <f t="shared" si="65"/>
        <v>Match</v>
      </c>
      <c r="Q607" s="40" t="e">
        <f>VLOOKUP(O607,'Calculation - &lt;Ignore&gt;'!N:O,2,0)</f>
        <v>#N/A</v>
      </c>
    </row>
    <row r="608" spans="1:17" x14ac:dyDescent="0.3">
      <c r="A608" s="55"/>
      <c r="B608" s="66"/>
      <c r="C608" s="67"/>
      <c r="D608" s="66"/>
      <c r="E608" s="59"/>
      <c r="F608" s="59"/>
      <c r="G608" s="59"/>
      <c r="H608" s="59"/>
      <c r="I608" s="59"/>
      <c r="J608" s="49" t="s">
        <v>28</v>
      </c>
      <c r="K608" s="32">
        <f t="shared" si="60"/>
        <v>0</v>
      </c>
      <c r="L608" s="39" t="str">
        <f t="shared" si="61"/>
        <v>0</v>
      </c>
      <c r="M608" s="40" t="str">
        <f t="shared" si="62"/>
        <v>00/Jan/1900</v>
      </c>
      <c r="N608" s="41" t="e">
        <f t="shared" si="63"/>
        <v>#VALUE!</v>
      </c>
      <c r="O608" s="40" t="str">
        <f t="shared" si="64"/>
        <v>00/Jan/19000</v>
      </c>
      <c r="P608" s="42" t="str">
        <f t="shared" si="65"/>
        <v>Match</v>
      </c>
      <c r="Q608" s="40" t="e">
        <f>VLOOKUP(O608,'Calculation - &lt;Ignore&gt;'!N:O,2,0)</f>
        <v>#N/A</v>
      </c>
    </row>
    <row r="609" spans="1:17" x14ac:dyDescent="0.3">
      <c r="A609" s="55"/>
      <c r="B609" s="66"/>
      <c r="C609" s="67"/>
      <c r="D609" s="66"/>
      <c r="E609" s="59"/>
      <c r="F609" s="59"/>
      <c r="G609" s="59"/>
      <c r="H609" s="59"/>
      <c r="I609" s="59"/>
      <c r="J609" s="49" t="s">
        <v>28</v>
      </c>
      <c r="K609" s="32">
        <f t="shared" si="60"/>
        <v>0</v>
      </c>
      <c r="L609" s="39" t="str">
        <f t="shared" si="61"/>
        <v>0</v>
      </c>
      <c r="M609" s="40" t="str">
        <f t="shared" si="62"/>
        <v>00/Jan/1900</v>
      </c>
      <c r="N609" s="41" t="e">
        <f t="shared" si="63"/>
        <v>#VALUE!</v>
      </c>
      <c r="O609" s="40" t="str">
        <f t="shared" si="64"/>
        <v>00/Jan/19000</v>
      </c>
      <c r="P609" s="42" t="str">
        <f t="shared" si="65"/>
        <v>Match</v>
      </c>
      <c r="Q609" s="40" t="e">
        <f>VLOOKUP(O609,'Calculation - &lt;Ignore&gt;'!N:O,2,0)</f>
        <v>#N/A</v>
      </c>
    </row>
    <row r="610" spans="1:17" x14ac:dyDescent="0.3">
      <c r="A610" s="55"/>
      <c r="B610" s="66"/>
      <c r="C610" s="67"/>
      <c r="D610" s="66"/>
      <c r="E610" s="59"/>
      <c r="F610" s="59"/>
      <c r="G610" s="59"/>
      <c r="H610" s="59"/>
      <c r="I610" s="59"/>
      <c r="J610" s="49" t="s">
        <v>28</v>
      </c>
      <c r="K610" s="32">
        <f t="shared" si="60"/>
        <v>0</v>
      </c>
      <c r="L610" s="39" t="str">
        <f t="shared" si="61"/>
        <v>0</v>
      </c>
      <c r="M610" s="40" t="str">
        <f t="shared" si="62"/>
        <v>00/Jan/1900</v>
      </c>
      <c r="N610" s="41" t="e">
        <f t="shared" si="63"/>
        <v>#VALUE!</v>
      </c>
      <c r="O610" s="40" t="str">
        <f t="shared" si="64"/>
        <v>00/Jan/19000</v>
      </c>
      <c r="P610" s="42" t="str">
        <f t="shared" si="65"/>
        <v>Match</v>
      </c>
      <c r="Q610" s="40" t="e">
        <f>VLOOKUP(O610,'Calculation - &lt;Ignore&gt;'!N:O,2,0)</f>
        <v>#N/A</v>
      </c>
    </row>
    <row r="611" spans="1:17" x14ac:dyDescent="0.3">
      <c r="A611" s="55"/>
      <c r="B611" s="66"/>
      <c r="C611" s="67"/>
      <c r="D611" s="66"/>
      <c r="E611" s="59"/>
      <c r="F611" s="59"/>
      <c r="G611" s="59"/>
      <c r="H611" s="59"/>
      <c r="I611" s="59"/>
      <c r="J611" s="49" t="s">
        <v>28</v>
      </c>
      <c r="K611" s="32">
        <f t="shared" si="60"/>
        <v>0</v>
      </c>
      <c r="L611" s="39" t="str">
        <f t="shared" si="61"/>
        <v>0</v>
      </c>
      <c r="M611" s="40" t="str">
        <f t="shared" si="62"/>
        <v>00/Jan/1900</v>
      </c>
      <c r="N611" s="41" t="e">
        <f t="shared" si="63"/>
        <v>#VALUE!</v>
      </c>
      <c r="O611" s="40" t="str">
        <f t="shared" si="64"/>
        <v>00/Jan/19000</v>
      </c>
      <c r="P611" s="42" t="str">
        <f t="shared" si="65"/>
        <v>Match</v>
      </c>
      <c r="Q611" s="40" t="e">
        <f>VLOOKUP(O611,'Calculation - &lt;Ignore&gt;'!N:O,2,0)</f>
        <v>#N/A</v>
      </c>
    </row>
    <row r="612" spans="1:17" x14ac:dyDescent="0.3">
      <c r="A612" s="55"/>
      <c r="B612" s="66"/>
      <c r="C612" s="67"/>
      <c r="D612" s="66"/>
      <c r="E612" s="59"/>
      <c r="F612" s="59"/>
      <c r="G612" s="59"/>
      <c r="H612" s="59"/>
      <c r="I612" s="59"/>
      <c r="J612" s="49" t="s">
        <v>28</v>
      </c>
      <c r="K612" s="32">
        <f t="shared" si="60"/>
        <v>0</v>
      </c>
      <c r="L612" s="39" t="str">
        <f t="shared" si="61"/>
        <v>0</v>
      </c>
      <c r="M612" s="40" t="str">
        <f t="shared" si="62"/>
        <v>00/Jan/1900</v>
      </c>
      <c r="N612" s="41" t="e">
        <f t="shared" si="63"/>
        <v>#VALUE!</v>
      </c>
      <c r="O612" s="40" t="str">
        <f t="shared" si="64"/>
        <v>00/Jan/19000</v>
      </c>
      <c r="P612" s="42" t="str">
        <f t="shared" si="65"/>
        <v>Match</v>
      </c>
      <c r="Q612" s="40" t="e">
        <f>VLOOKUP(O612,'Calculation - &lt;Ignore&gt;'!N:O,2,0)</f>
        <v>#N/A</v>
      </c>
    </row>
    <row r="613" spans="1:17" x14ac:dyDescent="0.3">
      <c r="A613" s="55"/>
      <c r="B613" s="66"/>
      <c r="C613" s="67"/>
      <c r="D613" s="66"/>
      <c r="E613" s="59"/>
      <c r="F613" s="59"/>
      <c r="G613" s="59"/>
      <c r="H613" s="59"/>
      <c r="I613" s="59"/>
      <c r="J613" s="49" t="s">
        <v>28</v>
      </c>
      <c r="K613" s="32">
        <f t="shared" si="60"/>
        <v>0</v>
      </c>
      <c r="L613" s="39" t="str">
        <f t="shared" si="61"/>
        <v>0</v>
      </c>
      <c r="M613" s="40" t="str">
        <f t="shared" si="62"/>
        <v>00/Jan/1900</v>
      </c>
      <c r="N613" s="41" t="e">
        <f t="shared" si="63"/>
        <v>#VALUE!</v>
      </c>
      <c r="O613" s="40" t="str">
        <f t="shared" si="64"/>
        <v>00/Jan/19000</v>
      </c>
      <c r="P613" s="42" t="str">
        <f t="shared" si="65"/>
        <v>Match</v>
      </c>
      <c r="Q613" s="40" t="e">
        <f>VLOOKUP(O613,'Calculation - &lt;Ignore&gt;'!N:O,2,0)</f>
        <v>#N/A</v>
      </c>
    </row>
    <row r="614" spans="1:17" x14ac:dyDescent="0.3">
      <c r="A614" s="55"/>
      <c r="B614" s="66"/>
      <c r="C614" s="67"/>
      <c r="D614" s="66"/>
      <c r="E614" s="59"/>
      <c r="F614" s="59"/>
      <c r="G614" s="59"/>
      <c r="H614" s="59"/>
      <c r="I614" s="59"/>
      <c r="J614" s="49" t="s">
        <v>28</v>
      </c>
      <c r="K614" s="32">
        <f t="shared" si="60"/>
        <v>0</v>
      </c>
      <c r="L614" s="39" t="str">
        <f t="shared" si="61"/>
        <v>0</v>
      </c>
      <c r="M614" s="40" t="str">
        <f t="shared" si="62"/>
        <v>00/Jan/1900</v>
      </c>
      <c r="N614" s="41" t="e">
        <f t="shared" si="63"/>
        <v>#VALUE!</v>
      </c>
      <c r="O614" s="40" t="str">
        <f t="shared" si="64"/>
        <v>00/Jan/19000</v>
      </c>
      <c r="P614" s="42" t="str">
        <f t="shared" si="65"/>
        <v>Match</v>
      </c>
      <c r="Q614" s="40" t="e">
        <f>VLOOKUP(O614,'Calculation - &lt;Ignore&gt;'!N:O,2,0)</f>
        <v>#N/A</v>
      </c>
    </row>
    <row r="615" spans="1:17" x14ac:dyDescent="0.3">
      <c r="A615" s="55"/>
      <c r="B615" s="66"/>
      <c r="C615" s="67"/>
      <c r="D615" s="66"/>
      <c r="E615" s="59"/>
      <c r="F615" s="59"/>
      <c r="G615" s="59"/>
      <c r="H615" s="59"/>
      <c r="I615" s="59"/>
      <c r="J615" s="49" t="s">
        <v>28</v>
      </c>
      <c r="K615" s="32">
        <f t="shared" si="60"/>
        <v>0</v>
      </c>
      <c r="L615" s="39" t="str">
        <f t="shared" si="61"/>
        <v>0</v>
      </c>
      <c r="M615" s="40" t="str">
        <f t="shared" si="62"/>
        <v>00/Jan/1900</v>
      </c>
      <c r="N615" s="41" t="e">
        <f t="shared" si="63"/>
        <v>#VALUE!</v>
      </c>
      <c r="O615" s="40" t="str">
        <f t="shared" si="64"/>
        <v>00/Jan/19000</v>
      </c>
      <c r="P615" s="42" t="str">
        <f t="shared" si="65"/>
        <v>Match</v>
      </c>
      <c r="Q615" s="40" t="e">
        <f>VLOOKUP(O615,'Calculation - &lt;Ignore&gt;'!N:O,2,0)</f>
        <v>#N/A</v>
      </c>
    </row>
    <row r="616" spans="1:17" x14ac:dyDescent="0.3">
      <c r="A616" s="55"/>
      <c r="B616" s="66"/>
      <c r="C616" s="67"/>
      <c r="D616" s="66"/>
      <c r="E616" s="59"/>
      <c r="F616" s="59"/>
      <c r="G616" s="59"/>
      <c r="H616" s="59"/>
      <c r="I616" s="59"/>
      <c r="J616" s="49" t="s">
        <v>28</v>
      </c>
      <c r="K616" s="32">
        <f t="shared" si="60"/>
        <v>0</v>
      </c>
      <c r="L616" s="39" t="str">
        <f t="shared" si="61"/>
        <v>0</v>
      </c>
      <c r="M616" s="40" t="str">
        <f t="shared" si="62"/>
        <v>00/Jan/1900</v>
      </c>
      <c r="N616" s="41" t="e">
        <f t="shared" si="63"/>
        <v>#VALUE!</v>
      </c>
      <c r="O616" s="40" t="str">
        <f t="shared" si="64"/>
        <v>00/Jan/19000</v>
      </c>
      <c r="P616" s="42" t="str">
        <f t="shared" si="65"/>
        <v>Match</v>
      </c>
      <c r="Q616" s="40" t="e">
        <f>VLOOKUP(O616,'Calculation - &lt;Ignore&gt;'!N:O,2,0)</f>
        <v>#N/A</v>
      </c>
    </row>
    <row r="617" spans="1:17" x14ac:dyDescent="0.3">
      <c r="A617" s="55"/>
      <c r="B617" s="66"/>
      <c r="C617" s="67"/>
      <c r="D617" s="66"/>
      <c r="E617" s="59"/>
      <c r="F617" s="59"/>
      <c r="G617" s="59"/>
      <c r="H617" s="59"/>
      <c r="I617" s="59"/>
      <c r="J617" s="49" t="s">
        <v>28</v>
      </c>
      <c r="K617" s="32">
        <f t="shared" si="60"/>
        <v>0</v>
      </c>
      <c r="L617" s="39" t="str">
        <f t="shared" si="61"/>
        <v>0</v>
      </c>
      <c r="M617" s="40" t="str">
        <f t="shared" si="62"/>
        <v>00/Jan/1900</v>
      </c>
      <c r="N617" s="41" t="e">
        <f t="shared" si="63"/>
        <v>#VALUE!</v>
      </c>
      <c r="O617" s="40" t="str">
        <f t="shared" si="64"/>
        <v>00/Jan/19000</v>
      </c>
      <c r="P617" s="42" t="str">
        <f t="shared" si="65"/>
        <v>Match</v>
      </c>
      <c r="Q617" s="40" t="e">
        <f>VLOOKUP(O617,'Calculation - &lt;Ignore&gt;'!N:O,2,0)</f>
        <v>#N/A</v>
      </c>
    </row>
    <row r="618" spans="1:17" x14ac:dyDescent="0.3">
      <c r="A618" s="55"/>
      <c r="B618" s="66"/>
      <c r="C618" s="67"/>
      <c r="D618" s="66"/>
      <c r="E618" s="59"/>
      <c r="F618" s="59"/>
      <c r="G618" s="59"/>
      <c r="H618" s="59"/>
      <c r="I618" s="59"/>
      <c r="J618" s="49" t="s">
        <v>28</v>
      </c>
      <c r="K618" s="32">
        <f t="shared" si="60"/>
        <v>0</v>
      </c>
      <c r="L618" s="39" t="str">
        <f t="shared" si="61"/>
        <v>0</v>
      </c>
      <c r="M618" s="40" t="str">
        <f t="shared" si="62"/>
        <v>00/Jan/1900</v>
      </c>
      <c r="N618" s="41" t="e">
        <f t="shared" si="63"/>
        <v>#VALUE!</v>
      </c>
      <c r="O618" s="40" t="str">
        <f t="shared" si="64"/>
        <v>00/Jan/19000</v>
      </c>
      <c r="P618" s="42" t="str">
        <f t="shared" si="65"/>
        <v>Match</v>
      </c>
      <c r="Q618" s="40" t="e">
        <f>VLOOKUP(O618,'Calculation - &lt;Ignore&gt;'!N:O,2,0)</f>
        <v>#N/A</v>
      </c>
    </row>
    <row r="619" spans="1:17" x14ac:dyDescent="0.3">
      <c r="A619" s="55"/>
      <c r="B619" s="66"/>
      <c r="C619" s="67"/>
      <c r="D619" s="66"/>
      <c r="E619" s="59"/>
      <c r="F619" s="59"/>
      <c r="G619" s="59"/>
      <c r="H619" s="59"/>
      <c r="I619" s="59"/>
      <c r="J619" s="49" t="s">
        <v>28</v>
      </c>
      <c r="K619" s="32">
        <f t="shared" si="60"/>
        <v>0</v>
      </c>
      <c r="L619" s="39" t="str">
        <f t="shared" si="61"/>
        <v>0</v>
      </c>
      <c r="M619" s="40" t="str">
        <f t="shared" si="62"/>
        <v>00/Jan/1900</v>
      </c>
      <c r="N619" s="41" t="e">
        <f t="shared" si="63"/>
        <v>#VALUE!</v>
      </c>
      <c r="O619" s="40" t="str">
        <f t="shared" si="64"/>
        <v>00/Jan/19000</v>
      </c>
      <c r="P619" s="42" t="str">
        <f t="shared" si="65"/>
        <v>Match</v>
      </c>
      <c r="Q619" s="40" t="e">
        <f>VLOOKUP(O619,'Calculation - &lt;Ignore&gt;'!N:O,2,0)</f>
        <v>#N/A</v>
      </c>
    </row>
    <row r="620" spans="1:17" x14ac:dyDescent="0.3">
      <c r="A620" s="55"/>
      <c r="B620" s="66"/>
      <c r="C620" s="67"/>
      <c r="D620" s="66"/>
      <c r="E620" s="59"/>
      <c r="F620" s="59"/>
      <c r="G620" s="59"/>
      <c r="H620" s="59"/>
      <c r="I620" s="59"/>
      <c r="J620" s="49" t="s">
        <v>28</v>
      </c>
      <c r="K620" s="32">
        <f t="shared" si="60"/>
        <v>0</v>
      </c>
      <c r="L620" s="39" t="str">
        <f t="shared" si="61"/>
        <v>0</v>
      </c>
      <c r="M620" s="40" t="str">
        <f t="shared" si="62"/>
        <v>00/Jan/1900</v>
      </c>
      <c r="N620" s="41" t="e">
        <f t="shared" si="63"/>
        <v>#VALUE!</v>
      </c>
      <c r="O620" s="40" t="str">
        <f t="shared" si="64"/>
        <v>00/Jan/19000</v>
      </c>
      <c r="P620" s="42" t="str">
        <f t="shared" si="65"/>
        <v>Match</v>
      </c>
      <c r="Q620" s="40" t="e">
        <f>VLOOKUP(O620,'Calculation - &lt;Ignore&gt;'!N:O,2,0)</f>
        <v>#N/A</v>
      </c>
    </row>
    <row r="621" spans="1:17" x14ac:dyDescent="0.3">
      <c r="A621" s="55"/>
      <c r="B621" s="66"/>
      <c r="C621" s="67"/>
      <c r="D621" s="66"/>
      <c r="E621" s="59"/>
      <c r="F621" s="59"/>
      <c r="G621" s="59"/>
      <c r="H621" s="59"/>
      <c r="I621" s="59"/>
      <c r="J621" s="49" t="s">
        <v>28</v>
      </c>
      <c r="K621" s="32">
        <f t="shared" si="60"/>
        <v>0</v>
      </c>
      <c r="L621" s="39" t="str">
        <f t="shared" si="61"/>
        <v>0</v>
      </c>
      <c r="M621" s="40" t="str">
        <f t="shared" si="62"/>
        <v>00/Jan/1900</v>
      </c>
      <c r="N621" s="41" t="e">
        <f t="shared" si="63"/>
        <v>#VALUE!</v>
      </c>
      <c r="O621" s="40" t="str">
        <f t="shared" si="64"/>
        <v>00/Jan/19000</v>
      </c>
      <c r="P621" s="42" t="str">
        <f t="shared" si="65"/>
        <v>Match</v>
      </c>
      <c r="Q621" s="40" t="e">
        <f>VLOOKUP(O621,'Calculation - &lt;Ignore&gt;'!N:O,2,0)</f>
        <v>#N/A</v>
      </c>
    </row>
    <row r="622" spans="1:17" x14ac:dyDescent="0.3">
      <c r="A622" s="55"/>
      <c r="B622" s="66"/>
      <c r="C622" s="67"/>
      <c r="D622" s="66"/>
      <c r="E622" s="59"/>
      <c r="F622" s="59"/>
      <c r="G622" s="59"/>
      <c r="H622" s="59"/>
      <c r="I622" s="59"/>
      <c r="J622" s="49" t="s">
        <v>28</v>
      </c>
      <c r="K622" s="32">
        <f t="shared" si="60"/>
        <v>0</v>
      </c>
      <c r="L622" s="39" t="str">
        <f t="shared" si="61"/>
        <v>0</v>
      </c>
      <c r="M622" s="40" t="str">
        <f t="shared" si="62"/>
        <v>00/Jan/1900</v>
      </c>
      <c r="N622" s="41" t="e">
        <f t="shared" si="63"/>
        <v>#VALUE!</v>
      </c>
      <c r="O622" s="40" t="str">
        <f t="shared" si="64"/>
        <v>00/Jan/19000</v>
      </c>
      <c r="P622" s="42" t="str">
        <f t="shared" si="65"/>
        <v>Match</v>
      </c>
      <c r="Q622" s="40" t="e">
        <f>VLOOKUP(O622,'Calculation - &lt;Ignore&gt;'!N:O,2,0)</f>
        <v>#N/A</v>
      </c>
    </row>
    <row r="623" spans="1:17" x14ac:dyDescent="0.3">
      <c r="A623" s="55"/>
      <c r="B623" s="66"/>
      <c r="C623" s="67"/>
      <c r="D623" s="66"/>
      <c r="E623" s="59"/>
      <c r="F623" s="59"/>
      <c r="G623" s="59"/>
      <c r="H623" s="59"/>
      <c r="I623" s="59"/>
      <c r="J623" s="49" t="s">
        <v>28</v>
      </c>
      <c r="K623" s="32">
        <f t="shared" si="60"/>
        <v>0</v>
      </c>
      <c r="L623" s="39" t="str">
        <f t="shared" si="61"/>
        <v>0</v>
      </c>
      <c r="M623" s="40" t="str">
        <f t="shared" si="62"/>
        <v>00/Jan/1900</v>
      </c>
      <c r="N623" s="41" t="e">
        <f t="shared" si="63"/>
        <v>#VALUE!</v>
      </c>
      <c r="O623" s="40" t="str">
        <f t="shared" si="64"/>
        <v>00/Jan/19000</v>
      </c>
      <c r="P623" s="42" t="str">
        <f t="shared" si="65"/>
        <v>Match</v>
      </c>
      <c r="Q623" s="40" t="e">
        <f>VLOOKUP(O623,'Calculation - &lt;Ignore&gt;'!N:O,2,0)</f>
        <v>#N/A</v>
      </c>
    </row>
    <row r="624" spans="1:17" x14ac:dyDescent="0.3">
      <c r="A624" s="55"/>
      <c r="B624" s="66"/>
      <c r="C624" s="67"/>
      <c r="D624" s="66"/>
      <c r="E624" s="59"/>
      <c r="F624" s="59"/>
      <c r="G624" s="59"/>
      <c r="H624" s="59"/>
      <c r="I624" s="59"/>
      <c r="J624" s="49" t="s">
        <v>28</v>
      </c>
      <c r="K624" s="32">
        <f t="shared" si="60"/>
        <v>0</v>
      </c>
      <c r="L624" s="39" t="str">
        <f t="shared" si="61"/>
        <v>0</v>
      </c>
      <c r="M624" s="40" t="str">
        <f t="shared" si="62"/>
        <v>00/Jan/1900</v>
      </c>
      <c r="N624" s="41" t="e">
        <f t="shared" si="63"/>
        <v>#VALUE!</v>
      </c>
      <c r="O624" s="40" t="str">
        <f t="shared" si="64"/>
        <v>00/Jan/19000</v>
      </c>
      <c r="P624" s="42" t="str">
        <f t="shared" si="65"/>
        <v>Match</v>
      </c>
      <c r="Q624" s="40" t="e">
        <f>VLOOKUP(O624,'Calculation - &lt;Ignore&gt;'!N:O,2,0)</f>
        <v>#N/A</v>
      </c>
    </row>
    <row r="625" spans="1:17" x14ac:dyDescent="0.3">
      <c r="A625" s="55"/>
      <c r="B625" s="66"/>
      <c r="C625" s="67"/>
      <c r="D625" s="66"/>
      <c r="E625" s="59"/>
      <c r="F625" s="59"/>
      <c r="G625" s="59"/>
      <c r="H625" s="59"/>
      <c r="I625" s="59"/>
      <c r="J625" s="49" t="s">
        <v>28</v>
      </c>
      <c r="K625" s="32">
        <f t="shared" si="60"/>
        <v>0</v>
      </c>
      <c r="L625" s="39" t="str">
        <f t="shared" si="61"/>
        <v>0</v>
      </c>
      <c r="M625" s="40" t="str">
        <f t="shared" si="62"/>
        <v>00/Jan/1900</v>
      </c>
      <c r="N625" s="41" t="e">
        <f t="shared" si="63"/>
        <v>#VALUE!</v>
      </c>
      <c r="O625" s="40" t="str">
        <f t="shared" si="64"/>
        <v>00/Jan/19000</v>
      </c>
      <c r="P625" s="42" t="str">
        <f t="shared" si="65"/>
        <v>Match</v>
      </c>
      <c r="Q625" s="40" t="e">
        <f>VLOOKUP(O625,'Calculation - &lt;Ignore&gt;'!N:O,2,0)</f>
        <v>#N/A</v>
      </c>
    </row>
    <row r="626" spans="1:17" x14ac:dyDescent="0.3">
      <c r="A626" s="55"/>
      <c r="B626" s="66"/>
      <c r="C626" s="67"/>
      <c r="D626" s="66"/>
      <c r="E626" s="59"/>
      <c r="F626" s="59"/>
      <c r="G626" s="59"/>
      <c r="H626" s="59"/>
      <c r="I626" s="59"/>
      <c r="J626" s="49" t="s">
        <v>28</v>
      </c>
      <c r="K626" s="32">
        <f t="shared" si="60"/>
        <v>0</v>
      </c>
      <c r="L626" s="39" t="str">
        <f t="shared" si="61"/>
        <v>0</v>
      </c>
      <c r="M626" s="40" t="str">
        <f t="shared" si="62"/>
        <v>00/Jan/1900</v>
      </c>
      <c r="N626" s="41" t="e">
        <f t="shared" si="63"/>
        <v>#VALUE!</v>
      </c>
      <c r="O626" s="40" t="str">
        <f t="shared" si="64"/>
        <v>00/Jan/19000</v>
      </c>
      <c r="P626" s="42" t="str">
        <f t="shared" si="65"/>
        <v>Match</v>
      </c>
      <c r="Q626" s="40" t="e">
        <f>VLOOKUP(O626,'Calculation - &lt;Ignore&gt;'!N:O,2,0)</f>
        <v>#N/A</v>
      </c>
    </row>
    <row r="627" spans="1:17" x14ac:dyDescent="0.3">
      <c r="A627" s="55"/>
      <c r="B627" s="66"/>
      <c r="C627" s="67"/>
      <c r="D627" s="66"/>
      <c r="E627" s="59"/>
      <c r="F627" s="59"/>
      <c r="G627" s="59"/>
      <c r="H627" s="59"/>
      <c r="I627" s="59"/>
      <c r="J627" s="49" t="s">
        <v>28</v>
      </c>
      <c r="K627" s="32">
        <f t="shared" si="60"/>
        <v>0</v>
      </c>
      <c r="L627" s="39" t="str">
        <f t="shared" si="61"/>
        <v>0</v>
      </c>
      <c r="M627" s="40" t="str">
        <f t="shared" si="62"/>
        <v>00/Jan/1900</v>
      </c>
      <c r="N627" s="41" t="e">
        <f t="shared" si="63"/>
        <v>#VALUE!</v>
      </c>
      <c r="O627" s="40" t="str">
        <f t="shared" si="64"/>
        <v>00/Jan/19000</v>
      </c>
      <c r="P627" s="42" t="str">
        <f t="shared" si="65"/>
        <v>Match</v>
      </c>
      <c r="Q627" s="40" t="e">
        <f>VLOOKUP(O627,'Calculation - &lt;Ignore&gt;'!N:O,2,0)</f>
        <v>#N/A</v>
      </c>
    </row>
    <row r="628" spans="1:17" x14ac:dyDescent="0.3">
      <c r="A628" s="55"/>
      <c r="B628" s="66"/>
      <c r="C628" s="67"/>
      <c r="D628" s="66"/>
      <c r="E628" s="59"/>
      <c r="F628" s="59"/>
      <c r="G628" s="59"/>
      <c r="H628" s="59"/>
      <c r="I628" s="59"/>
      <c r="J628" s="49" t="s">
        <v>28</v>
      </c>
      <c r="K628" s="32">
        <f t="shared" si="60"/>
        <v>0</v>
      </c>
      <c r="L628" s="39" t="str">
        <f t="shared" si="61"/>
        <v>0</v>
      </c>
      <c r="M628" s="40" t="str">
        <f t="shared" si="62"/>
        <v>00/Jan/1900</v>
      </c>
      <c r="N628" s="41" t="e">
        <f t="shared" si="63"/>
        <v>#VALUE!</v>
      </c>
      <c r="O628" s="40" t="str">
        <f t="shared" si="64"/>
        <v>00/Jan/19000</v>
      </c>
      <c r="P628" s="42" t="str">
        <f t="shared" si="65"/>
        <v>Match</v>
      </c>
      <c r="Q628" s="40" t="e">
        <f>VLOOKUP(O628,'Calculation - &lt;Ignore&gt;'!N:O,2,0)</f>
        <v>#N/A</v>
      </c>
    </row>
    <row r="629" spans="1:17" x14ac:dyDescent="0.3">
      <c r="A629" s="55"/>
      <c r="B629" s="66"/>
      <c r="C629" s="67"/>
      <c r="D629" s="66"/>
      <c r="E629" s="59"/>
      <c r="F629" s="59"/>
      <c r="G629" s="59"/>
      <c r="H629" s="59"/>
      <c r="I629" s="59"/>
      <c r="J629" s="49" t="s">
        <v>28</v>
      </c>
      <c r="K629" s="32">
        <f t="shared" si="60"/>
        <v>0</v>
      </c>
      <c r="L629" s="39" t="str">
        <f t="shared" si="61"/>
        <v>0</v>
      </c>
      <c r="M629" s="40" t="str">
        <f t="shared" si="62"/>
        <v>00/Jan/1900</v>
      </c>
      <c r="N629" s="41" t="e">
        <f t="shared" si="63"/>
        <v>#VALUE!</v>
      </c>
      <c r="O629" s="40" t="str">
        <f t="shared" si="64"/>
        <v>00/Jan/19000</v>
      </c>
      <c r="P629" s="42" t="str">
        <f t="shared" si="65"/>
        <v>Match</v>
      </c>
      <c r="Q629" s="40" t="e">
        <f>VLOOKUP(O629,'Calculation - &lt;Ignore&gt;'!N:O,2,0)</f>
        <v>#N/A</v>
      </c>
    </row>
    <row r="630" spans="1:17" x14ac:dyDescent="0.3">
      <c r="A630" s="55"/>
      <c r="B630" s="66"/>
      <c r="C630" s="67"/>
      <c r="D630" s="66"/>
      <c r="E630" s="59"/>
      <c r="F630" s="59"/>
      <c r="G630" s="59"/>
      <c r="H630" s="59"/>
      <c r="I630" s="59"/>
      <c r="J630" s="49" t="s">
        <v>28</v>
      </c>
      <c r="K630" s="32">
        <f t="shared" si="60"/>
        <v>0</v>
      </c>
      <c r="L630" s="39" t="str">
        <f t="shared" si="61"/>
        <v>0</v>
      </c>
      <c r="M630" s="40" t="str">
        <f t="shared" si="62"/>
        <v>00/Jan/1900</v>
      </c>
      <c r="N630" s="41" t="e">
        <f t="shared" si="63"/>
        <v>#VALUE!</v>
      </c>
      <c r="O630" s="40" t="str">
        <f t="shared" si="64"/>
        <v>00/Jan/19000</v>
      </c>
      <c r="P630" s="42" t="str">
        <f t="shared" si="65"/>
        <v>Match</v>
      </c>
      <c r="Q630" s="40" t="e">
        <f>VLOOKUP(O630,'Calculation - &lt;Ignore&gt;'!N:O,2,0)</f>
        <v>#N/A</v>
      </c>
    </row>
    <row r="631" spans="1:17" x14ac:dyDescent="0.3">
      <c r="A631" s="55"/>
      <c r="B631" s="66"/>
      <c r="C631" s="67"/>
      <c r="D631" s="66"/>
      <c r="E631" s="59"/>
      <c r="F631" s="59"/>
      <c r="G631" s="59"/>
      <c r="H631" s="59"/>
      <c r="I631" s="59"/>
      <c r="J631" s="49" t="s">
        <v>28</v>
      </c>
      <c r="K631" s="32">
        <f t="shared" si="60"/>
        <v>0</v>
      </c>
      <c r="L631" s="39" t="str">
        <f t="shared" si="61"/>
        <v>0</v>
      </c>
      <c r="M631" s="40" t="str">
        <f t="shared" si="62"/>
        <v>00/Jan/1900</v>
      </c>
      <c r="N631" s="41" t="e">
        <f t="shared" si="63"/>
        <v>#VALUE!</v>
      </c>
      <c r="O631" s="40" t="str">
        <f t="shared" si="64"/>
        <v>00/Jan/19000</v>
      </c>
      <c r="P631" s="42" t="str">
        <f t="shared" si="65"/>
        <v>Match</v>
      </c>
      <c r="Q631" s="40" t="e">
        <f>VLOOKUP(O631,'Calculation - &lt;Ignore&gt;'!N:O,2,0)</f>
        <v>#N/A</v>
      </c>
    </row>
    <row r="632" spans="1:17" x14ac:dyDescent="0.3">
      <c r="A632" s="55"/>
      <c r="B632" s="66"/>
      <c r="C632" s="67"/>
      <c r="D632" s="66"/>
      <c r="E632" s="59"/>
      <c r="F632" s="59"/>
      <c r="G632" s="59"/>
      <c r="H632" s="59"/>
      <c r="I632" s="59"/>
      <c r="J632" s="49" t="s">
        <v>28</v>
      </c>
      <c r="K632" s="32">
        <f t="shared" si="60"/>
        <v>0</v>
      </c>
      <c r="L632" s="39" t="str">
        <f t="shared" si="61"/>
        <v>0</v>
      </c>
      <c r="M632" s="40" t="str">
        <f t="shared" si="62"/>
        <v>00/Jan/1900</v>
      </c>
      <c r="N632" s="41" t="e">
        <f t="shared" si="63"/>
        <v>#VALUE!</v>
      </c>
      <c r="O632" s="40" t="str">
        <f t="shared" si="64"/>
        <v>00/Jan/19000</v>
      </c>
      <c r="P632" s="42" t="str">
        <f t="shared" si="65"/>
        <v>Match</v>
      </c>
      <c r="Q632" s="40" t="e">
        <f>VLOOKUP(O632,'Calculation - &lt;Ignore&gt;'!N:O,2,0)</f>
        <v>#N/A</v>
      </c>
    </row>
    <row r="633" spans="1:17" x14ac:dyDescent="0.3">
      <c r="A633" s="55"/>
      <c r="B633" s="66"/>
      <c r="C633" s="67"/>
      <c r="D633" s="66"/>
      <c r="E633" s="59"/>
      <c r="F633" s="59"/>
      <c r="G633" s="59"/>
      <c r="H633" s="59"/>
      <c r="I633" s="59"/>
      <c r="J633" s="49" t="s">
        <v>28</v>
      </c>
      <c r="K633" s="32">
        <f t="shared" ref="K633:K696" si="66">SUM(G633:I633)</f>
        <v>0</v>
      </c>
      <c r="L633" s="39" t="str">
        <f t="shared" ref="L633:L696" si="67">TEXT(D633,"General")</f>
        <v>0</v>
      </c>
      <c r="M633" s="40" t="str">
        <f t="shared" ref="M633:M696" si="68">TEXT(C633,"dd/mmm/yyyy")</f>
        <v>00/Jan/1900</v>
      </c>
      <c r="N633" s="41" t="e">
        <f t="shared" ref="N633:N696" si="69">DATE(YEAR(M633),MONTH(M633),1)</f>
        <v>#VALUE!</v>
      </c>
      <c r="O633" s="40" t="str">
        <f t="shared" ref="O633:O696" si="70">A633&amp;M633&amp;L633</f>
        <v>00/Jan/19000</v>
      </c>
      <c r="P633" s="42" t="str">
        <f t="shared" ref="P633:P696" si="71">IF(SUMIFS(K:K,A:A,A633,J:J,"Books")-SUMIFS(K:K,A:A,A633,J:J,"GSTR 2A")=0,"Match",IF(ROUND(SUMIFS(K:K,A:A,A633,J:J,"Books")-SUMIFS(K:K,A:A,A633,J:J,"GSTR 2A"),0)=0,"Match -Rounding off","Not Match"))</f>
        <v>Match</v>
      </c>
      <c r="Q633" s="40" t="e">
        <f>VLOOKUP(O633,'Calculation - &lt;Ignore&gt;'!N:O,2,0)</f>
        <v>#N/A</v>
      </c>
    </row>
    <row r="634" spans="1:17" x14ac:dyDescent="0.3">
      <c r="A634" s="55"/>
      <c r="B634" s="66"/>
      <c r="C634" s="67"/>
      <c r="D634" s="66"/>
      <c r="E634" s="59"/>
      <c r="F634" s="59"/>
      <c r="G634" s="59"/>
      <c r="H634" s="59"/>
      <c r="I634" s="59"/>
      <c r="J634" s="49" t="s">
        <v>28</v>
      </c>
      <c r="K634" s="32">
        <f t="shared" si="66"/>
        <v>0</v>
      </c>
      <c r="L634" s="39" t="str">
        <f t="shared" si="67"/>
        <v>0</v>
      </c>
      <c r="M634" s="40" t="str">
        <f t="shared" si="68"/>
        <v>00/Jan/1900</v>
      </c>
      <c r="N634" s="41" t="e">
        <f t="shared" si="69"/>
        <v>#VALUE!</v>
      </c>
      <c r="O634" s="40" t="str">
        <f t="shared" si="70"/>
        <v>00/Jan/19000</v>
      </c>
      <c r="P634" s="42" t="str">
        <f t="shared" si="71"/>
        <v>Match</v>
      </c>
      <c r="Q634" s="40" t="e">
        <f>VLOOKUP(O634,'Calculation - &lt;Ignore&gt;'!N:O,2,0)</f>
        <v>#N/A</v>
      </c>
    </row>
    <row r="635" spans="1:17" x14ac:dyDescent="0.3">
      <c r="A635" s="55"/>
      <c r="B635" s="66"/>
      <c r="C635" s="67"/>
      <c r="D635" s="66"/>
      <c r="E635" s="59"/>
      <c r="F635" s="59"/>
      <c r="G635" s="59"/>
      <c r="H635" s="59"/>
      <c r="I635" s="59"/>
      <c r="J635" s="49" t="s">
        <v>28</v>
      </c>
      <c r="K635" s="32">
        <f t="shared" si="66"/>
        <v>0</v>
      </c>
      <c r="L635" s="39" t="str">
        <f t="shared" si="67"/>
        <v>0</v>
      </c>
      <c r="M635" s="40" t="str">
        <f t="shared" si="68"/>
        <v>00/Jan/1900</v>
      </c>
      <c r="N635" s="41" t="e">
        <f t="shared" si="69"/>
        <v>#VALUE!</v>
      </c>
      <c r="O635" s="40" t="str">
        <f t="shared" si="70"/>
        <v>00/Jan/19000</v>
      </c>
      <c r="P635" s="42" t="str">
        <f t="shared" si="71"/>
        <v>Match</v>
      </c>
      <c r="Q635" s="40" t="e">
        <f>VLOOKUP(O635,'Calculation - &lt;Ignore&gt;'!N:O,2,0)</f>
        <v>#N/A</v>
      </c>
    </row>
    <row r="636" spans="1:17" x14ac:dyDescent="0.3">
      <c r="A636" s="55"/>
      <c r="B636" s="66"/>
      <c r="C636" s="67"/>
      <c r="D636" s="66"/>
      <c r="E636" s="59"/>
      <c r="F636" s="59"/>
      <c r="G636" s="59"/>
      <c r="H636" s="59"/>
      <c r="I636" s="59"/>
      <c r="J636" s="49" t="s">
        <v>28</v>
      </c>
      <c r="K636" s="32">
        <f t="shared" si="66"/>
        <v>0</v>
      </c>
      <c r="L636" s="39" t="str">
        <f t="shared" si="67"/>
        <v>0</v>
      </c>
      <c r="M636" s="40" t="str">
        <f t="shared" si="68"/>
        <v>00/Jan/1900</v>
      </c>
      <c r="N636" s="41" t="e">
        <f t="shared" si="69"/>
        <v>#VALUE!</v>
      </c>
      <c r="O636" s="40" t="str">
        <f t="shared" si="70"/>
        <v>00/Jan/19000</v>
      </c>
      <c r="P636" s="42" t="str">
        <f t="shared" si="71"/>
        <v>Match</v>
      </c>
      <c r="Q636" s="40" t="e">
        <f>VLOOKUP(O636,'Calculation - &lt;Ignore&gt;'!N:O,2,0)</f>
        <v>#N/A</v>
      </c>
    </row>
    <row r="637" spans="1:17" x14ac:dyDescent="0.3">
      <c r="A637" s="55"/>
      <c r="B637" s="66"/>
      <c r="C637" s="67"/>
      <c r="D637" s="66"/>
      <c r="E637" s="59"/>
      <c r="F637" s="59"/>
      <c r="G637" s="59"/>
      <c r="H637" s="59"/>
      <c r="I637" s="59"/>
      <c r="J637" s="49" t="s">
        <v>28</v>
      </c>
      <c r="K637" s="32">
        <f t="shared" si="66"/>
        <v>0</v>
      </c>
      <c r="L637" s="39" t="str">
        <f t="shared" si="67"/>
        <v>0</v>
      </c>
      <c r="M637" s="40" t="str">
        <f t="shared" si="68"/>
        <v>00/Jan/1900</v>
      </c>
      <c r="N637" s="41" t="e">
        <f t="shared" si="69"/>
        <v>#VALUE!</v>
      </c>
      <c r="O637" s="40" t="str">
        <f t="shared" si="70"/>
        <v>00/Jan/19000</v>
      </c>
      <c r="P637" s="42" t="str">
        <f t="shared" si="71"/>
        <v>Match</v>
      </c>
      <c r="Q637" s="40" t="e">
        <f>VLOOKUP(O637,'Calculation - &lt;Ignore&gt;'!N:O,2,0)</f>
        <v>#N/A</v>
      </c>
    </row>
    <row r="638" spans="1:17" x14ac:dyDescent="0.3">
      <c r="A638" s="55"/>
      <c r="B638" s="66"/>
      <c r="C638" s="67"/>
      <c r="D638" s="66"/>
      <c r="E638" s="59"/>
      <c r="F638" s="59"/>
      <c r="G638" s="59"/>
      <c r="H638" s="59"/>
      <c r="I638" s="59"/>
      <c r="J638" s="49" t="s">
        <v>28</v>
      </c>
      <c r="K638" s="32">
        <f t="shared" si="66"/>
        <v>0</v>
      </c>
      <c r="L638" s="39" t="str">
        <f t="shared" si="67"/>
        <v>0</v>
      </c>
      <c r="M638" s="40" t="str">
        <f t="shared" si="68"/>
        <v>00/Jan/1900</v>
      </c>
      <c r="N638" s="41" t="e">
        <f t="shared" si="69"/>
        <v>#VALUE!</v>
      </c>
      <c r="O638" s="40" t="str">
        <f t="shared" si="70"/>
        <v>00/Jan/19000</v>
      </c>
      <c r="P638" s="42" t="str">
        <f t="shared" si="71"/>
        <v>Match</v>
      </c>
      <c r="Q638" s="40" t="e">
        <f>VLOOKUP(O638,'Calculation - &lt;Ignore&gt;'!N:O,2,0)</f>
        <v>#N/A</v>
      </c>
    </row>
    <row r="639" spans="1:17" x14ac:dyDescent="0.3">
      <c r="A639" s="55"/>
      <c r="B639" s="66"/>
      <c r="C639" s="67"/>
      <c r="D639" s="66"/>
      <c r="E639" s="59"/>
      <c r="F639" s="59"/>
      <c r="G639" s="59"/>
      <c r="H639" s="59"/>
      <c r="I639" s="59"/>
      <c r="J639" s="49" t="s">
        <v>28</v>
      </c>
      <c r="K639" s="32">
        <f t="shared" si="66"/>
        <v>0</v>
      </c>
      <c r="L639" s="39" t="str">
        <f t="shared" si="67"/>
        <v>0</v>
      </c>
      <c r="M639" s="40" t="str">
        <f t="shared" si="68"/>
        <v>00/Jan/1900</v>
      </c>
      <c r="N639" s="41" t="e">
        <f t="shared" si="69"/>
        <v>#VALUE!</v>
      </c>
      <c r="O639" s="40" t="str">
        <f t="shared" si="70"/>
        <v>00/Jan/19000</v>
      </c>
      <c r="P639" s="42" t="str">
        <f t="shared" si="71"/>
        <v>Match</v>
      </c>
      <c r="Q639" s="40" t="e">
        <f>VLOOKUP(O639,'Calculation - &lt;Ignore&gt;'!N:O,2,0)</f>
        <v>#N/A</v>
      </c>
    </row>
    <row r="640" spans="1:17" x14ac:dyDescent="0.3">
      <c r="A640" s="55"/>
      <c r="B640" s="66"/>
      <c r="C640" s="67"/>
      <c r="D640" s="66"/>
      <c r="E640" s="59"/>
      <c r="F640" s="59"/>
      <c r="G640" s="59"/>
      <c r="H640" s="59"/>
      <c r="I640" s="59"/>
      <c r="J640" s="49" t="s">
        <v>28</v>
      </c>
      <c r="K640" s="32">
        <f t="shared" si="66"/>
        <v>0</v>
      </c>
      <c r="L640" s="39" t="str">
        <f t="shared" si="67"/>
        <v>0</v>
      </c>
      <c r="M640" s="40" t="str">
        <f t="shared" si="68"/>
        <v>00/Jan/1900</v>
      </c>
      <c r="N640" s="41" t="e">
        <f t="shared" si="69"/>
        <v>#VALUE!</v>
      </c>
      <c r="O640" s="40" t="str">
        <f t="shared" si="70"/>
        <v>00/Jan/19000</v>
      </c>
      <c r="P640" s="42" t="str">
        <f t="shared" si="71"/>
        <v>Match</v>
      </c>
      <c r="Q640" s="40" t="e">
        <f>VLOOKUP(O640,'Calculation - &lt;Ignore&gt;'!N:O,2,0)</f>
        <v>#N/A</v>
      </c>
    </row>
    <row r="641" spans="1:17" x14ac:dyDescent="0.3">
      <c r="A641" s="55"/>
      <c r="B641" s="66"/>
      <c r="C641" s="67"/>
      <c r="D641" s="66"/>
      <c r="E641" s="59"/>
      <c r="F641" s="59"/>
      <c r="G641" s="59"/>
      <c r="H641" s="59"/>
      <c r="I641" s="59"/>
      <c r="J641" s="49" t="s">
        <v>28</v>
      </c>
      <c r="K641" s="32">
        <f t="shared" si="66"/>
        <v>0</v>
      </c>
      <c r="L641" s="39" t="str">
        <f t="shared" si="67"/>
        <v>0</v>
      </c>
      <c r="M641" s="40" t="str">
        <f t="shared" si="68"/>
        <v>00/Jan/1900</v>
      </c>
      <c r="N641" s="41" t="e">
        <f t="shared" si="69"/>
        <v>#VALUE!</v>
      </c>
      <c r="O641" s="40" t="str">
        <f t="shared" si="70"/>
        <v>00/Jan/19000</v>
      </c>
      <c r="P641" s="42" t="str">
        <f t="shared" si="71"/>
        <v>Match</v>
      </c>
      <c r="Q641" s="40" t="e">
        <f>VLOOKUP(O641,'Calculation - &lt;Ignore&gt;'!N:O,2,0)</f>
        <v>#N/A</v>
      </c>
    </row>
    <row r="642" spans="1:17" x14ac:dyDescent="0.3">
      <c r="A642" s="55"/>
      <c r="B642" s="66"/>
      <c r="C642" s="67"/>
      <c r="D642" s="66"/>
      <c r="E642" s="59"/>
      <c r="F642" s="59"/>
      <c r="G642" s="59"/>
      <c r="H642" s="59"/>
      <c r="I642" s="59"/>
      <c r="J642" s="49" t="s">
        <v>28</v>
      </c>
      <c r="K642" s="32">
        <f t="shared" si="66"/>
        <v>0</v>
      </c>
      <c r="L642" s="39" t="str">
        <f t="shared" si="67"/>
        <v>0</v>
      </c>
      <c r="M642" s="40" t="str">
        <f t="shared" si="68"/>
        <v>00/Jan/1900</v>
      </c>
      <c r="N642" s="41" t="e">
        <f t="shared" si="69"/>
        <v>#VALUE!</v>
      </c>
      <c r="O642" s="40" t="str">
        <f t="shared" si="70"/>
        <v>00/Jan/19000</v>
      </c>
      <c r="P642" s="42" t="str">
        <f t="shared" si="71"/>
        <v>Match</v>
      </c>
      <c r="Q642" s="40" t="e">
        <f>VLOOKUP(O642,'Calculation - &lt;Ignore&gt;'!N:O,2,0)</f>
        <v>#N/A</v>
      </c>
    </row>
    <row r="643" spans="1:17" x14ac:dyDescent="0.3">
      <c r="A643" s="55"/>
      <c r="B643" s="66"/>
      <c r="C643" s="67"/>
      <c r="D643" s="66"/>
      <c r="E643" s="59"/>
      <c r="F643" s="59"/>
      <c r="G643" s="59"/>
      <c r="H643" s="59"/>
      <c r="I643" s="59"/>
      <c r="J643" s="49" t="s">
        <v>28</v>
      </c>
      <c r="K643" s="32">
        <f t="shared" si="66"/>
        <v>0</v>
      </c>
      <c r="L643" s="39" t="str">
        <f t="shared" si="67"/>
        <v>0</v>
      </c>
      <c r="M643" s="40" t="str">
        <f t="shared" si="68"/>
        <v>00/Jan/1900</v>
      </c>
      <c r="N643" s="41" t="e">
        <f t="shared" si="69"/>
        <v>#VALUE!</v>
      </c>
      <c r="O643" s="40" t="str">
        <f t="shared" si="70"/>
        <v>00/Jan/19000</v>
      </c>
      <c r="P643" s="42" t="str">
        <f t="shared" si="71"/>
        <v>Match</v>
      </c>
      <c r="Q643" s="40" t="e">
        <f>VLOOKUP(O643,'Calculation - &lt;Ignore&gt;'!N:O,2,0)</f>
        <v>#N/A</v>
      </c>
    </row>
    <row r="644" spans="1:17" x14ac:dyDescent="0.3">
      <c r="A644" s="55"/>
      <c r="B644" s="66"/>
      <c r="C644" s="67"/>
      <c r="D644" s="66"/>
      <c r="E644" s="59"/>
      <c r="F644" s="59"/>
      <c r="G644" s="59"/>
      <c r="H644" s="59"/>
      <c r="I644" s="59"/>
      <c r="J644" s="49" t="s">
        <v>28</v>
      </c>
      <c r="K644" s="32">
        <f t="shared" si="66"/>
        <v>0</v>
      </c>
      <c r="L644" s="39" t="str">
        <f t="shared" si="67"/>
        <v>0</v>
      </c>
      <c r="M644" s="40" t="str">
        <f t="shared" si="68"/>
        <v>00/Jan/1900</v>
      </c>
      <c r="N644" s="41" t="e">
        <f t="shared" si="69"/>
        <v>#VALUE!</v>
      </c>
      <c r="O644" s="40" t="str">
        <f t="shared" si="70"/>
        <v>00/Jan/19000</v>
      </c>
      <c r="P644" s="42" t="str">
        <f t="shared" si="71"/>
        <v>Match</v>
      </c>
      <c r="Q644" s="40" t="e">
        <f>VLOOKUP(O644,'Calculation - &lt;Ignore&gt;'!N:O,2,0)</f>
        <v>#N/A</v>
      </c>
    </row>
    <row r="645" spans="1:17" x14ac:dyDescent="0.3">
      <c r="A645" s="55"/>
      <c r="B645" s="66"/>
      <c r="C645" s="67"/>
      <c r="D645" s="66"/>
      <c r="E645" s="59"/>
      <c r="F645" s="59"/>
      <c r="G645" s="59"/>
      <c r="H645" s="59"/>
      <c r="I645" s="59"/>
      <c r="J645" s="49" t="s">
        <v>28</v>
      </c>
      <c r="K645" s="32">
        <f t="shared" si="66"/>
        <v>0</v>
      </c>
      <c r="L645" s="39" t="str">
        <f t="shared" si="67"/>
        <v>0</v>
      </c>
      <c r="M645" s="40" t="str">
        <f t="shared" si="68"/>
        <v>00/Jan/1900</v>
      </c>
      <c r="N645" s="41" t="e">
        <f t="shared" si="69"/>
        <v>#VALUE!</v>
      </c>
      <c r="O645" s="40" t="str">
        <f t="shared" si="70"/>
        <v>00/Jan/19000</v>
      </c>
      <c r="P645" s="42" t="str">
        <f t="shared" si="71"/>
        <v>Match</v>
      </c>
      <c r="Q645" s="40" t="e">
        <f>VLOOKUP(O645,'Calculation - &lt;Ignore&gt;'!N:O,2,0)</f>
        <v>#N/A</v>
      </c>
    </row>
    <row r="646" spans="1:17" x14ac:dyDescent="0.3">
      <c r="A646" s="55"/>
      <c r="B646" s="66"/>
      <c r="C646" s="67"/>
      <c r="D646" s="66"/>
      <c r="E646" s="59"/>
      <c r="F646" s="59"/>
      <c r="G646" s="59"/>
      <c r="H646" s="59"/>
      <c r="I646" s="59"/>
      <c r="J646" s="49" t="s">
        <v>28</v>
      </c>
      <c r="K646" s="32">
        <f t="shared" si="66"/>
        <v>0</v>
      </c>
      <c r="L646" s="39" t="str">
        <f t="shared" si="67"/>
        <v>0</v>
      </c>
      <c r="M646" s="40" t="str">
        <f t="shared" si="68"/>
        <v>00/Jan/1900</v>
      </c>
      <c r="N646" s="41" t="e">
        <f t="shared" si="69"/>
        <v>#VALUE!</v>
      </c>
      <c r="O646" s="40" t="str">
        <f t="shared" si="70"/>
        <v>00/Jan/19000</v>
      </c>
      <c r="P646" s="42" t="str">
        <f t="shared" si="71"/>
        <v>Match</v>
      </c>
      <c r="Q646" s="40" t="e">
        <f>VLOOKUP(O646,'Calculation - &lt;Ignore&gt;'!N:O,2,0)</f>
        <v>#N/A</v>
      </c>
    </row>
    <row r="647" spans="1:17" x14ac:dyDescent="0.3">
      <c r="A647" s="55"/>
      <c r="B647" s="66"/>
      <c r="C647" s="67"/>
      <c r="D647" s="66"/>
      <c r="E647" s="59"/>
      <c r="F647" s="59"/>
      <c r="G647" s="59"/>
      <c r="H647" s="59"/>
      <c r="I647" s="59"/>
      <c r="J647" s="49" t="s">
        <v>28</v>
      </c>
      <c r="K647" s="32">
        <f t="shared" si="66"/>
        <v>0</v>
      </c>
      <c r="L647" s="39" t="str">
        <f t="shared" si="67"/>
        <v>0</v>
      </c>
      <c r="M647" s="40" t="str">
        <f t="shared" si="68"/>
        <v>00/Jan/1900</v>
      </c>
      <c r="N647" s="41" t="e">
        <f t="shared" si="69"/>
        <v>#VALUE!</v>
      </c>
      <c r="O647" s="40" t="str">
        <f t="shared" si="70"/>
        <v>00/Jan/19000</v>
      </c>
      <c r="P647" s="42" t="str">
        <f t="shared" si="71"/>
        <v>Match</v>
      </c>
      <c r="Q647" s="40" t="e">
        <f>VLOOKUP(O647,'Calculation - &lt;Ignore&gt;'!N:O,2,0)</f>
        <v>#N/A</v>
      </c>
    </row>
    <row r="648" spans="1:17" x14ac:dyDescent="0.3">
      <c r="A648" s="55"/>
      <c r="B648" s="66"/>
      <c r="C648" s="67"/>
      <c r="D648" s="66"/>
      <c r="E648" s="59"/>
      <c r="F648" s="59"/>
      <c r="G648" s="59"/>
      <c r="H648" s="59"/>
      <c r="I648" s="59"/>
      <c r="J648" s="49" t="s">
        <v>28</v>
      </c>
      <c r="K648" s="32">
        <f t="shared" si="66"/>
        <v>0</v>
      </c>
      <c r="L648" s="39" t="str">
        <f t="shared" si="67"/>
        <v>0</v>
      </c>
      <c r="M648" s="40" t="str">
        <f t="shared" si="68"/>
        <v>00/Jan/1900</v>
      </c>
      <c r="N648" s="41" t="e">
        <f t="shared" si="69"/>
        <v>#VALUE!</v>
      </c>
      <c r="O648" s="40" t="str">
        <f t="shared" si="70"/>
        <v>00/Jan/19000</v>
      </c>
      <c r="P648" s="42" t="str">
        <f t="shared" si="71"/>
        <v>Match</v>
      </c>
      <c r="Q648" s="40" t="e">
        <f>VLOOKUP(O648,'Calculation - &lt;Ignore&gt;'!N:O,2,0)</f>
        <v>#N/A</v>
      </c>
    </row>
    <row r="649" spans="1:17" x14ac:dyDescent="0.3">
      <c r="A649" s="55"/>
      <c r="B649" s="66"/>
      <c r="C649" s="67"/>
      <c r="D649" s="66"/>
      <c r="E649" s="59"/>
      <c r="F649" s="59"/>
      <c r="G649" s="59"/>
      <c r="H649" s="59"/>
      <c r="I649" s="59"/>
      <c r="J649" s="49" t="s">
        <v>28</v>
      </c>
      <c r="K649" s="32">
        <f t="shared" si="66"/>
        <v>0</v>
      </c>
      <c r="L649" s="39" t="str">
        <f t="shared" si="67"/>
        <v>0</v>
      </c>
      <c r="M649" s="40" t="str">
        <f t="shared" si="68"/>
        <v>00/Jan/1900</v>
      </c>
      <c r="N649" s="41" t="e">
        <f t="shared" si="69"/>
        <v>#VALUE!</v>
      </c>
      <c r="O649" s="40" t="str">
        <f t="shared" si="70"/>
        <v>00/Jan/19000</v>
      </c>
      <c r="P649" s="42" t="str">
        <f t="shared" si="71"/>
        <v>Match</v>
      </c>
      <c r="Q649" s="40" t="e">
        <f>VLOOKUP(O649,'Calculation - &lt;Ignore&gt;'!N:O,2,0)</f>
        <v>#N/A</v>
      </c>
    </row>
    <row r="650" spans="1:17" x14ac:dyDescent="0.3">
      <c r="A650" s="55"/>
      <c r="B650" s="66"/>
      <c r="C650" s="67"/>
      <c r="D650" s="66"/>
      <c r="E650" s="59"/>
      <c r="F650" s="59"/>
      <c r="G650" s="59"/>
      <c r="H650" s="59"/>
      <c r="I650" s="59"/>
      <c r="J650" s="49" t="s">
        <v>28</v>
      </c>
      <c r="K650" s="32">
        <f t="shared" si="66"/>
        <v>0</v>
      </c>
      <c r="L650" s="39" t="str">
        <f t="shared" si="67"/>
        <v>0</v>
      </c>
      <c r="M650" s="40" t="str">
        <f t="shared" si="68"/>
        <v>00/Jan/1900</v>
      </c>
      <c r="N650" s="41" t="e">
        <f t="shared" si="69"/>
        <v>#VALUE!</v>
      </c>
      <c r="O650" s="40" t="str">
        <f t="shared" si="70"/>
        <v>00/Jan/19000</v>
      </c>
      <c r="P650" s="42" t="str">
        <f t="shared" si="71"/>
        <v>Match</v>
      </c>
      <c r="Q650" s="40" t="e">
        <f>VLOOKUP(O650,'Calculation - &lt;Ignore&gt;'!N:O,2,0)</f>
        <v>#N/A</v>
      </c>
    </row>
    <row r="651" spans="1:17" x14ac:dyDescent="0.3">
      <c r="A651" s="55"/>
      <c r="B651" s="66"/>
      <c r="C651" s="67"/>
      <c r="D651" s="66"/>
      <c r="E651" s="59"/>
      <c r="F651" s="59"/>
      <c r="G651" s="59"/>
      <c r="H651" s="59"/>
      <c r="I651" s="59"/>
      <c r="J651" s="49" t="s">
        <v>28</v>
      </c>
      <c r="K651" s="32">
        <f t="shared" si="66"/>
        <v>0</v>
      </c>
      <c r="L651" s="39" t="str">
        <f t="shared" si="67"/>
        <v>0</v>
      </c>
      <c r="M651" s="40" t="str">
        <f t="shared" si="68"/>
        <v>00/Jan/1900</v>
      </c>
      <c r="N651" s="41" t="e">
        <f t="shared" si="69"/>
        <v>#VALUE!</v>
      </c>
      <c r="O651" s="40" t="str">
        <f t="shared" si="70"/>
        <v>00/Jan/19000</v>
      </c>
      <c r="P651" s="42" t="str">
        <f t="shared" si="71"/>
        <v>Match</v>
      </c>
      <c r="Q651" s="40" t="e">
        <f>VLOOKUP(O651,'Calculation - &lt;Ignore&gt;'!N:O,2,0)</f>
        <v>#N/A</v>
      </c>
    </row>
    <row r="652" spans="1:17" x14ac:dyDescent="0.3">
      <c r="A652" s="55"/>
      <c r="B652" s="66"/>
      <c r="C652" s="67"/>
      <c r="D652" s="66"/>
      <c r="E652" s="59"/>
      <c r="F652" s="59"/>
      <c r="G652" s="59"/>
      <c r="H652" s="59"/>
      <c r="I652" s="59"/>
      <c r="J652" s="49" t="s">
        <v>28</v>
      </c>
      <c r="K652" s="32">
        <f t="shared" si="66"/>
        <v>0</v>
      </c>
      <c r="L652" s="39" t="str">
        <f t="shared" si="67"/>
        <v>0</v>
      </c>
      <c r="M652" s="40" t="str">
        <f t="shared" si="68"/>
        <v>00/Jan/1900</v>
      </c>
      <c r="N652" s="41" t="e">
        <f t="shared" si="69"/>
        <v>#VALUE!</v>
      </c>
      <c r="O652" s="40" t="str">
        <f t="shared" si="70"/>
        <v>00/Jan/19000</v>
      </c>
      <c r="P652" s="42" t="str">
        <f t="shared" si="71"/>
        <v>Match</v>
      </c>
      <c r="Q652" s="40" t="e">
        <f>VLOOKUP(O652,'Calculation - &lt;Ignore&gt;'!N:O,2,0)</f>
        <v>#N/A</v>
      </c>
    </row>
    <row r="653" spans="1:17" x14ac:dyDescent="0.3">
      <c r="A653" s="55"/>
      <c r="B653" s="66"/>
      <c r="C653" s="67"/>
      <c r="D653" s="66"/>
      <c r="E653" s="59"/>
      <c r="F653" s="59"/>
      <c r="G653" s="59"/>
      <c r="H653" s="59"/>
      <c r="I653" s="59"/>
      <c r="J653" s="49" t="s">
        <v>28</v>
      </c>
      <c r="K653" s="32">
        <f t="shared" si="66"/>
        <v>0</v>
      </c>
      <c r="L653" s="39" t="str">
        <f t="shared" si="67"/>
        <v>0</v>
      </c>
      <c r="M653" s="40" t="str">
        <f t="shared" si="68"/>
        <v>00/Jan/1900</v>
      </c>
      <c r="N653" s="41" t="e">
        <f t="shared" si="69"/>
        <v>#VALUE!</v>
      </c>
      <c r="O653" s="40" t="str">
        <f t="shared" si="70"/>
        <v>00/Jan/19000</v>
      </c>
      <c r="P653" s="42" t="str">
        <f t="shared" si="71"/>
        <v>Match</v>
      </c>
      <c r="Q653" s="40" t="e">
        <f>VLOOKUP(O653,'Calculation - &lt;Ignore&gt;'!N:O,2,0)</f>
        <v>#N/A</v>
      </c>
    </row>
    <row r="654" spans="1:17" x14ac:dyDescent="0.3">
      <c r="A654" s="55"/>
      <c r="B654" s="66"/>
      <c r="C654" s="67"/>
      <c r="D654" s="66"/>
      <c r="E654" s="59"/>
      <c r="F654" s="59"/>
      <c r="G654" s="59"/>
      <c r="H654" s="59"/>
      <c r="I654" s="59"/>
      <c r="J654" s="49" t="s">
        <v>28</v>
      </c>
      <c r="K654" s="32">
        <f t="shared" si="66"/>
        <v>0</v>
      </c>
      <c r="L654" s="39" t="str">
        <f t="shared" si="67"/>
        <v>0</v>
      </c>
      <c r="M654" s="40" t="str">
        <f t="shared" si="68"/>
        <v>00/Jan/1900</v>
      </c>
      <c r="N654" s="41" t="e">
        <f t="shared" si="69"/>
        <v>#VALUE!</v>
      </c>
      <c r="O654" s="40" t="str">
        <f t="shared" si="70"/>
        <v>00/Jan/19000</v>
      </c>
      <c r="P654" s="42" t="str">
        <f t="shared" si="71"/>
        <v>Match</v>
      </c>
      <c r="Q654" s="40" t="e">
        <f>VLOOKUP(O654,'Calculation - &lt;Ignore&gt;'!N:O,2,0)</f>
        <v>#N/A</v>
      </c>
    </row>
    <row r="655" spans="1:17" x14ac:dyDescent="0.3">
      <c r="A655" s="55"/>
      <c r="B655" s="66"/>
      <c r="C655" s="67"/>
      <c r="D655" s="66"/>
      <c r="E655" s="59"/>
      <c r="F655" s="59"/>
      <c r="G655" s="59"/>
      <c r="H655" s="59"/>
      <c r="I655" s="59"/>
      <c r="J655" s="49" t="s">
        <v>28</v>
      </c>
      <c r="K655" s="32">
        <f t="shared" si="66"/>
        <v>0</v>
      </c>
      <c r="L655" s="39" t="str">
        <f t="shared" si="67"/>
        <v>0</v>
      </c>
      <c r="M655" s="40" t="str">
        <f t="shared" si="68"/>
        <v>00/Jan/1900</v>
      </c>
      <c r="N655" s="41" t="e">
        <f t="shared" si="69"/>
        <v>#VALUE!</v>
      </c>
      <c r="O655" s="40" t="str">
        <f t="shared" si="70"/>
        <v>00/Jan/19000</v>
      </c>
      <c r="P655" s="42" t="str">
        <f t="shared" si="71"/>
        <v>Match</v>
      </c>
      <c r="Q655" s="40" t="e">
        <f>VLOOKUP(O655,'Calculation - &lt;Ignore&gt;'!N:O,2,0)</f>
        <v>#N/A</v>
      </c>
    </row>
    <row r="656" spans="1:17" x14ac:dyDescent="0.3">
      <c r="A656" s="55"/>
      <c r="B656" s="66"/>
      <c r="C656" s="67"/>
      <c r="D656" s="66"/>
      <c r="E656" s="59"/>
      <c r="F656" s="59"/>
      <c r="G656" s="59"/>
      <c r="H656" s="59"/>
      <c r="I656" s="59"/>
      <c r="J656" s="49" t="s">
        <v>28</v>
      </c>
      <c r="K656" s="32">
        <f t="shared" si="66"/>
        <v>0</v>
      </c>
      <c r="L656" s="39" t="str">
        <f t="shared" si="67"/>
        <v>0</v>
      </c>
      <c r="M656" s="40" t="str">
        <f t="shared" si="68"/>
        <v>00/Jan/1900</v>
      </c>
      <c r="N656" s="41" t="e">
        <f t="shared" si="69"/>
        <v>#VALUE!</v>
      </c>
      <c r="O656" s="40" t="str">
        <f t="shared" si="70"/>
        <v>00/Jan/19000</v>
      </c>
      <c r="P656" s="42" t="str">
        <f t="shared" si="71"/>
        <v>Match</v>
      </c>
      <c r="Q656" s="40" t="e">
        <f>VLOOKUP(O656,'Calculation - &lt;Ignore&gt;'!N:O,2,0)</f>
        <v>#N/A</v>
      </c>
    </row>
    <row r="657" spans="1:17" x14ac:dyDescent="0.3">
      <c r="A657" s="55"/>
      <c r="B657" s="66"/>
      <c r="C657" s="67"/>
      <c r="D657" s="66"/>
      <c r="E657" s="59"/>
      <c r="F657" s="59"/>
      <c r="G657" s="59"/>
      <c r="H657" s="59"/>
      <c r="I657" s="59"/>
      <c r="J657" s="49" t="s">
        <v>28</v>
      </c>
      <c r="K657" s="32">
        <f t="shared" si="66"/>
        <v>0</v>
      </c>
      <c r="L657" s="39" t="str">
        <f t="shared" si="67"/>
        <v>0</v>
      </c>
      <c r="M657" s="40" t="str">
        <f t="shared" si="68"/>
        <v>00/Jan/1900</v>
      </c>
      <c r="N657" s="41" t="e">
        <f t="shared" si="69"/>
        <v>#VALUE!</v>
      </c>
      <c r="O657" s="40" t="str">
        <f t="shared" si="70"/>
        <v>00/Jan/19000</v>
      </c>
      <c r="P657" s="42" t="str">
        <f t="shared" si="71"/>
        <v>Match</v>
      </c>
      <c r="Q657" s="40" t="e">
        <f>VLOOKUP(O657,'Calculation - &lt;Ignore&gt;'!N:O,2,0)</f>
        <v>#N/A</v>
      </c>
    </row>
    <row r="658" spans="1:17" x14ac:dyDescent="0.3">
      <c r="A658" s="55"/>
      <c r="B658" s="66"/>
      <c r="C658" s="67"/>
      <c r="D658" s="66"/>
      <c r="E658" s="59"/>
      <c r="F658" s="59"/>
      <c r="G658" s="59"/>
      <c r="H658" s="59"/>
      <c r="I658" s="59"/>
      <c r="J658" s="49" t="s">
        <v>28</v>
      </c>
      <c r="K658" s="32">
        <f t="shared" si="66"/>
        <v>0</v>
      </c>
      <c r="L658" s="39" t="str">
        <f t="shared" si="67"/>
        <v>0</v>
      </c>
      <c r="M658" s="40" t="str">
        <f t="shared" si="68"/>
        <v>00/Jan/1900</v>
      </c>
      <c r="N658" s="41" t="e">
        <f t="shared" si="69"/>
        <v>#VALUE!</v>
      </c>
      <c r="O658" s="40" t="str">
        <f t="shared" si="70"/>
        <v>00/Jan/19000</v>
      </c>
      <c r="P658" s="42" t="str">
        <f t="shared" si="71"/>
        <v>Match</v>
      </c>
      <c r="Q658" s="40" t="e">
        <f>VLOOKUP(O658,'Calculation - &lt;Ignore&gt;'!N:O,2,0)</f>
        <v>#N/A</v>
      </c>
    </row>
    <row r="659" spans="1:17" x14ac:dyDescent="0.3">
      <c r="A659" s="55"/>
      <c r="B659" s="66"/>
      <c r="C659" s="67"/>
      <c r="D659" s="66"/>
      <c r="E659" s="59"/>
      <c r="F659" s="59"/>
      <c r="G659" s="59"/>
      <c r="H659" s="59"/>
      <c r="I659" s="59"/>
      <c r="J659" s="49" t="s">
        <v>28</v>
      </c>
      <c r="K659" s="32">
        <f t="shared" si="66"/>
        <v>0</v>
      </c>
      <c r="L659" s="39" t="str">
        <f t="shared" si="67"/>
        <v>0</v>
      </c>
      <c r="M659" s="40" t="str">
        <f t="shared" si="68"/>
        <v>00/Jan/1900</v>
      </c>
      <c r="N659" s="41" t="e">
        <f t="shared" si="69"/>
        <v>#VALUE!</v>
      </c>
      <c r="O659" s="40" t="str">
        <f t="shared" si="70"/>
        <v>00/Jan/19000</v>
      </c>
      <c r="P659" s="42" t="str">
        <f t="shared" si="71"/>
        <v>Match</v>
      </c>
      <c r="Q659" s="40" t="e">
        <f>VLOOKUP(O659,'Calculation - &lt;Ignore&gt;'!N:O,2,0)</f>
        <v>#N/A</v>
      </c>
    </row>
    <row r="660" spans="1:17" x14ac:dyDescent="0.3">
      <c r="A660" s="55"/>
      <c r="B660" s="66"/>
      <c r="C660" s="67"/>
      <c r="D660" s="66"/>
      <c r="E660" s="59"/>
      <c r="F660" s="59"/>
      <c r="G660" s="59"/>
      <c r="H660" s="59"/>
      <c r="I660" s="59"/>
      <c r="J660" s="49" t="s">
        <v>28</v>
      </c>
      <c r="K660" s="32">
        <f t="shared" si="66"/>
        <v>0</v>
      </c>
      <c r="L660" s="39" t="str">
        <f t="shared" si="67"/>
        <v>0</v>
      </c>
      <c r="M660" s="40" t="str">
        <f t="shared" si="68"/>
        <v>00/Jan/1900</v>
      </c>
      <c r="N660" s="41" t="e">
        <f t="shared" si="69"/>
        <v>#VALUE!</v>
      </c>
      <c r="O660" s="40" t="str">
        <f t="shared" si="70"/>
        <v>00/Jan/19000</v>
      </c>
      <c r="P660" s="42" t="str">
        <f t="shared" si="71"/>
        <v>Match</v>
      </c>
      <c r="Q660" s="40" t="e">
        <f>VLOOKUP(O660,'Calculation - &lt;Ignore&gt;'!N:O,2,0)</f>
        <v>#N/A</v>
      </c>
    </row>
    <row r="661" spans="1:17" x14ac:dyDescent="0.3">
      <c r="A661" s="55"/>
      <c r="B661" s="66"/>
      <c r="C661" s="67"/>
      <c r="D661" s="66"/>
      <c r="E661" s="59"/>
      <c r="F661" s="59"/>
      <c r="G661" s="59"/>
      <c r="H661" s="59"/>
      <c r="I661" s="59"/>
      <c r="J661" s="49" t="s">
        <v>28</v>
      </c>
      <c r="K661" s="32">
        <f t="shared" si="66"/>
        <v>0</v>
      </c>
      <c r="L661" s="39" t="str">
        <f t="shared" si="67"/>
        <v>0</v>
      </c>
      <c r="M661" s="40" t="str">
        <f t="shared" si="68"/>
        <v>00/Jan/1900</v>
      </c>
      <c r="N661" s="41" t="e">
        <f t="shared" si="69"/>
        <v>#VALUE!</v>
      </c>
      <c r="O661" s="40" t="str">
        <f t="shared" si="70"/>
        <v>00/Jan/19000</v>
      </c>
      <c r="P661" s="42" t="str">
        <f t="shared" si="71"/>
        <v>Match</v>
      </c>
      <c r="Q661" s="40" t="e">
        <f>VLOOKUP(O661,'Calculation - &lt;Ignore&gt;'!N:O,2,0)</f>
        <v>#N/A</v>
      </c>
    </row>
    <row r="662" spans="1:17" x14ac:dyDescent="0.3">
      <c r="A662" s="55"/>
      <c r="B662" s="66"/>
      <c r="C662" s="67"/>
      <c r="D662" s="66"/>
      <c r="E662" s="59"/>
      <c r="F662" s="59"/>
      <c r="G662" s="59"/>
      <c r="H662" s="59"/>
      <c r="I662" s="59"/>
      <c r="J662" s="49" t="s">
        <v>28</v>
      </c>
      <c r="K662" s="32">
        <f t="shared" si="66"/>
        <v>0</v>
      </c>
      <c r="L662" s="39" t="str">
        <f t="shared" si="67"/>
        <v>0</v>
      </c>
      <c r="M662" s="40" t="str">
        <f t="shared" si="68"/>
        <v>00/Jan/1900</v>
      </c>
      <c r="N662" s="41" t="e">
        <f t="shared" si="69"/>
        <v>#VALUE!</v>
      </c>
      <c r="O662" s="40" t="str">
        <f t="shared" si="70"/>
        <v>00/Jan/19000</v>
      </c>
      <c r="P662" s="42" t="str">
        <f t="shared" si="71"/>
        <v>Match</v>
      </c>
      <c r="Q662" s="40" t="e">
        <f>VLOOKUP(O662,'Calculation - &lt;Ignore&gt;'!N:O,2,0)</f>
        <v>#N/A</v>
      </c>
    </row>
    <row r="663" spans="1:17" x14ac:dyDescent="0.3">
      <c r="A663" s="55"/>
      <c r="B663" s="66"/>
      <c r="C663" s="67"/>
      <c r="D663" s="66"/>
      <c r="E663" s="59"/>
      <c r="F663" s="59"/>
      <c r="G663" s="59"/>
      <c r="H663" s="59"/>
      <c r="I663" s="59"/>
      <c r="J663" s="49" t="s">
        <v>28</v>
      </c>
      <c r="K663" s="32">
        <f t="shared" si="66"/>
        <v>0</v>
      </c>
      <c r="L663" s="39" t="str">
        <f t="shared" si="67"/>
        <v>0</v>
      </c>
      <c r="M663" s="40" t="str">
        <f t="shared" si="68"/>
        <v>00/Jan/1900</v>
      </c>
      <c r="N663" s="41" t="e">
        <f t="shared" si="69"/>
        <v>#VALUE!</v>
      </c>
      <c r="O663" s="40" t="str">
        <f t="shared" si="70"/>
        <v>00/Jan/19000</v>
      </c>
      <c r="P663" s="42" t="str">
        <f t="shared" si="71"/>
        <v>Match</v>
      </c>
      <c r="Q663" s="40" t="e">
        <f>VLOOKUP(O663,'Calculation - &lt;Ignore&gt;'!N:O,2,0)</f>
        <v>#N/A</v>
      </c>
    </row>
    <row r="664" spans="1:17" x14ac:dyDescent="0.3">
      <c r="A664" s="55"/>
      <c r="B664" s="66"/>
      <c r="C664" s="67"/>
      <c r="D664" s="66"/>
      <c r="E664" s="59"/>
      <c r="F664" s="59"/>
      <c r="G664" s="59"/>
      <c r="H664" s="59"/>
      <c r="I664" s="59"/>
      <c r="J664" s="49" t="s">
        <v>28</v>
      </c>
      <c r="K664" s="32">
        <f t="shared" si="66"/>
        <v>0</v>
      </c>
      <c r="L664" s="39" t="str">
        <f t="shared" si="67"/>
        <v>0</v>
      </c>
      <c r="M664" s="40" t="str">
        <f t="shared" si="68"/>
        <v>00/Jan/1900</v>
      </c>
      <c r="N664" s="41" t="e">
        <f t="shared" si="69"/>
        <v>#VALUE!</v>
      </c>
      <c r="O664" s="40" t="str">
        <f t="shared" si="70"/>
        <v>00/Jan/19000</v>
      </c>
      <c r="P664" s="42" t="str">
        <f t="shared" si="71"/>
        <v>Match</v>
      </c>
      <c r="Q664" s="40" t="e">
        <f>VLOOKUP(O664,'Calculation - &lt;Ignore&gt;'!N:O,2,0)</f>
        <v>#N/A</v>
      </c>
    </row>
    <row r="665" spans="1:17" x14ac:dyDescent="0.3">
      <c r="A665" s="55"/>
      <c r="B665" s="66"/>
      <c r="C665" s="67"/>
      <c r="D665" s="66"/>
      <c r="E665" s="59"/>
      <c r="F665" s="59"/>
      <c r="G665" s="59"/>
      <c r="H665" s="59"/>
      <c r="I665" s="59"/>
      <c r="J665" s="49" t="s">
        <v>28</v>
      </c>
      <c r="K665" s="32">
        <f t="shared" si="66"/>
        <v>0</v>
      </c>
      <c r="L665" s="39" t="str">
        <f t="shared" si="67"/>
        <v>0</v>
      </c>
      <c r="M665" s="40" t="str">
        <f t="shared" si="68"/>
        <v>00/Jan/1900</v>
      </c>
      <c r="N665" s="41" t="e">
        <f t="shared" si="69"/>
        <v>#VALUE!</v>
      </c>
      <c r="O665" s="40" t="str">
        <f t="shared" si="70"/>
        <v>00/Jan/19000</v>
      </c>
      <c r="P665" s="42" t="str">
        <f t="shared" si="71"/>
        <v>Match</v>
      </c>
      <c r="Q665" s="40" t="e">
        <f>VLOOKUP(O665,'Calculation - &lt;Ignore&gt;'!N:O,2,0)</f>
        <v>#N/A</v>
      </c>
    </row>
    <row r="666" spans="1:17" x14ac:dyDescent="0.3">
      <c r="A666" s="55"/>
      <c r="B666" s="66"/>
      <c r="C666" s="67"/>
      <c r="D666" s="66"/>
      <c r="E666" s="59"/>
      <c r="F666" s="59"/>
      <c r="G666" s="59"/>
      <c r="H666" s="59"/>
      <c r="I666" s="59"/>
      <c r="J666" s="49" t="s">
        <v>28</v>
      </c>
      <c r="K666" s="32">
        <f t="shared" si="66"/>
        <v>0</v>
      </c>
      <c r="L666" s="39" t="str">
        <f t="shared" si="67"/>
        <v>0</v>
      </c>
      <c r="M666" s="40" t="str">
        <f t="shared" si="68"/>
        <v>00/Jan/1900</v>
      </c>
      <c r="N666" s="41" t="e">
        <f t="shared" si="69"/>
        <v>#VALUE!</v>
      </c>
      <c r="O666" s="40" t="str">
        <f t="shared" si="70"/>
        <v>00/Jan/19000</v>
      </c>
      <c r="P666" s="42" t="str">
        <f t="shared" si="71"/>
        <v>Match</v>
      </c>
      <c r="Q666" s="40" t="e">
        <f>VLOOKUP(O666,'Calculation - &lt;Ignore&gt;'!N:O,2,0)</f>
        <v>#N/A</v>
      </c>
    </row>
    <row r="667" spans="1:17" x14ac:dyDescent="0.3">
      <c r="A667" s="55"/>
      <c r="B667" s="66"/>
      <c r="C667" s="67"/>
      <c r="D667" s="66"/>
      <c r="E667" s="59"/>
      <c r="F667" s="59"/>
      <c r="G667" s="59"/>
      <c r="H667" s="59"/>
      <c r="I667" s="59"/>
      <c r="J667" s="49" t="s">
        <v>28</v>
      </c>
      <c r="K667" s="32">
        <f t="shared" si="66"/>
        <v>0</v>
      </c>
      <c r="L667" s="39" t="str">
        <f t="shared" si="67"/>
        <v>0</v>
      </c>
      <c r="M667" s="40" t="str">
        <f t="shared" si="68"/>
        <v>00/Jan/1900</v>
      </c>
      <c r="N667" s="41" t="e">
        <f t="shared" si="69"/>
        <v>#VALUE!</v>
      </c>
      <c r="O667" s="40" t="str">
        <f t="shared" si="70"/>
        <v>00/Jan/19000</v>
      </c>
      <c r="P667" s="42" t="str">
        <f t="shared" si="71"/>
        <v>Match</v>
      </c>
      <c r="Q667" s="40" t="e">
        <f>VLOOKUP(O667,'Calculation - &lt;Ignore&gt;'!N:O,2,0)</f>
        <v>#N/A</v>
      </c>
    </row>
    <row r="668" spans="1:17" x14ac:dyDescent="0.3">
      <c r="A668" s="55"/>
      <c r="B668" s="66"/>
      <c r="C668" s="67"/>
      <c r="D668" s="66"/>
      <c r="E668" s="59"/>
      <c r="F668" s="59"/>
      <c r="G668" s="59"/>
      <c r="H668" s="59"/>
      <c r="I668" s="59"/>
      <c r="J668" s="49" t="s">
        <v>28</v>
      </c>
      <c r="K668" s="32">
        <f t="shared" si="66"/>
        <v>0</v>
      </c>
      <c r="L668" s="39" t="str">
        <f t="shared" si="67"/>
        <v>0</v>
      </c>
      <c r="M668" s="40" t="str">
        <f t="shared" si="68"/>
        <v>00/Jan/1900</v>
      </c>
      <c r="N668" s="41" t="e">
        <f t="shared" si="69"/>
        <v>#VALUE!</v>
      </c>
      <c r="O668" s="40" t="str">
        <f t="shared" si="70"/>
        <v>00/Jan/19000</v>
      </c>
      <c r="P668" s="42" t="str">
        <f t="shared" si="71"/>
        <v>Match</v>
      </c>
      <c r="Q668" s="40" t="e">
        <f>VLOOKUP(O668,'Calculation - &lt;Ignore&gt;'!N:O,2,0)</f>
        <v>#N/A</v>
      </c>
    </row>
    <row r="669" spans="1:17" x14ac:dyDescent="0.3">
      <c r="A669" s="55"/>
      <c r="B669" s="66"/>
      <c r="C669" s="67"/>
      <c r="D669" s="66"/>
      <c r="E669" s="59"/>
      <c r="F669" s="59"/>
      <c r="G669" s="59"/>
      <c r="H669" s="59"/>
      <c r="I669" s="59"/>
      <c r="J669" s="49" t="s">
        <v>28</v>
      </c>
      <c r="K669" s="32">
        <f t="shared" si="66"/>
        <v>0</v>
      </c>
      <c r="L669" s="39" t="str">
        <f t="shared" si="67"/>
        <v>0</v>
      </c>
      <c r="M669" s="40" t="str">
        <f t="shared" si="68"/>
        <v>00/Jan/1900</v>
      </c>
      <c r="N669" s="41" t="e">
        <f t="shared" si="69"/>
        <v>#VALUE!</v>
      </c>
      <c r="O669" s="40" t="str">
        <f t="shared" si="70"/>
        <v>00/Jan/19000</v>
      </c>
      <c r="P669" s="42" t="str">
        <f t="shared" si="71"/>
        <v>Match</v>
      </c>
      <c r="Q669" s="40" t="e">
        <f>VLOOKUP(O669,'Calculation - &lt;Ignore&gt;'!N:O,2,0)</f>
        <v>#N/A</v>
      </c>
    </row>
    <row r="670" spans="1:17" x14ac:dyDescent="0.3">
      <c r="A670" s="55"/>
      <c r="B670" s="66"/>
      <c r="C670" s="67"/>
      <c r="D670" s="66"/>
      <c r="E670" s="59"/>
      <c r="F670" s="59"/>
      <c r="G670" s="59"/>
      <c r="H670" s="59"/>
      <c r="I670" s="59"/>
      <c r="J670" s="49" t="s">
        <v>28</v>
      </c>
      <c r="K670" s="32">
        <f t="shared" si="66"/>
        <v>0</v>
      </c>
      <c r="L670" s="39" t="str">
        <f t="shared" si="67"/>
        <v>0</v>
      </c>
      <c r="M670" s="40" t="str">
        <f t="shared" si="68"/>
        <v>00/Jan/1900</v>
      </c>
      <c r="N670" s="41" t="e">
        <f t="shared" si="69"/>
        <v>#VALUE!</v>
      </c>
      <c r="O670" s="40" t="str">
        <f t="shared" si="70"/>
        <v>00/Jan/19000</v>
      </c>
      <c r="P670" s="42" t="str">
        <f t="shared" si="71"/>
        <v>Match</v>
      </c>
      <c r="Q670" s="40" t="e">
        <f>VLOOKUP(O670,'Calculation - &lt;Ignore&gt;'!N:O,2,0)</f>
        <v>#N/A</v>
      </c>
    </row>
    <row r="671" spans="1:17" x14ac:dyDescent="0.3">
      <c r="A671" s="55"/>
      <c r="B671" s="66"/>
      <c r="C671" s="67"/>
      <c r="D671" s="66"/>
      <c r="E671" s="59"/>
      <c r="F671" s="59"/>
      <c r="G671" s="59"/>
      <c r="H671" s="59"/>
      <c r="I671" s="59"/>
      <c r="J671" s="49" t="s">
        <v>28</v>
      </c>
      <c r="K671" s="32">
        <f t="shared" si="66"/>
        <v>0</v>
      </c>
      <c r="L671" s="39" t="str">
        <f t="shared" si="67"/>
        <v>0</v>
      </c>
      <c r="M671" s="40" t="str">
        <f t="shared" si="68"/>
        <v>00/Jan/1900</v>
      </c>
      <c r="N671" s="41" t="e">
        <f t="shared" si="69"/>
        <v>#VALUE!</v>
      </c>
      <c r="O671" s="40" t="str">
        <f t="shared" si="70"/>
        <v>00/Jan/19000</v>
      </c>
      <c r="P671" s="42" t="str">
        <f t="shared" si="71"/>
        <v>Match</v>
      </c>
      <c r="Q671" s="40" t="e">
        <f>VLOOKUP(O671,'Calculation - &lt;Ignore&gt;'!N:O,2,0)</f>
        <v>#N/A</v>
      </c>
    </row>
    <row r="672" spans="1:17" x14ac:dyDescent="0.3">
      <c r="A672" s="55"/>
      <c r="B672" s="66"/>
      <c r="C672" s="67"/>
      <c r="D672" s="66"/>
      <c r="E672" s="59"/>
      <c r="F672" s="59"/>
      <c r="G672" s="59"/>
      <c r="H672" s="59"/>
      <c r="I672" s="59"/>
      <c r="J672" s="49" t="s">
        <v>28</v>
      </c>
      <c r="K672" s="32">
        <f t="shared" si="66"/>
        <v>0</v>
      </c>
      <c r="L672" s="39" t="str">
        <f t="shared" si="67"/>
        <v>0</v>
      </c>
      <c r="M672" s="40" t="str">
        <f t="shared" si="68"/>
        <v>00/Jan/1900</v>
      </c>
      <c r="N672" s="41" t="e">
        <f t="shared" si="69"/>
        <v>#VALUE!</v>
      </c>
      <c r="O672" s="40" t="str">
        <f t="shared" si="70"/>
        <v>00/Jan/19000</v>
      </c>
      <c r="P672" s="42" t="str">
        <f t="shared" si="71"/>
        <v>Match</v>
      </c>
      <c r="Q672" s="40" t="e">
        <f>VLOOKUP(O672,'Calculation - &lt;Ignore&gt;'!N:O,2,0)</f>
        <v>#N/A</v>
      </c>
    </row>
    <row r="673" spans="1:17" x14ac:dyDescent="0.3">
      <c r="A673" s="55"/>
      <c r="B673" s="66"/>
      <c r="C673" s="67"/>
      <c r="D673" s="66"/>
      <c r="E673" s="59"/>
      <c r="F673" s="59"/>
      <c r="G673" s="59"/>
      <c r="H673" s="59"/>
      <c r="I673" s="59"/>
      <c r="J673" s="49" t="s">
        <v>28</v>
      </c>
      <c r="K673" s="32">
        <f t="shared" si="66"/>
        <v>0</v>
      </c>
      <c r="L673" s="39" t="str">
        <f t="shared" si="67"/>
        <v>0</v>
      </c>
      <c r="M673" s="40" t="str">
        <f t="shared" si="68"/>
        <v>00/Jan/1900</v>
      </c>
      <c r="N673" s="41" t="e">
        <f t="shared" si="69"/>
        <v>#VALUE!</v>
      </c>
      <c r="O673" s="40" t="str">
        <f t="shared" si="70"/>
        <v>00/Jan/19000</v>
      </c>
      <c r="P673" s="42" t="str">
        <f t="shared" si="71"/>
        <v>Match</v>
      </c>
      <c r="Q673" s="40" t="e">
        <f>VLOOKUP(O673,'Calculation - &lt;Ignore&gt;'!N:O,2,0)</f>
        <v>#N/A</v>
      </c>
    </row>
    <row r="674" spans="1:17" x14ac:dyDescent="0.3">
      <c r="A674" s="55"/>
      <c r="B674" s="66"/>
      <c r="C674" s="67"/>
      <c r="D674" s="66"/>
      <c r="E674" s="59"/>
      <c r="F674" s="59"/>
      <c r="G674" s="59"/>
      <c r="H674" s="59"/>
      <c r="I674" s="59"/>
      <c r="J674" s="49" t="s">
        <v>28</v>
      </c>
      <c r="K674" s="32">
        <f t="shared" si="66"/>
        <v>0</v>
      </c>
      <c r="L674" s="39" t="str">
        <f t="shared" si="67"/>
        <v>0</v>
      </c>
      <c r="M674" s="40" t="str">
        <f t="shared" si="68"/>
        <v>00/Jan/1900</v>
      </c>
      <c r="N674" s="41" t="e">
        <f t="shared" si="69"/>
        <v>#VALUE!</v>
      </c>
      <c r="O674" s="40" t="str">
        <f t="shared" si="70"/>
        <v>00/Jan/19000</v>
      </c>
      <c r="P674" s="42" t="str">
        <f t="shared" si="71"/>
        <v>Match</v>
      </c>
      <c r="Q674" s="40" t="e">
        <f>VLOOKUP(O674,'Calculation - &lt;Ignore&gt;'!N:O,2,0)</f>
        <v>#N/A</v>
      </c>
    </row>
    <row r="675" spans="1:17" x14ac:dyDescent="0.3">
      <c r="A675" s="55"/>
      <c r="B675" s="66"/>
      <c r="C675" s="67"/>
      <c r="D675" s="66"/>
      <c r="E675" s="59"/>
      <c r="F675" s="59"/>
      <c r="G675" s="59"/>
      <c r="H675" s="59"/>
      <c r="I675" s="59"/>
      <c r="J675" s="49" t="s">
        <v>28</v>
      </c>
      <c r="K675" s="32">
        <f t="shared" si="66"/>
        <v>0</v>
      </c>
      <c r="L675" s="39" t="str">
        <f t="shared" si="67"/>
        <v>0</v>
      </c>
      <c r="M675" s="40" t="str">
        <f t="shared" si="68"/>
        <v>00/Jan/1900</v>
      </c>
      <c r="N675" s="41" t="e">
        <f t="shared" si="69"/>
        <v>#VALUE!</v>
      </c>
      <c r="O675" s="40" t="str">
        <f t="shared" si="70"/>
        <v>00/Jan/19000</v>
      </c>
      <c r="P675" s="42" t="str">
        <f t="shared" si="71"/>
        <v>Match</v>
      </c>
      <c r="Q675" s="40" t="e">
        <f>VLOOKUP(O675,'Calculation - &lt;Ignore&gt;'!N:O,2,0)</f>
        <v>#N/A</v>
      </c>
    </row>
    <row r="676" spans="1:17" x14ac:dyDescent="0.3">
      <c r="A676" s="55"/>
      <c r="B676" s="66"/>
      <c r="C676" s="67"/>
      <c r="D676" s="66"/>
      <c r="E676" s="59"/>
      <c r="F676" s="59"/>
      <c r="G676" s="59"/>
      <c r="H676" s="59"/>
      <c r="I676" s="59"/>
      <c r="J676" s="49" t="s">
        <v>28</v>
      </c>
      <c r="K676" s="32">
        <f t="shared" si="66"/>
        <v>0</v>
      </c>
      <c r="L676" s="39" t="str">
        <f t="shared" si="67"/>
        <v>0</v>
      </c>
      <c r="M676" s="40" t="str">
        <f t="shared" si="68"/>
        <v>00/Jan/1900</v>
      </c>
      <c r="N676" s="41" t="e">
        <f t="shared" si="69"/>
        <v>#VALUE!</v>
      </c>
      <c r="O676" s="40" t="str">
        <f t="shared" si="70"/>
        <v>00/Jan/19000</v>
      </c>
      <c r="P676" s="42" t="str">
        <f t="shared" si="71"/>
        <v>Match</v>
      </c>
      <c r="Q676" s="40" t="e">
        <f>VLOOKUP(O676,'Calculation - &lt;Ignore&gt;'!N:O,2,0)</f>
        <v>#N/A</v>
      </c>
    </row>
    <row r="677" spans="1:17" x14ac:dyDescent="0.3">
      <c r="A677" s="55"/>
      <c r="B677" s="66"/>
      <c r="C677" s="67"/>
      <c r="D677" s="66"/>
      <c r="E677" s="59"/>
      <c r="F677" s="59"/>
      <c r="G677" s="59"/>
      <c r="H677" s="59"/>
      <c r="I677" s="59"/>
      <c r="J677" s="49" t="s">
        <v>28</v>
      </c>
      <c r="K677" s="32">
        <f t="shared" si="66"/>
        <v>0</v>
      </c>
      <c r="L677" s="39" t="str">
        <f t="shared" si="67"/>
        <v>0</v>
      </c>
      <c r="M677" s="40" t="str">
        <f t="shared" si="68"/>
        <v>00/Jan/1900</v>
      </c>
      <c r="N677" s="41" t="e">
        <f t="shared" si="69"/>
        <v>#VALUE!</v>
      </c>
      <c r="O677" s="40" t="str">
        <f t="shared" si="70"/>
        <v>00/Jan/19000</v>
      </c>
      <c r="P677" s="42" t="str">
        <f t="shared" si="71"/>
        <v>Match</v>
      </c>
      <c r="Q677" s="40" t="e">
        <f>VLOOKUP(O677,'Calculation - &lt;Ignore&gt;'!N:O,2,0)</f>
        <v>#N/A</v>
      </c>
    </row>
    <row r="678" spans="1:17" x14ac:dyDescent="0.3">
      <c r="A678" s="55"/>
      <c r="B678" s="66"/>
      <c r="C678" s="67"/>
      <c r="D678" s="66"/>
      <c r="E678" s="59"/>
      <c r="F678" s="59"/>
      <c r="G678" s="59"/>
      <c r="H678" s="59"/>
      <c r="I678" s="59"/>
      <c r="J678" s="49" t="s">
        <v>28</v>
      </c>
      <c r="K678" s="32">
        <f t="shared" si="66"/>
        <v>0</v>
      </c>
      <c r="L678" s="39" t="str">
        <f t="shared" si="67"/>
        <v>0</v>
      </c>
      <c r="M678" s="40" t="str">
        <f t="shared" si="68"/>
        <v>00/Jan/1900</v>
      </c>
      <c r="N678" s="41" t="e">
        <f t="shared" si="69"/>
        <v>#VALUE!</v>
      </c>
      <c r="O678" s="40" t="str">
        <f t="shared" si="70"/>
        <v>00/Jan/19000</v>
      </c>
      <c r="P678" s="42" t="str">
        <f t="shared" si="71"/>
        <v>Match</v>
      </c>
      <c r="Q678" s="40" t="e">
        <f>VLOOKUP(O678,'Calculation - &lt;Ignore&gt;'!N:O,2,0)</f>
        <v>#N/A</v>
      </c>
    </row>
    <row r="679" spans="1:17" x14ac:dyDescent="0.3">
      <c r="A679" s="55"/>
      <c r="B679" s="66"/>
      <c r="C679" s="67"/>
      <c r="D679" s="66"/>
      <c r="E679" s="59"/>
      <c r="F679" s="59"/>
      <c r="G679" s="59"/>
      <c r="H679" s="59"/>
      <c r="I679" s="59"/>
      <c r="J679" s="49" t="s">
        <v>28</v>
      </c>
      <c r="K679" s="32">
        <f t="shared" si="66"/>
        <v>0</v>
      </c>
      <c r="L679" s="39" t="str">
        <f t="shared" si="67"/>
        <v>0</v>
      </c>
      <c r="M679" s="40" t="str">
        <f t="shared" si="68"/>
        <v>00/Jan/1900</v>
      </c>
      <c r="N679" s="41" t="e">
        <f t="shared" si="69"/>
        <v>#VALUE!</v>
      </c>
      <c r="O679" s="40" t="str">
        <f t="shared" si="70"/>
        <v>00/Jan/19000</v>
      </c>
      <c r="P679" s="42" t="str">
        <f t="shared" si="71"/>
        <v>Match</v>
      </c>
      <c r="Q679" s="40" t="e">
        <f>VLOOKUP(O679,'Calculation - &lt;Ignore&gt;'!N:O,2,0)</f>
        <v>#N/A</v>
      </c>
    </row>
    <row r="680" spans="1:17" x14ac:dyDescent="0.3">
      <c r="A680" s="55"/>
      <c r="B680" s="66"/>
      <c r="C680" s="67"/>
      <c r="D680" s="66"/>
      <c r="E680" s="59"/>
      <c r="F680" s="59"/>
      <c r="G680" s="59"/>
      <c r="H680" s="59"/>
      <c r="I680" s="59"/>
      <c r="J680" s="49" t="s">
        <v>28</v>
      </c>
      <c r="K680" s="32">
        <f t="shared" si="66"/>
        <v>0</v>
      </c>
      <c r="L680" s="39" t="str">
        <f t="shared" si="67"/>
        <v>0</v>
      </c>
      <c r="M680" s="40" t="str">
        <f t="shared" si="68"/>
        <v>00/Jan/1900</v>
      </c>
      <c r="N680" s="41" t="e">
        <f t="shared" si="69"/>
        <v>#VALUE!</v>
      </c>
      <c r="O680" s="40" t="str">
        <f t="shared" si="70"/>
        <v>00/Jan/19000</v>
      </c>
      <c r="P680" s="42" t="str">
        <f t="shared" si="71"/>
        <v>Match</v>
      </c>
      <c r="Q680" s="40" t="e">
        <f>VLOOKUP(O680,'Calculation - &lt;Ignore&gt;'!N:O,2,0)</f>
        <v>#N/A</v>
      </c>
    </row>
    <row r="681" spans="1:17" x14ac:dyDescent="0.3">
      <c r="A681" s="55"/>
      <c r="B681" s="66"/>
      <c r="C681" s="67"/>
      <c r="D681" s="66"/>
      <c r="E681" s="59"/>
      <c r="F681" s="59"/>
      <c r="G681" s="59"/>
      <c r="H681" s="59"/>
      <c r="I681" s="59"/>
      <c r="J681" s="49" t="s">
        <v>28</v>
      </c>
      <c r="K681" s="32">
        <f t="shared" si="66"/>
        <v>0</v>
      </c>
      <c r="L681" s="39" t="str">
        <f t="shared" si="67"/>
        <v>0</v>
      </c>
      <c r="M681" s="40" t="str">
        <f t="shared" si="68"/>
        <v>00/Jan/1900</v>
      </c>
      <c r="N681" s="41" t="e">
        <f t="shared" si="69"/>
        <v>#VALUE!</v>
      </c>
      <c r="O681" s="40" t="str">
        <f t="shared" si="70"/>
        <v>00/Jan/19000</v>
      </c>
      <c r="P681" s="42" t="str">
        <f t="shared" si="71"/>
        <v>Match</v>
      </c>
      <c r="Q681" s="40" t="e">
        <f>VLOOKUP(O681,'Calculation - &lt;Ignore&gt;'!N:O,2,0)</f>
        <v>#N/A</v>
      </c>
    </row>
    <row r="682" spans="1:17" x14ac:dyDescent="0.3">
      <c r="A682" s="55"/>
      <c r="B682" s="66"/>
      <c r="C682" s="67"/>
      <c r="D682" s="66"/>
      <c r="E682" s="59"/>
      <c r="F682" s="59"/>
      <c r="G682" s="59"/>
      <c r="H682" s="59"/>
      <c r="I682" s="59"/>
      <c r="J682" s="49" t="s">
        <v>28</v>
      </c>
      <c r="K682" s="32">
        <f t="shared" si="66"/>
        <v>0</v>
      </c>
      <c r="L682" s="39" t="str">
        <f t="shared" si="67"/>
        <v>0</v>
      </c>
      <c r="M682" s="40" t="str">
        <f t="shared" si="68"/>
        <v>00/Jan/1900</v>
      </c>
      <c r="N682" s="41" t="e">
        <f t="shared" si="69"/>
        <v>#VALUE!</v>
      </c>
      <c r="O682" s="40" t="str">
        <f t="shared" si="70"/>
        <v>00/Jan/19000</v>
      </c>
      <c r="P682" s="42" t="str">
        <f t="shared" si="71"/>
        <v>Match</v>
      </c>
      <c r="Q682" s="40" t="e">
        <f>VLOOKUP(O682,'Calculation - &lt;Ignore&gt;'!N:O,2,0)</f>
        <v>#N/A</v>
      </c>
    </row>
    <row r="683" spans="1:17" x14ac:dyDescent="0.3">
      <c r="A683" s="55"/>
      <c r="B683" s="66"/>
      <c r="C683" s="67"/>
      <c r="D683" s="66"/>
      <c r="E683" s="59"/>
      <c r="F683" s="59"/>
      <c r="G683" s="59"/>
      <c r="H683" s="59"/>
      <c r="I683" s="59"/>
      <c r="J683" s="49" t="s">
        <v>28</v>
      </c>
      <c r="K683" s="32">
        <f t="shared" si="66"/>
        <v>0</v>
      </c>
      <c r="L683" s="39" t="str">
        <f t="shared" si="67"/>
        <v>0</v>
      </c>
      <c r="M683" s="40" t="str">
        <f t="shared" si="68"/>
        <v>00/Jan/1900</v>
      </c>
      <c r="N683" s="41" t="e">
        <f t="shared" si="69"/>
        <v>#VALUE!</v>
      </c>
      <c r="O683" s="40" t="str">
        <f t="shared" si="70"/>
        <v>00/Jan/19000</v>
      </c>
      <c r="P683" s="42" t="str">
        <f t="shared" si="71"/>
        <v>Match</v>
      </c>
      <c r="Q683" s="40" t="e">
        <f>VLOOKUP(O683,'Calculation - &lt;Ignore&gt;'!N:O,2,0)</f>
        <v>#N/A</v>
      </c>
    </row>
    <row r="684" spans="1:17" x14ac:dyDescent="0.3">
      <c r="A684" s="55"/>
      <c r="B684" s="66"/>
      <c r="C684" s="67"/>
      <c r="D684" s="66"/>
      <c r="E684" s="59"/>
      <c r="F684" s="59"/>
      <c r="G684" s="59"/>
      <c r="H684" s="59"/>
      <c r="I684" s="59"/>
      <c r="J684" s="49" t="s">
        <v>28</v>
      </c>
      <c r="K684" s="32">
        <f t="shared" si="66"/>
        <v>0</v>
      </c>
      <c r="L684" s="39" t="str">
        <f t="shared" si="67"/>
        <v>0</v>
      </c>
      <c r="M684" s="40" t="str">
        <f t="shared" si="68"/>
        <v>00/Jan/1900</v>
      </c>
      <c r="N684" s="41" t="e">
        <f t="shared" si="69"/>
        <v>#VALUE!</v>
      </c>
      <c r="O684" s="40" t="str">
        <f t="shared" si="70"/>
        <v>00/Jan/19000</v>
      </c>
      <c r="P684" s="42" t="str">
        <f t="shared" si="71"/>
        <v>Match</v>
      </c>
      <c r="Q684" s="40" t="e">
        <f>VLOOKUP(O684,'Calculation - &lt;Ignore&gt;'!N:O,2,0)</f>
        <v>#N/A</v>
      </c>
    </row>
    <row r="685" spans="1:17" x14ac:dyDescent="0.3">
      <c r="A685" s="55"/>
      <c r="B685" s="66"/>
      <c r="C685" s="67"/>
      <c r="D685" s="66"/>
      <c r="E685" s="59"/>
      <c r="F685" s="59"/>
      <c r="G685" s="59"/>
      <c r="H685" s="59"/>
      <c r="I685" s="59"/>
      <c r="J685" s="49" t="s">
        <v>28</v>
      </c>
      <c r="K685" s="32">
        <f t="shared" si="66"/>
        <v>0</v>
      </c>
      <c r="L685" s="39" t="str">
        <f t="shared" si="67"/>
        <v>0</v>
      </c>
      <c r="M685" s="40" t="str">
        <f t="shared" si="68"/>
        <v>00/Jan/1900</v>
      </c>
      <c r="N685" s="41" t="e">
        <f t="shared" si="69"/>
        <v>#VALUE!</v>
      </c>
      <c r="O685" s="40" t="str">
        <f t="shared" si="70"/>
        <v>00/Jan/19000</v>
      </c>
      <c r="P685" s="42" t="str">
        <f t="shared" si="71"/>
        <v>Match</v>
      </c>
      <c r="Q685" s="40" t="e">
        <f>VLOOKUP(O685,'Calculation - &lt;Ignore&gt;'!N:O,2,0)</f>
        <v>#N/A</v>
      </c>
    </row>
    <row r="686" spans="1:17" x14ac:dyDescent="0.3">
      <c r="A686" s="55"/>
      <c r="B686" s="66"/>
      <c r="C686" s="67"/>
      <c r="D686" s="66"/>
      <c r="E686" s="59"/>
      <c r="F686" s="59"/>
      <c r="G686" s="59"/>
      <c r="H686" s="59"/>
      <c r="I686" s="59"/>
      <c r="J686" s="49" t="s">
        <v>28</v>
      </c>
      <c r="K686" s="32">
        <f t="shared" si="66"/>
        <v>0</v>
      </c>
      <c r="L686" s="39" t="str">
        <f t="shared" si="67"/>
        <v>0</v>
      </c>
      <c r="M686" s="40" t="str">
        <f t="shared" si="68"/>
        <v>00/Jan/1900</v>
      </c>
      <c r="N686" s="41" t="e">
        <f t="shared" si="69"/>
        <v>#VALUE!</v>
      </c>
      <c r="O686" s="40" t="str">
        <f t="shared" si="70"/>
        <v>00/Jan/19000</v>
      </c>
      <c r="P686" s="42" t="str">
        <f t="shared" si="71"/>
        <v>Match</v>
      </c>
      <c r="Q686" s="40" t="e">
        <f>VLOOKUP(O686,'Calculation - &lt;Ignore&gt;'!N:O,2,0)</f>
        <v>#N/A</v>
      </c>
    </row>
    <row r="687" spans="1:17" x14ac:dyDescent="0.3">
      <c r="A687" s="55"/>
      <c r="B687" s="66"/>
      <c r="C687" s="67"/>
      <c r="D687" s="66"/>
      <c r="E687" s="59"/>
      <c r="F687" s="59"/>
      <c r="G687" s="59"/>
      <c r="H687" s="59"/>
      <c r="I687" s="59"/>
      <c r="J687" s="49" t="s">
        <v>28</v>
      </c>
      <c r="K687" s="32">
        <f t="shared" si="66"/>
        <v>0</v>
      </c>
      <c r="L687" s="39" t="str">
        <f t="shared" si="67"/>
        <v>0</v>
      </c>
      <c r="M687" s="40" t="str">
        <f t="shared" si="68"/>
        <v>00/Jan/1900</v>
      </c>
      <c r="N687" s="41" t="e">
        <f t="shared" si="69"/>
        <v>#VALUE!</v>
      </c>
      <c r="O687" s="40" t="str">
        <f t="shared" si="70"/>
        <v>00/Jan/19000</v>
      </c>
      <c r="P687" s="42" t="str">
        <f t="shared" si="71"/>
        <v>Match</v>
      </c>
      <c r="Q687" s="40" t="e">
        <f>VLOOKUP(O687,'Calculation - &lt;Ignore&gt;'!N:O,2,0)</f>
        <v>#N/A</v>
      </c>
    </row>
    <row r="688" spans="1:17" x14ac:dyDescent="0.3">
      <c r="A688" s="55"/>
      <c r="B688" s="66"/>
      <c r="C688" s="67"/>
      <c r="D688" s="66"/>
      <c r="E688" s="59"/>
      <c r="F688" s="59"/>
      <c r="G688" s="59"/>
      <c r="H688" s="59"/>
      <c r="I688" s="59"/>
      <c r="J688" s="49" t="s">
        <v>28</v>
      </c>
      <c r="K688" s="32">
        <f t="shared" si="66"/>
        <v>0</v>
      </c>
      <c r="L688" s="39" t="str">
        <f t="shared" si="67"/>
        <v>0</v>
      </c>
      <c r="M688" s="40" t="str">
        <f t="shared" si="68"/>
        <v>00/Jan/1900</v>
      </c>
      <c r="N688" s="41" t="e">
        <f t="shared" si="69"/>
        <v>#VALUE!</v>
      </c>
      <c r="O688" s="40" t="str">
        <f t="shared" si="70"/>
        <v>00/Jan/19000</v>
      </c>
      <c r="P688" s="42" t="str">
        <f t="shared" si="71"/>
        <v>Match</v>
      </c>
      <c r="Q688" s="40" t="e">
        <f>VLOOKUP(O688,'Calculation - &lt;Ignore&gt;'!N:O,2,0)</f>
        <v>#N/A</v>
      </c>
    </row>
    <row r="689" spans="1:17" x14ac:dyDescent="0.3">
      <c r="A689" s="55"/>
      <c r="B689" s="66"/>
      <c r="C689" s="67"/>
      <c r="D689" s="66"/>
      <c r="E689" s="59"/>
      <c r="F689" s="59"/>
      <c r="G689" s="59"/>
      <c r="H689" s="59"/>
      <c r="I689" s="59"/>
      <c r="J689" s="49" t="s">
        <v>28</v>
      </c>
      <c r="K689" s="32">
        <f t="shared" si="66"/>
        <v>0</v>
      </c>
      <c r="L689" s="39" t="str">
        <f t="shared" si="67"/>
        <v>0</v>
      </c>
      <c r="M689" s="40" t="str">
        <f t="shared" si="68"/>
        <v>00/Jan/1900</v>
      </c>
      <c r="N689" s="41" t="e">
        <f t="shared" si="69"/>
        <v>#VALUE!</v>
      </c>
      <c r="O689" s="40" t="str">
        <f t="shared" si="70"/>
        <v>00/Jan/19000</v>
      </c>
      <c r="P689" s="42" t="str">
        <f t="shared" si="71"/>
        <v>Match</v>
      </c>
      <c r="Q689" s="40" t="e">
        <f>VLOOKUP(O689,'Calculation - &lt;Ignore&gt;'!N:O,2,0)</f>
        <v>#N/A</v>
      </c>
    </row>
    <row r="690" spans="1:17" x14ac:dyDescent="0.3">
      <c r="A690" s="55"/>
      <c r="B690" s="66"/>
      <c r="C690" s="67"/>
      <c r="D690" s="66"/>
      <c r="E690" s="59"/>
      <c r="F690" s="59"/>
      <c r="G690" s="59"/>
      <c r="H690" s="59"/>
      <c r="I690" s="59"/>
      <c r="J690" s="49" t="s">
        <v>28</v>
      </c>
      <c r="K690" s="32">
        <f t="shared" si="66"/>
        <v>0</v>
      </c>
      <c r="L690" s="39" t="str">
        <f t="shared" si="67"/>
        <v>0</v>
      </c>
      <c r="M690" s="40" t="str">
        <f t="shared" si="68"/>
        <v>00/Jan/1900</v>
      </c>
      <c r="N690" s="41" t="e">
        <f t="shared" si="69"/>
        <v>#VALUE!</v>
      </c>
      <c r="O690" s="40" t="str">
        <f t="shared" si="70"/>
        <v>00/Jan/19000</v>
      </c>
      <c r="P690" s="42" t="str">
        <f t="shared" si="71"/>
        <v>Match</v>
      </c>
      <c r="Q690" s="40" t="e">
        <f>VLOOKUP(O690,'Calculation - &lt;Ignore&gt;'!N:O,2,0)</f>
        <v>#N/A</v>
      </c>
    </row>
    <row r="691" spans="1:17" x14ac:dyDescent="0.3">
      <c r="A691" s="55"/>
      <c r="B691" s="66"/>
      <c r="C691" s="67"/>
      <c r="D691" s="66"/>
      <c r="E691" s="59"/>
      <c r="F691" s="59"/>
      <c r="G691" s="59"/>
      <c r="H691" s="59"/>
      <c r="I691" s="59"/>
      <c r="J691" s="49" t="s">
        <v>28</v>
      </c>
      <c r="K691" s="32">
        <f t="shared" si="66"/>
        <v>0</v>
      </c>
      <c r="L691" s="39" t="str">
        <f t="shared" si="67"/>
        <v>0</v>
      </c>
      <c r="M691" s="40" t="str">
        <f t="shared" si="68"/>
        <v>00/Jan/1900</v>
      </c>
      <c r="N691" s="41" t="e">
        <f t="shared" si="69"/>
        <v>#VALUE!</v>
      </c>
      <c r="O691" s="40" t="str">
        <f t="shared" si="70"/>
        <v>00/Jan/19000</v>
      </c>
      <c r="P691" s="42" t="str">
        <f t="shared" si="71"/>
        <v>Match</v>
      </c>
      <c r="Q691" s="40" t="e">
        <f>VLOOKUP(O691,'Calculation - &lt;Ignore&gt;'!N:O,2,0)</f>
        <v>#N/A</v>
      </c>
    </row>
    <row r="692" spans="1:17" x14ac:dyDescent="0.3">
      <c r="A692" s="55"/>
      <c r="B692" s="66"/>
      <c r="C692" s="67"/>
      <c r="D692" s="66"/>
      <c r="E692" s="59"/>
      <c r="F692" s="59"/>
      <c r="G692" s="59"/>
      <c r="H692" s="59"/>
      <c r="I692" s="59"/>
      <c r="J692" s="49" t="s">
        <v>28</v>
      </c>
      <c r="K692" s="32">
        <f t="shared" si="66"/>
        <v>0</v>
      </c>
      <c r="L692" s="39" t="str">
        <f t="shared" si="67"/>
        <v>0</v>
      </c>
      <c r="M692" s="40" t="str">
        <f t="shared" si="68"/>
        <v>00/Jan/1900</v>
      </c>
      <c r="N692" s="41" t="e">
        <f t="shared" si="69"/>
        <v>#VALUE!</v>
      </c>
      <c r="O692" s="40" t="str">
        <f t="shared" si="70"/>
        <v>00/Jan/19000</v>
      </c>
      <c r="P692" s="42" t="str">
        <f t="shared" si="71"/>
        <v>Match</v>
      </c>
      <c r="Q692" s="40" t="e">
        <f>VLOOKUP(O692,'Calculation - &lt;Ignore&gt;'!N:O,2,0)</f>
        <v>#N/A</v>
      </c>
    </row>
    <row r="693" spans="1:17" x14ac:dyDescent="0.3">
      <c r="A693" s="55"/>
      <c r="B693" s="66"/>
      <c r="C693" s="67"/>
      <c r="D693" s="66"/>
      <c r="E693" s="59"/>
      <c r="F693" s="59"/>
      <c r="G693" s="59"/>
      <c r="H693" s="59"/>
      <c r="I693" s="59"/>
      <c r="J693" s="49" t="s">
        <v>28</v>
      </c>
      <c r="K693" s="32">
        <f t="shared" si="66"/>
        <v>0</v>
      </c>
      <c r="L693" s="39" t="str">
        <f t="shared" si="67"/>
        <v>0</v>
      </c>
      <c r="M693" s="40" t="str">
        <f t="shared" si="68"/>
        <v>00/Jan/1900</v>
      </c>
      <c r="N693" s="41" t="e">
        <f t="shared" si="69"/>
        <v>#VALUE!</v>
      </c>
      <c r="O693" s="40" t="str">
        <f t="shared" si="70"/>
        <v>00/Jan/19000</v>
      </c>
      <c r="P693" s="42" t="str">
        <f t="shared" si="71"/>
        <v>Match</v>
      </c>
      <c r="Q693" s="40" t="e">
        <f>VLOOKUP(O693,'Calculation - &lt;Ignore&gt;'!N:O,2,0)</f>
        <v>#N/A</v>
      </c>
    </row>
    <row r="694" spans="1:17" x14ac:dyDescent="0.3">
      <c r="A694" s="55"/>
      <c r="B694" s="66"/>
      <c r="C694" s="67"/>
      <c r="D694" s="66"/>
      <c r="E694" s="59"/>
      <c r="F694" s="59"/>
      <c r="G694" s="59"/>
      <c r="H694" s="59"/>
      <c r="I694" s="59"/>
      <c r="J694" s="49" t="s">
        <v>28</v>
      </c>
      <c r="K694" s="32">
        <f t="shared" si="66"/>
        <v>0</v>
      </c>
      <c r="L694" s="39" t="str">
        <f t="shared" si="67"/>
        <v>0</v>
      </c>
      <c r="M694" s="40" t="str">
        <f t="shared" si="68"/>
        <v>00/Jan/1900</v>
      </c>
      <c r="N694" s="41" t="e">
        <f t="shared" si="69"/>
        <v>#VALUE!</v>
      </c>
      <c r="O694" s="40" t="str">
        <f t="shared" si="70"/>
        <v>00/Jan/19000</v>
      </c>
      <c r="P694" s="42" t="str">
        <f t="shared" si="71"/>
        <v>Match</v>
      </c>
      <c r="Q694" s="40" t="e">
        <f>VLOOKUP(O694,'Calculation - &lt;Ignore&gt;'!N:O,2,0)</f>
        <v>#N/A</v>
      </c>
    </row>
    <row r="695" spans="1:17" x14ac:dyDescent="0.3">
      <c r="A695" s="55"/>
      <c r="B695" s="66"/>
      <c r="C695" s="67"/>
      <c r="D695" s="66"/>
      <c r="E695" s="59"/>
      <c r="F695" s="59"/>
      <c r="G695" s="59"/>
      <c r="H695" s="59"/>
      <c r="I695" s="59"/>
      <c r="J695" s="49" t="s">
        <v>28</v>
      </c>
      <c r="K695" s="32">
        <f t="shared" si="66"/>
        <v>0</v>
      </c>
      <c r="L695" s="39" t="str">
        <f t="shared" si="67"/>
        <v>0</v>
      </c>
      <c r="M695" s="40" t="str">
        <f t="shared" si="68"/>
        <v>00/Jan/1900</v>
      </c>
      <c r="N695" s="41" t="e">
        <f t="shared" si="69"/>
        <v>#VALUE!</v>
      </c>
      <c r="O695" s="40" t="str">
        <f t="shared" si="70"/>
        <v>00/Jan/19000</v>
      </c>
      <c r="P695" s="42" t="str">
        <f t="shared" si="71"/>
        <v>Match</v>
      </c>
      <c r="Q695" s="40" t="e">
        <f>VLOOKUP(O695,'Calculation - &lt;Ignore&gt;'!N:O,2,0)</f>
        <v>#N/A</v>
      </c>
    </row>
    <row r="696" spans="1:17" x14ac:dyDescent="0.3">
      <c r="A696" s="55"/>
      <c r="B696" s="66"/>
      <c r="C696" s="67"/>
      <c r="D696" s="66"/>
      <c r="E696" s="59"/>
      <c r="F696" s="59"/>
      <c r="G696" s="59"/>
      <c r="H696" s="59"/>
      <c r="I696" s="59"/>
      <c r="J696" s="49" t="s">
        <v>28</v>
      </c>
      <c r="K696" s="32">
        <f t="shared" si="66"/>
        <v>0</v>
      </c>
      <c r="L696" s="39" t="str">
        <f t="shared" si="67"/>
        <v>0</v>
      </c>
      <c r="M696" s="40" t="str">
        <f t="shared" si="68"/>
        <v>00/Jan/1900</v>
      </c>
      <c r="N696" s="41" t="e">
        <f t="shared" si="69"/>
        <v>#VALUE!</v>
      </c>
      <c r="O696" s="40" t="str">
        <f t="shared" si="70"/>
        <v>00/Jan/19000</v>
      </c>
      <c r="P696" s="42" t="str">
        <f t="shared" si="71"/>
        <v>Match</v>
      </c>
      <c r="Q696" s="40" t="e">
        <f>VLOOKUP(O696,'Calculation - &lt;Ignore&gt;'!N:O,2,0)</f>
        <v>#N/A</v>
      </c>
    </row>
    <row r="697" spans="1:17" x14ac:dyDescent="0.3">
      <c r="A697" s="55"/>
      <c r="B697" s="66"/>
      <c r="C697" s="67"/>
      <c r="D697" s="66"/>
      <c r="E697" s="59"/>
      <c r="F697" s="59"/>
      <c r="G697" s="59"/>
      <c r="H697" s="59"/>
      <c r="I697" s="59"/>
      <c r="J697" s="49" t="s">
        <v>28</v>
      </c>
      <c r="K697" s="32">
        <f t="shared" ref="K697:K760" si="72">SUM(G697:I697)</f>
        <v>0</v>
      </c>
      <c r="L697" s="39" t="str">
        <f t="shared" ref="L697:L760" si="73">TEXT(D697,"General")</f>
        <v>0</v>
      </c>
      <c r="M697" s="40" t="str">
        <f t="shared" ref="M697:M760" si="74">TEXT(C697,"dd/mmm/yyyy")</f>
        <v>00/Jan/1900</v>
      </c>
      <c r="N697" s="41" t="e">
        <f t="shared" ref="N697:N760" si="75">DATE(YEAR(M697),MONTH(M697),1)</f>
        <v>#VALUE!</v>
      </c>
      <c r="O697" s="40" t="str">
        <f t="shared" ref="O697:O760" si="76">A697&amp;M697&amp;L697</f>
        <v>00/Jan/19000</v>
      </c>
      <c r="P697" s="42" t="str">
        <f t="shared" ref="P697:P760" si="77">IF(SUMIFS(K:K,A:A,A697,J:J,"Books")-SUMIFS(K:K,A:A,A697,J:J,"GSTR 2A")=0,"Match",IF(ROUND(SUMIFS(K:K,A:A,A697,J:J,"Books")-SUMIFS(K:K,A:A,A697,J:J,"GSTR 2A"),0)=0,"Match -Rounding off","Not Match"))</f>
        <v>Match</v>
      </c>
      <c r="Q697" s="40" t="e">
        <f>VLOOKUP(O697,'Calculation - &lt;Ignore&gt;'!N:O,2,0)</f>
        <v>#N/A</v>
      </c>
    </row>
    <row r="698" spans="1:17" x14ac:dyDescent="0.3">
      <c r="A698" s="55"/>
      <c r="B698" s="66"/>
      <c r="C698" s="67"/>
      <c r="D698" s="66"/>
      <c r="E698" s="59"/>
      <c r="F698" s="59"/>
      <c r="G698" s="59"/>
      <c r="H698" s="59"/>
      <c r="I698" s="59"/>
      <c r="J698" s="49" t="s">
        <v>28</v>
      </c>
      <c r="K698" s="32">
        <f t="shared" si="72"/>
        <v>0</v>
      </c>
      <c r="L698" s="39" t="str">
        <f t="shared" si="73"/>
        <v>0</v>
      </c>
      <c r="M698" s="40" t="str">
        <f t="shared" si="74"/>
        <v>00/Jan/1900</v>
      </c>
      <c r="N698" s="41" t="e">
        <f t="shared" si="75"/>
        <v>#VALUE!</v>
      </c>
      <c r="O698" s="40" t="str">
        <f t="shared" si="76"/>
        <v>00/Jan/19000</v>
      </c>
      <c r="P698" s="42" t="str">
        <f t="shared" si="77"/>
        <v>Match</v>
      </c>
      <c r="Q698" s="40" t="e">
        <f>VLOOKUP(O698,'Calculation - &lt;Ignore&gt;'!N:O,2,0)</f>
        <v>#N/A</v>
      </c>
    </row>
    <row r="699" spans="1:17" x14ac:dyDescent="0.3">
      <c r="A699" s="55"/>
      <c r="B699" s="66"/>
      <c r="C699" s="67"/>
      <c r="D699" s="66"/>
      <c r="E699" s="59"/>
      <c r="F699" s="59"/>
      <c r="G699" s="59"/>
      <c r="H699" s="59"/>
      <c r="I699" s="59"/>
      <c r="J699" s="49" t="s">
        <v>28</v>
      </c>
      <c r="K699" s="32">
        <f t="shared" si="72"/>
        <v>0</v>
      </c>
      <c r="L699" s="39" t="str">
        <f t="shared" si="73"/>
        <v>0</v>
      </c>
      <c r="M699" s="40" t="str">
        <f t="shared" si="74"/>
        <v>00/Jan/1900</v>
      </c>
      <c r="N699" s="41" t="e">
        <f t="shared" si="75"/>
        <v>#VALUE!</v>
      </c>
      <c r="O699" s="40" t="str">
        <f t="shared" si="76"/>
        <v>00/Jan/19000</v>
      </c>
      <c r="P699" s="42" t="str">
        <f t="shared" si="77"/>
        <v>Match</v>
      </c>
      <c r="Q699" s="40" t="e">
        <f>VLOOKUP(O699,'Calculation - &lt;Ignore&gt;'!N:O,2,0)</f>
        <v>#N/A</v>
      </c>
    </row>
    <row r="700" spans="1:17" x14ac:dyDescent="0.3">
      <c r="A700" s="55"/>
      <c r="B700" s="66"/>
      <c r="C700" s="67"/>
      <c r="D700" s="66"/>
      <c r="E700" s="59"/>
      <c r="F700" s="59"/>
      <c r="G700" s="59"/>
      <c r="H700" s="59"/>
      <c r="I700" s="59"/>
      <c r="J700" s="49" t="s">
        <v>28</v>
      </c>
      <c r="K700" s="32">
        <f t="shared" si="72"/>
        <v>0</v>
      </c>
      <c r="L700" s="39" t="str">
        <f t="shared" si="73"/>
        <v>0</v>
      </c>
      <c r="M700" s="40" t="str">
        <f t="shared" si="74"/>
        <v>00/Jan/1900</v>
      </c>
      <c r="N700" s="41" t="e">
        <f t="shared" si="75"/>
        <v>#VALUE!</v>
      </c>
      <c r="O700" s="40" t="str">
        <f t="shared" si="76"/>
        <v>00/Jan/19000</v>
      </c>
      <c r="P700" s="42" t="str">
        <f t="shared" si="77"/>
        <v>Match</v>
      </c>
      <c r="Q700" s="40" t="e">
        <f>VLOOKUP(O700,'Calculation - &lt;Ignore&gt;'!N:O,2,0)</f>
        <v>#N/A</v>
      </c>
    </row>
    <row r="701" spans="1:17" x14ac:dyDescent="0.3">
      <c r="A701" s="55"/>
      <c r="B701" s="66"/>
      <c r="C701" s="67"/>
      <c r="D701" s="66"/>
      <c r="E701" s="59"/>
      <c r="F701" s="59"/>
      <c r="G701" s="59"/>
      <c r="H701" s="59"/>
      <c r="I701" s="59"/>
      <c r="J701" s="49" t="s">
        <v>28</v>
      </c>
      <c r="K701" s="32">
        <f t="shared" si="72"/>
        <v>0</v>
      </c>
      <c r="L701" s="39" t="str">
        <f t="shared" si="73"/>
        <v>0</v>
      </c>
      <c r="M701" s="40" t="str">
        <f t="shared" si="74"/>
        <v>00/Jan/1900</v>
      </c>
      <c r="N701" s="41" t="e">
        <f t="shared" si="75"/>
        <v>#VALUE!</v>
      </c>
      <c r="O701" s="40" t="str">
        <f t="shared" si="76"/>
        <v>00/Jan/19000</v>
      </c>
      <c r="P701" s="42" t="str">
        <f t="shared" si="77"/>
        <v>Match</v>
      </c>
      <c r="Q701" s="40" t="e">
        <f>VLOOKUP(O701,'Calculation - &lt;Ignore&gt;'!N:O,2,0)</f>
        <v>#N/A</v>
      </c>
    </row>
    <row r="702" spans="1:17" x14ac:dyDescent="0.3">
      <c r="A702" s="55"/>
      <c r="B702" s="66"/>
      <c r="C702" s="67"/>
      <c r="D702" s="66"/>
      <c r="E702" s="59"/>
      <c r="F702" s="59"/>
      <c r="G702" s="59"/>
      <c r="H702" s="59"/>
      <c r="I702" s="59"/>
      <c r="J702" s="49" t="s">
        <v>28</v>
      </c>
      <c r="K702" s="32">
        <f t="shared" si="72"/>
        <v>0</v>
      </c>
      <c r="L702" s="39" t="str">
        <f t="shared" si="73"/>
        <v>0</v>
      </c>
      <c r="M702" s="40" t="str">
        <f t="shared" si="74"/>
        <v>00/Jan/1900</v>
      </c>
      <c r="N702" s="41" t="e">
        <f t="shared" si="75"/>
        <v>#VALUE!</v>
      </c>
      <c r="O702" s="40" t="str">
        <f t="shared" si="76"/>
        <v>00/Jan/19000</v>
      </c>
      <c r="P702" s="42" t="str">
        <f t="shared" si="77"/>
        <v>Match</v>
      </c>
      <c r="Q702" s="40" t="e">
        <f>VLOOKUP(O702,'Calculation - &lt;Ignore&gt;'!N:O,2,0)</f>
        <v>#N/A</v>
      </c>
    </row>
    <row r="703" spans="1:17" x14ac:dyDescent="0.3">
      <c r="A703" s="55"/>
      <c r="B703" s="66"/>
      <c r="C703" s="67"/>
      <c r="D703" s="66"/>
      <c r="E703" s="59"/>
      <c r="F703" s="59"/>
      <c r="G703" s="59"/>
      <c r="H703" s="59"/>
      <c r="I703" s="59"/>
      <c r="J703" s="49" t="s">
        <v>28</v>
      </c>
      <c r="K703" s="32">
        <f t="shared" si="72"/>
        <v>0</v>
      </c>
      <c r="L703" s="39" t="str">
        <f t="shared" si="73"/>
        <v>0</v>
      </c>
      <c r="M703" s="40" t="str">
        <f t="shared" si="74"/>
        <v>00/Jan/1900</v>
      </c>
      <c r="N703" s="41" t="e">
        <f t="shared" si="75"/>
        <v>#VALUE!</v>
      </c>
      <c r="O703" s="40" t="str">
        <f t="shared" si="76"/>
        <v>00/Jan/19000</v>
      </c>
      <c r="P703" s="42" t="str">
        <f t="shared" si="77"/>
        <v>Match</v>
      </c>
      <c r="Q703" s="40" t="e">
        <f>VLOOKUP(O703,'Calculation - &lt;Ignore&gt;'!N:O,2,0)</f>
        <v>#N/A</v>
      </c>
    </row>
    <row r="704" spans="1:17" x14ac:dyDescent="0.3">
      <c r="A704" s="55"/>
      <c r="B704" s="66"/>
      <c r="C704" s="67"/>
      <c r="D704" s="66"/>
      <c r="E704" s="59"/>
      <c r="F704" s="59"/>
      <c r="G704" s="59"/>
      <c r="H704" s="59"/>
      <c r="I704" s="59"/>
      <c r="J704" s="49" t="s">
        <v>28</v>
      </c>
      <c r="K704" s="32">
        <f t="shared" si="72"/>
        <v>0</v>
      </c>
      <c r="L704" s="39" t="str">
        <f t="shared" si="73"/>
        <v>0</v>
      </c>
      <c r="M704" s="40" t="str">
        <f t="shared" si="74"/>
        <v>00/Jan/1900</v>
      </c>
      <c r="N704" s="41" t="e">
        <f t="shared" si="75"/>
        <v>#VALUE!</v>
      </c>
      <c r="O704" s="40" t="str">
        <f t="shared" si="76"/>
        <v>00/Jan/19000</v>
      </c>
      <c r="P704" s="42" t="str">
        <f t="shared" si="77"/>
        <v>Match</v>
      </c>
      <c r="Q704" s="40" t="e">
        <f>VLOOKUP(O704,'Calculation - &lt;Ignore&gt;'!N:O,2,0)</f>
        <v>#N/A</v>
      </c>
    </row>
    <row r="705" spans="1:17" x14ac:dyDescent="0.3">
      <c r="A705" s="55"/>
      <c r="B705" s="66"/>
      <c r="C705" s="67"/>
      <c r="D705" s="66"/>
      <c r="E705" s="59"/>
      <c r="F705" s="59"/>
      <c r="G705" s="59"/>
      <c r="H705" s="59"/>
      <c r="I705" s="59"/>
      <c r="J705" s="49" t="s">
        <v>28</v>
      </c>
      <c r="K705" s="32">
        <f t="shared" si="72"/>
        <v>0</v>
      </c>
      <c r="L705" s="39" t="str">
        <f t="shared" si="73"/>
        <v>0</v>
      </c>
      <c r="M705" s="40" t="str">
        <f t="shared" si="74"/>
        <v>00/Jan/1900</v>
      </c>
      <c r="N705" s="41" t="e">
        <f t="shared" si="75"/>
        <v>#VALUE!</v>
      </c>
      <c r="O705" s="40" t="str">
        <f t="shared" si="76"/>
        <v>00/Jan/19000</v>
      </c>
      <c r="P705" s="42" t="str">
        <f t="shared" si="77"/>
        <v>Match</v>
      </c>
      <c r="Q705" s="40" t="e">
        <f>VLOOKUP(O705,'Calculation - &lt;Ignore&gt;'!N:O,2,0)</f>
        <v>#N/A</v>
      </c>
    </row>
    <row r="706" spans="1:17" x14ac:dyDescent="0.3">
      <c r="A706" s="55"/>
      <c r="B706" s="66"/>
      <c r="C706" s="67"/>
      <c r="D706" s="66"/>
      <c r="E706" s="59"/>
      <c r="F706" s="59"/>
      <c r="G706" s="59"/>
      <c r="H706" s="59"/>
      <c r="I706" s="59"/>
      <c r="J706" s="49" t="s">
        <v>28</v>
      </c>
      <c r="K706" s="32">
        <f t="shared" si="72"/>
        <v>0</v>
      </c>
      <c r="L706" s="39" t="str">
        <f t="shared" si="73"/>
        <v>0</v>
      </c>
      <c r="M706" s="40" t="str">
        <f t="shared" si="74"/>
        <v>00/Jan/1900</v>
      </c>
      <c r="N706" s="41" t="e">
        <f t="shared" si="75"/>
        <v>#VALUE!</v>
      </c>
      <c r="O706" s="40" t="str">
        <f t="shared" si="76"/>
        <v>00/Jan/19000</v>
      </c>
      <c r="P706" s="42" t="str">
        <f t="shared" si="77"/>
        <v>Match</v>
      </c>
      <c r="Q706" s="40" t="e">
        <f>VLOOKUP(O706,'Calculation - &lt;Ignore&gt;'!N:O,2,0)</f>
        <v>#N/A</v>
      </c>
    </row>
    <row r="707" spans="1:17" x14ac:dyDescent="0.3">
      <c r="A707" s="55"/>
      <c r="B707" s="66"/>
      <c r="C707" s="67"/>
      <c r="D707" s="66"/>
      <c r="E707" s="59"/>
      <c r="F707" s="59"/>
      <c r="G707" s="59"/>
      <c r="H707" s="59"/>
      <c r="I707" s="59"/>
      <c r="J707" s="49" t="s">
        <v>28</v>
      </c>
      <c r="K707" s="32">
        <f t="shared" si="72"/>
        <v>0</v>
      </c>
      <c r="L707" s="39" t="str">
        <f t="shared" si="73"/>
        <v>0</v>
      </c>
      <c r="M707" s="40" t="str">
        <f t="shared" si="74"/>
        <v>00/Jan/1900</v>
      </c>
      <c r="N707" s="41" t="e">
        <f t="shared" si="75"/>
        <v>#VALUE!</v>
      </c>
      <c r="O707" s="40" t="str">
        <f t="shared" si="76"/>
        <v>00/Jan/19000</v>
      </c>
      <c r="P707" s="42" t="str">
        <f t="shared" si="77"/>
        <v>Match</v>
      </c>
      <c r="Q707" s="40" t="e">
        <f>VLOOKUP(O707,'Calculation - &lt;Ignore&gt;'!N:O,2,0)</f>
        <v>#N/A</v>
      </c>
    </row>
    <row r="708" spans="1:17" x14ac:dyDescent="0.3">
      <c r="A708" s="55"/>
      <c r="B708" s="66"/>
      <c r="C708" s="67"/>
      <c r="D708" s="66"/>
      <c r="E708" s="59"/>
      <c r="F708" s="59"/>
      <c r="G708" s="59"/>
      <c r="H708" s="59"/>
      <c r="I708" s="59"/>
      <c r="J708" s="49" t="s">
        <v>28</v>
      </c>
      <c r="K708" s="32">
        <f t="shared" si="72"/>
        <v>0</v>
      </c>
      <c r="L708" s="39" t="str">
        <f t="shared" si="73"/>
        <v>0</v>
      </c>
      <c r="M708" s="40" t="str">
        <f t="shared" si="74"/>
        <v>00/Jan/1900</v>
      </c>
      <c r="N708" s="41" t="e">
        <f t="shared" si="75"/>
        <v>#VALUE!</v>
      </c>
      <c r="O708" s="40" t="str">
        <f t="shared" si="76"/>
        <v>00/Jan/19000</v>
      </c>
      <c r="P708" s="42" t="str">
        <f t="shared" si="77"/>
        <v>Match</v>
      </c>
      <c r="Q708" s="40" t="e">
        <f>VLOOKUP(O708,'Calculation - &lt;Ignore&gt;'!N:O,2,0)</f>
        <v>#N/A</v>
      </c>
    </row>
    <row r="709" spans="1:17" x14ac:dyDescent="0.3">
      <c r="A709" s="55"/>
      <c r="B709" s="66"/>
      <c r="C709" s="67"/>
      <c r="D709" s="66"/>
      <c r="E709" s="59"/>
      <c r="F709" s="59"/>
      <c r="G709" s="59"/>
      <c r="H709" s="59"/>
      <c r="I709" s="59"/>
      <c r="J709" s="49" t="s">
        <v>28</v>
      </c>
      <c r="K709" s="32">
        <f t="shared" si="72"/>
        <v>0</v>
      </c>
      <c r="L709" s="39" t="str">
        <f t="shared" si="73"/>
        <v>0</v>
      </c>
      <c r="M709" s="40" t="str">
        <f t="shared" si="74"/>
        <v>00/Jan/1900</v>
      </c>
      <c r="N709" s="41" t="e">
        <f t="shared" si="75"/>
        <v>#VALUE!</v>
      </c>
      <c r="O709" s="40" t="str">
        <f t="shared" si="76"/>
        <v>00/Jan/19000</v>
      </c>
      <c r="P709" s="42" t="str">
        <f t="shared" si="77"/>
        <v>Match</v>
      </c>
      <c r="Q709" s="40" t="e">
        <f>VLOOKUP(O709,'Calculation - &lt;Ignore&gt;'!N:O,2,0)</f>
        <v>#N/A</v>
      </c>
    </row>
    <row r="710" spans="1:17" x14ac:dyDescent="0.3">
      <c r="A710" s="55"/>
      <c r="B710" s="66"/>
      <c r="C710" s="67"/>
      <c r="D710" s="66"/>
      <c r="E710" s="59"/>
      <c r="F710" s="59"/>
      <c r="G710" s="59"/>
      <c r="H710" s="59"/>
      <c r="I710" s="59"/>
      <c r="J710" s="49" t="s">
        <v>28</v>
      </c>
      <c r="K710" s="32">
        <f t="shared" si="72"/>
        <v>0</v>
      </c>
      <c r="L710" s="39" t="str">
        <f t="shared" si="73"/>
        <v>0</v>
      </c>
      <c r="M710" s="40" t="str">
        <f t="shared" si="74"/>
        <v>00/Jan/1900</v>
      </c>
      <c r="N710" s="41" t="e">
        <f t="shared" si="75"/>
        <v>#VALUE!</v>
      </c>
      <c r="O710" s="40" t="str">
        <f t="shared" si="76"/>
        <v>00/Jan/19000</v>
      </c>
      <c r="P710" s="42" t="str">
        <f t="shared" si="77"/>
        <v>Match</v>
      </c>
      <c r="Q710" s="40" t="e">
        <f>VLOOKUP(O710,'Calculation - &lt;Ignore&gt;'!N:O,2,0)</f>
        <v>#N/A</v>
      </c>
    </row>
    <row r="711" spans="1:17" x14ac:dyDescent="0.3">
      <c r="A711" s="55"/>
      <c r="B711" s="66"/>
      <c r="C711" s="67"/>
      <c r="D711" s="66"/>
      <c r="E711" s="59"/>
      <c r="F711" s="59"/>
      <c r="G711" s="59"/>
      <c r="H711" s="59"/>
      <c r="I711" s="59"/>
      <c r="J711" s="49" t="s">
        <v>28</v>
      </c>
      <c r="K711" s="32">
        <f t="shared" si="72"/>
        <v>0</v>
      </c>
      <c r="L711" s="39" t="str">
        <f t="shared" si="73"/>
        <v>0</v>
      </c>
      <c r="M711" s="40" t="str">
        <f t="shared" si="74"/>
        <v>00/Jan/1900</v>
      </c>
      <c r="N711" s="41" t="e">
        <f t="shared" si="75"/>
        <v>#VALUE!</v>
      </c>
      <c r="O711" s="40" t="str">
        <f t="shared" si="76"/>
        <v>00/Jan/19000</v>
      </c>
      <c r="P711" s="42" t="str">
        <f t="shared" si="77"/>
        <v>Match</v>
      </c>
      <c r="Q711" s="40" t="e">
        <f>VLOOKUP(O711,'Calculation - &lt;Ignore&gt;'!N:O,2,0)</f>
        <v>#N/A</v>
      </c>
    </row>
    <row r="712" spans="1:17" x14ac:dyDescent="0.3">
      <c r="A712" s="55"/>
      <c r="B712" s="66"/>
      <c r="C712" s="67"/>
      <c r="D712" s="66"/>
      <c r="E712" s="59"/>
      <c r="F712" s="59"/>
      <c r="G712" s="59"/>
      <c r="H712" s="59"/>
      <c r="I712" s="59"/>
      <c r="J712" s="49" t="s">
        <v>28</v>
      </c>
      <c r="K712" s="32">
        <f t="shared" si="72"/>
        <v>0</v>
      </c>
      <c r="L712" s="39" t="str">
        <f t="shared" si="73"/>
        <v>0</v>
      </c>
      <c r="M712" s="40" t="str">
        <f t="shared" si="74"/>
        <v>00/Jan/1900</v>
      </c>
      <c r="N712" s="41" t="e">
        <f t="shared" si="75"/>
        <v>#VALUE!</v>
      </c>
      <c r="O712" s="40" t="str">
        <f t="shared" si="76"/>
        <v>00/Jan/19000</v>
      </c>
      <c r="P712" s="42" t="str">
        <f t="shared" si="77"/>
        <v>Match</v>
      </c>
      <c r="Q712" s="40" t="e">
        <f>VLOOKUP(O712,'Calculation - &lt;Ignore&gt;'!N:O,2,0)</f>
        <v>#N/A</v>
      </c>
    </row>
    <row r="713" spans="1:17" x14ac:dyDescent="0.3">
      <c r="A713" s="55"/>
      <c r="B713" s="66"/>
      <c r="C713" s="67"/>
      <c r="D713" s="66"/>
      <c r="E713" s="59"/>
      <c r="F713" s="59"/>
      <c r="G713" s="59"/>
      <c r="H713" s="59"/>
      <c r="I713" s="59"/>
      <c r="J713" s="49" t="s">
        <v>28</v>
      </c>
      <c r="K713" s="32">
        <f t="shared" si="72"/>
        <v>0</v>
      </c>
      <c r="L713" s="39" t="str">
        <f t="shared" si="73"/>
        <v>0</v>
      </c>
      <c r="M713" s="40" t="str">
        <f t="shared" si="74"/>
        <v>00/Jan/1900</v>
      </c>
      <c r="N713" s="41" t="e">
        <f t="shared" si="75"/>
        <v>#VALUE!</v>
      </c>
      <c r="O713" s="40" t="str">
        <f t="shared" si="76"/>
        <v>00/Jan/19000</v>
      </c>
      <c r="P713" s="42" t="str">
        <f t="shared" si="77"/>
        <v>Match</v>
      </c>
      <c r="Q713" s="40" t="e">
        <f>VLOOKUP(O713,'Calculation - &lt;Ignore&gt;'!N:O,2,0)</f>
        <v>#N/A</v>
      </c>
    </row>
    <row r="714" spans="1:17" x14ac:dyDescent="0.3">
      <c r="A714" s="55"/>
      <c r="B714" s="66"/>
      <c r="C714" s="67"/>
      <c r="D714" s="66"/>
      <c r="E714" s="59"/>
      <c r="F714" s="59"/>
      <c r="G714" s="59"/>
      <c r="H714" s="59"/>
      <c r="I714" s="59"/>
      <c r="J714" s="49" t="s">
        <v>28</v>
      </c>
      <c r="K714" s="32">
        <f t="shared" si="72"/>
        <v>0</v>
      </c>
      <c r="L714" s="39" t="str">
        <f t="shared" si="73"/>
        <v>0</v>
      </c>
      <c r="M714" s="40" t="str">
        <f t="shared" si="74"/>
        <v>00/Jan/1900</v>
      </c>
      <c r="N714" s="41" t="e">
        <f t="shared" si="75"/>
        <v>#VALUE!</v>
      </c>
      <c r="O714" s="40" t="str">
        <f t="shared" si="76"/>
        <v>00/Jan/19000</v>
      </c>
      <c r="P714" s="42" t="str">
        <f t="shared" si="77"/>
        <v>Match</v>
      </c>
      <c r="Q714" s="40" t="e">
        <f>VLOOKUP(O714,'Calculation - &lt;Ignore&gt;'!N:O,2,0)</f>
        <v>#N/A</v>
      </c>
    </row>
    <row r="715" spans="1:17" x14ac:dyDescent="0.3">
      <c r="A715" s="55"/>
      <c r="B715" s="66"/>
      <c r="C715" s="67"/>
      <c r="D715" s="66"/>
      <c r="E715" s="59"/>
      <c r="F715" s="59"/>
      <c r="G715" s="59"/>
      <c r="H715" s="59"/>
      <c r="I715" s="59"/>
      <c r="J715" s="49" t="s">
        <v>28</v>
      </c>
      <c r="K715" s="32">
        <f t="shared" si="72"/>
        <v>0</v>
      </c>
      <c r="L715" s="39" t="str">
        <f t="shared" si="73"/>
        <v>0</v>
      </c>
      <c r="M715" s="40" t="str">
        <f t="shared" si="74"/>
        <v>00/Jan/1900</v>
      </c>
      <c r="N715" s="41" t="e">
        <f t="shared" si="75"/>
        <v>#VALUE!</v>
      </c>
      <c r="O715" s="40" t="str">
        <f t="shared" si="76"/>
        <v>00/Jan/19000</v>
      </c>
      <c r="P715" s="42" t="str">
        <f t="shared" si="77"/>
        <v>Match</v>
      </c>
      <c r="Q715" s="40" t="e">
        <f>VLOOKUP(O715,'Calculation - &lt;Ignore&gt;'!N:O,2,0)</f>
        <v>#N/A</v>
      </c>
    </row>
    <row r="716" spans="1:17" x14ac:dyDescent="0.3">
      <c r="A716" s="55"/>
      <c r="B716" s="66"/>
      <c r="C716" s="67"/>
      <c r="D716" s="66"/>
      <c r="E716" s="59"/>
      <c r="F716" s="59"/>
      <c r="G716" s="59"/>
      <c r="H716" s="59"/>
      <c r="I716" s="59"/>
      <c r="J716" s="49" t="s">
        <v>28</v>
      </c>
      <c r="K716" s="32">
        <f t="shared" si="72"/>
        <v>0</v>
      </c>
      <c r="L716" s="39" t="str">
        <f t="shared" si="73"/>
        <v>0</v>
      </c>
      <c r="M716" s="40" t="str">
        <f t="shared" si="74"/>
        <v>00/Jan/1900</v>
      </c>
      <c r="N716" s="41" t="e">
        <f t="shared" si="75"/>
        <v>#VALUE!</v>
      </c>
      <c r="O716" s="40" t="str">
        <f t="shared" si="76"/>
        <v>00/Jan/19000</v>
      </c>
      <c r="P716" s="42" t="str">
        <f t="shared" si="77"/>
        <v>Match</v>
      </c>
      <c r="Q716" s="40" t="e">
        <f>VLOOKUP(O716,'Calculation - &lt;Ignore&gt;'!N:O,2,0)</f>
        <v>#N/A</v>
      </c>
    </row>
    <row r="717" spans="1:17" x14ac:dyDescent="0.3">
      <c r="A717" s="55"/>
      <c r="B717" s="66"/>
      <c r="C717" s="67"/>
      <c r="D717" s="66"/>
      <c r="E717" s="59"/>
      <c r="F717" s="59"/>
      <c r="G717" s="59"/>
      <c r="H717" s="59"/>
      <c r="I717" s="59"/>
      <c r="J717" s="49" t="s">
        <v>28</v>
      </c>
      <c r="K717" s="32">
        <f t="shared" si="72"/>
        <v>0</v>
      </c>
      <c r="L717" s="39" t="str">
        <f t="shared" si="73"/>
        <v>0</v>
      </c>
      <c r="M717" s="40" t="str">
        <f t="shared" si="74"/>
        <v>00/Jan/1900</v>
      </c>
      <c r="N717" s="41" t="e">
        <f t="shared" si="75"/>
        <v>#VALUE!</v>
      </c>
      <c r="O717" s="40" t="str">
        <f t="shared" si="76"/>
        <v>00/Jan/19000</v>
      </c>
      <c r="P717" s="42" t="str">
        <f t="shared" si="77"/>
        <v>Match</v>
      </c>
      <c r="Q717" s="40" t="e">
        <f>VLOOKUP(O717,'Calculation - &lt;Ignore&gt;'!N:O,2,0)</f>
        <v>#N/A</v>
      </c>
    </row>
    <row r="718" spans="1:17" x14ac:dyDescent="0.3">
      <c r="A718" s="55"/>
      <c r="B718" s="66"/>
      <c r="C718" s="67"/>
      <c r="D718" s="66"/>
      <c r="E718" s="59"/>
      <c r="F718" s="59"/>
      <c r="G718" s="59"/>
      <c r="H718" s="59"/>
      <c r="I718" s="59"/>
      <c r="J718" s="49" t="s">
        <v>28</v>
      </c>
      <c r="K718" s="32">
        <f t="shared" si="72"/>
        <v>0</v>
      </c>
      <c r="L718" s="39" t="str">
        <f t="shared" si="73"/>
        <v>0</v>
      </c>
      <c r="M718" s="40" t="str">
        <f t="shared" si="74"/>
        <v>00/Jan/1900</v>
      </c>
      <c r="N718" s="41" t="e">
        <f t="shared" si="75"/>
        <v>#VALUE!</v>
      </c>
      <c r="O718" s="40" t="str">
        <f t="shared" si="76"/>
        <v>00/Jan/19000</v>
      </c>
      <c r="P718" s="42" t="str">
        <f t="shared" si="77"/>
        <v>Match</v>
      </c>
      <c r="Q718" s="40" t="e">
        <f>VLOOKUP(O718,'Calculation - &lt;Ignore&gt;'!N:O,2,0)</f>
        <v>#N/A</v>
      </c>
    </row>
    <row r="719" spans="1:17" x14ac:dyDescent="0.3">
      <c r="A719" s="55"/>
      <c r="B719" s="66"/>
      <c r="C719" s="67"/>
      <c r="D719" s="66"/>
      <c r="E719" s="59"/>
      <c r="F719" s="59"/>
      <c r="G719" s="59"/>
      <c r="H719" s="59"/>
      <c r="I719" s="59"/>
      <c r="J719" s="49" t="s">
        <v>28</v>
      </c>
      <c r="K719" s="32">
        <f t="shared" si="72"/>
        <v>0</v>
      </c>
      <c r="L719" s="39" t="str">
        <f t="shared" si="73"/>
        <v>0</v>
      </c>
      <c r="M719" s="40" t="str">
        <f t="shared" si="74"/>
        <v>00/Jan/1900</v>
      </c>
      <c r="N719" s="41" t="e">
        <f t="shared" si="75"/>
        <v>#VALUE!</v>
      </c>
      <c r="O719" s="40" t="str">
        <f t="shared" si="76"/>
        <v>00/Jan/19000</v>
      </c>
      <c r="P719" s="42" t="str">
        <f t="shared" si="77"/>
        <v>Match</v>
      </c>
      <c r="Q719" s="40" t="e">
        <f>VLOOKUP(O719,'Calculation - &lt;Ignore&gt;'!N:O,2,0)</f>
        <v>#N/A</v>
      </c>
    </row>
    <row r="720" spans="1:17" x14ac:dyDescent="0.3">
      <c r="A720" s="55"/>
      <c r="B720" s="66"/>
      <c r="C720" s="67"/>
      <c r="D720" s="66"/>
      <c r="E720" s="59"/>
      <c r="F720" s="59"/>
      <c r="G720" s="59"/>
      <c r="H720" s="59"/>
      <c r="I720" s="59"/>
      <c r="J720" s="49" t="s">
        <v>28</v>
      </c>
      <c r="K720" s="32">
        <f t="shared" si="72"/>
        <v>0</v>
      </c>
      <c r="L720" s="39" t="str">
        <f t="shared" si="73"/>
        <v>0</v>
      </c>
      <c r="M720" s="40" t="str">
        <f t="shared" si="74"/>
        <v>00/Jan/1900</v>
      </c>
      <c r="N720" s="41" t="e">
        <f t="shared" si="75"/>
        <v>#VALUE!</v>
      </c>
      <c r="O720" s="40" t="str">
        <f t="shared" si="76"/>
        <v>00/Jan/19000</v>
      </c>
      <c r="P720" s="42" t="str">
        <f t="shared" si="77"/>
        <v>Match</v>
      </c>
      <c r="Q720" s="40" t="e">
        <f>VLOOKUP(O720,'Calculation - &lt;Ignore&gt;'!N:O,2,0)</f>
        <v>#N/A</v>
      </c>
    </row>
    <row r="721" spans="1:17" x14ac:dyDescent="0.3">
      <c r="A721" s="55"/>
      <c r="B721" s="66"/>
      <c r="C721" s="67"/>
      <c r="D721" s="66"/>
      <c r="E721" s="59"/>
      <c r="F721" s="59"/>
      <c r="G721" s="59"/>
      <c r="H721" s="59"/>
      <c r="I721" s="59"/>
      <c r="J721" s="49" t="s">
        <v>28</v>
      </c>
      <c r="K721" s="32">
        <f t="shared" si="72"/>
        <v>0</v>
      </c>
      <c r="L721" s="39" t="str">
        <f t="shared" si="73"/>
        <v>0</v>
      </c>
      <c r="M721" s="40" t="str">
        <f t="shared" si="74"/>
        <v>00/Jan/1900</v>
      </c>
      <c r="N721" s="41" t="e">
        <f t="shared" si="75"/>
        <v>#VALUE!</v>
      </c>
      <c r="O721" s="40" t="str">
        <f t="shared" si="76"/>
        <v>00/Jan/19000</v>
      </c>
      <c r="P721" s="42" t="str">
        <f t="shared" si="77"/>
        <v>Match</v>
      </c>
      <c r="Q721" s="40" t="e">
        <f>VLOOKUP(O721,'Calculation - &lt;Ignore&gt;'!N:O,2,0)</f>
        <v>#N/A</v>
      </c>
    </row>
    <row r="722" spans="1:17" x14ac:dyDescent="0.3">
      <c r="A722" s="55"/>
      <c r="B722" s="66"/>
      <c r="C722" s="67"/>
      <c r="D722" s="66"/>
      <c r="E722" s="59"/>
      <c r="F722" s="59"/>
      <c r="G722" s="59"/>
      <c r="H722" s="59"/>
      <c r="I722" s="59"/>
      <c r="J722" s="49" t="s">
        <v>28</v>
      </c>
      <c r="K722" s="32">
        <f t="shared" si="72"/>
        <v>0</v>
      </c>
      <c r="L722" s="39" t="str">
        <f t="shared" si="73"/>
        <v>0</v>
      </c>
      <c r="M722" s="40" t="str">
        <f t="shared" si="74"/>
        <v>00/Jan/1900</v>
      </c>
      <c r="N722" s="41" t="e">
        <f t="shared" si="75"/>
        <v>#VALUE!</v>
      </c>
      <c r="O722" s="40" t="str">
        <f t="shared" si="76"/>
        <v>00/Jan/19000</v>
      </c>
      <c r="P722" s="42" t="str">
        <f t="shared" si="77"/>
        <v>Match</v>
      </c>
      <c r="Q722" s="40" t="e">
        <f>VLOOKUP(O722,'Calculation - &lt;Ignore&gt;'!N:O,2,0)</f>
        <v>#N/A</v>
      </c>
    </row>
    <row r="723" spans="1:17" x14ac:dyDescent="0.3">
      <c r="A723" s="55"/>
      <c r="B723" s="66"/>
      <c r="C723" s="67"/>
      <c r="D723" s="66"/>
      <c r="E723" s="59"/>
      <c r="F723" s="59"/>
      <c r="G723" s="59"/>
      <c r="H723" s="59"/>
      <c r="I723" s="59"/>
      <c r="J723" s="49" t="s">
        <v>28</v>
      </c>
      <c r="K723" s="32">
        <f t="shared" si="72"/>
        <v>0</v>
      </c>
      <c r="L723" s="39" t="str">
        <f t="shared" si="73"/>
        <v>0</v>
      </c>
      <c r="M723" s="40" t="str">
        <f t="shared" si="74"/>
        <v>00/Jan/1900</v>
      </c>
      <c r="N723" s="41" t="e">
        <f t="shared" si="75"/>
        <v>#VALUE!</v>
      </c>
      <c r="O723" s="40" t="str">
        <f t="shared" si="76"/>
        <v>00/Jan/19000</v>
      </c>
      <c r="P723" s="42" t="str">
        <f t="shared" si="77"/>
        <v>Match</v>
      </c>
      <c r="Q723" s="40" t="e">
        <f>VLOOKUP(O723,'Calculation - &lt;Ignore&gt;'!N:O,2,0)</f>
        <v>#N/A</v>
      </c>
    </row>
    <row r="724" spans="1:17" x14ac:dyDescent="0.3">
      <c r="A724" s="55"/>
      <c r="B724" s="66"/>
      <c r="C724" s="67"/>
      <c r="D724" s="66"/>
      <c r="E724" s="59"/>
      <c r="F724" s="59"/>
      <c r="G724" s="59"/>
      <c r="H724" s="59"/>
      <c r="I724" s="59"/>
      <c r="J724" s="49" t="s">
        <v>28</v>
      </c>
      <c r="K724" s="32">
        <f t="shared" si="72"/>
        <v>0</v>
      </c>
      <c r="L724" s="39" t="str">
        <f t="shared" si="73"/>
        <v>0</v>
      </c>
      <c r="M724" s="40" t="str">
        <f t="shared" si="74"/>
        <v>00/Jan/1900</v>
      </c>
      <c r="N724" s="41" t="e">
        <f t="shared" si="75"/>
        <v>#VALUE!</v>
      </c>
      <c r="O724" s="40" t="str">
        <f t="shared" si="76"/>
        <v>00/Jan/19000</v>
      </c>
      <c r="P724" s="42" t="str">
        <f t="shared" si="77"/>
        <v>Match</v>
      </c>
      <c r="Q724" s="40" t="e">
        <f>VLOOKUP(O724,'Calculation - &lt;Ignore&gt;'!N:O,2,0)</f>
        <v>#N/A</v>
      </c>
    </row>
    <row r="725" spans="1:17" x14ac:dyDescent="0.3">
      <c r="A725" s="55"/>
      <c r="B725" s="66"/>
      <c r="C725" s="67"/>
      <c r="D725" s="66"/>
      <c r="E725" s="59"/>
      <c r="F725" s="59"/>
      <c r="G725" s="59"/>
      <c r="H725" s="59"/>
      <c r="I725" s="59"/>
      <c r="J725" s="49" t="s">
        <v>28</v>
      </c>
      <c r="K725" s="32">
        <f t="shared" si="72"/>
        <v>0</v>
      </c>
      <c r="L725" s="39" t="str">
        <f t="shared" si="73"/>
        <v>0</v>
      </c>
      <c r="M725" s="40" t="str">
        <f t="shared" si="74"/>
        <v>00/Jan/1900</v>
      </c>
      <c r="N725" s="41" t="e">
        <f t="shared" si="75"/>
        <v>#VALUE!</v>
      </c>
      <c r="O725" s="40" t="str">
        <f t="shared" si="76"/>
        <v>00/Jan/19000</v>
      </c>
      <c r="P725" s="42" t="str">
        <f t="shared" si="77"/>
        <v>Match</v>
      </c>
      <c r="Q725" s="40" t="e">
        <f>VLOOKUP(O725,'Calculation - &lt;Ignore&gt;'!N:O,2,0)</f>
        <v>#N/A</v>
      </c>
    </row>
    <row r="726" spans="1:17" x14ac:dyDescent="0.3">
      <c r="A726" s="55"/>
      <c r="B726" s="66"/>
      <c r="C726" s="67"/>
      <c r="D726" s="66"/>
      <c r="E726" s="59"/>
      <c r="F726" s="59"/>
      <c r="G726" s="59"/>
      <c r="H726" s="59"/>
      <c r="I726" s="59"/>
      <c r="J726" s="49" t="s">
        <v>28</v>
      </c>
      <c r="K726" s="32">
        <f t="shared" si="72"/>
        <v>0</v>
      </c>
      <c r="L726" s="39" t="str">
        <f t="shared" si="73"/>
        <v>0</v>
      </c>
      <c r="M726" s="40" t="str">
        <f t="shared" si="74"/>
        <v>00/Jan/1900</v>
      </c>
      <c r="N726" s="41" t="e">
        <f t="shared" si="75"/>
        <v>#VALUE!</v>
      </c>
      <c r="O726" s="40" t="str">
        <f t="shared" si="76"/>
        <v>00/Jan/19000</v>
      </c>
      <c r="P726" s="42" t="str">
        <f t="shared" si="77"/>
        <v>Match</v>
      </c>
      <c r="Q726" s="40" t="e">
        <f>VLOOKUP(O726,'Calculation - &lt;Ignore&gt;'!N:O,2,0)</f>
        <v>#N/A</v>
      </c>
    </row>
    <row r="727" spans="1:17" x14ac:dyDescent="0.3">
      <c r="A727" s="55"/>
      <c r="B727" s="66"/>
      <c r="C727" s="67"/>
      <c r="D727" s="66"/>
      <c r="E727" s="59"/>
      <c r="F727" s="59"/>
      <c r="G727" s="59"/>
      <c r="H727" s="59"/>
      <c r="I727" s="59"/>
      <c r="J727" s="49" t="s">
        <v>28</v>
      </c>
      <c r="K727" s="32">
        <f t="shared" si="72"/>
        <v>0</v>
      </c>
      <c r="L727" s="39" t="str">
        <f t="shared" si="73"/>
        <v>0</v>
      </c>
      <c r="M727" s="40" t="str">
        <f t="shared" si="74"/>
        <v>00/Jan/1900</v>
      </c>
      <c r="N727" s="41" t="e">
        <f t="shared" si="75"/>
        <v>#VALUE!</v>
      </c>
      <c r="O727" s="40" t="str">
        <f t="shared" si="76"/>
        <v>00/Jan/19000</v>
      </c>
      <c r="P727" s="42" t="str">
        <f t="shared" si="77"/>
        <v>Match</v>
      </c>
      <c r="Q727" s="40" t="e">
        <f>VLOOKUP(O727,'Calculation - &lt;Ignore&gt;'!N:O,2,0)</f>
        <v>#N/A</v>
      </c>
    </row>
    <row r="728" spans="1:17" x14ac:dyDescent="0.3">
      <c r="A728" s="55"/>
      <c r="B728" s="66"/>
      <c r="C728" s="67"/>
      <c r="D728" s="66"/>
      <c r="E728" s="59"/>
      <c r="F728" s="59"/>
      <c r="G728" s="59"/>
      <c r="H728" s="59"/>
      <c r="I728" s="59"/>
      <c r="J728" s="49" t="s">
        <v>28</v>
      </c>
      <c r="K728" s="32">
        <f t="shared" si="72"/>
        <v>0</v>
      </c>
      <c r="L728" s="39" t="str">
        <f t="shared" si="73"/>
        <v>0</v>
      </c>
      <c r="M728" s="40" t="str">
        <f t="shared" si="74"/>
        <v>00/Jan/1900</v>
      </c>
      <c r="N728" s="41" t="e">
        <f t="shared" si="75"/>
        <v>#VALUE!</v>
      </c>
      <c r="O728" s="40" t="str">
        <f t="shared" si="76"/>
        <v>00/Jan/19000</v>
      </c>
      <c r="P728" s="42" t="str">
        <f t="shared" si="77"/>
        <v>Match</v>
      </c>
      <c r="Q728" s="40" t="e">
        <f>VLOOKUP(O728,'Calculation - &lt;Ignore&gt;'!N:O,2,0)</f>
        <v>#N/A</v>
      </c>
    </row>
    <row r="729" spans="1:17" x14ac:dyDescent="0.3">
      <c r="A729" s="55"/>
      <c r="B729" s="66"/>
      <c r="C729" s="67"/>
      <c r="D729" s="66"/>
      <c r="E729" s="59"/>
      <c r="F729" s="59"/>
      <c r="G729" s="59"/>
      <c r="H729" s="59"/>
      <c r="I729" s="59"/>
      <c r="J729" s="49" t="s">
        <v>28</v>
      </c>
      <c r="K729" s="32">
        <f t="shared" si="72"/>
        <v>0</v>
      </c>
      <c r="L729" s="39" t="str">
        <f t="shared" si="73"/>
        <v>0</v>
      </c>
      <c r="M729" s="40" t="str">
        <f t="shared" si="74"/>
        <v>00/Jan/1900</v>
      </c>
      <c r="N729" s="41" t="e">
        <f t="shared" si="75"/>
        <v>#VALUE!</v>
      </c>
      <c r="O729" s="40" t="str">
        <f t="shared" si="76"/>
        <v>00/Jan/19000</v>
      </c>
      <c r="P729" s="42" t="str">
        <f t="shared" si="77"/>
        <v>Match</v>
      </c>
      <c r="Q729" s="40" t="e">
        <f>VLOOKUP(O729,'Calculation - &lt;Ignore&gt;'!N:O,2,0)</f>
        <v>#N/A</v>
      </c>
    </row>
    <row r="730" spans="1:17" x14ac:dyDescent="0.3">
      <c r="A730" s="55"/>
      <c r="B730" s="66"/>
      <c r="C730" s="67"/>
      <c r="D730" s="66"/>
      <c r="E730" s="59"/>
      <c r="F730" s="59"/>
      <c r="G730" s="59"/>
      <c r="H730" s="59"/>
      <c r="I730" s="59"/>
      <c r="J730" s="49" t="s">
        <v>28</v>
      </c>
      <c r="K730" s="32">
        <f t="shared" si="72"/>
        <v>0</v>
      </c>
      <c r="L730" s="39" t="str">
        <f t="shared" si="73"/>
        <v>0</v>
      </c>
      <c r="M730" s="40" t="str">
        <f t="shared" si="74"/>
        <v>00/Jan/1900</v>
      </c>
      <c r="N730" s="41" t="e">
        <f t="shared" si="75"/>
        <v>#VALUE!</v>
      </c>
      <c r="O730" s="40" t="str">
        <f t="shared" si="76"/>
        <v>00/Jan/19000</v>
      </c>
      <c r="P730" s="42" t="str">
        <f t="shared" si="77"/>
        <v>Match</v>
      </c>
      <c r="Q730" s="40" t="e">
        <f>VLOOKUP(O730,'Calculation - &lt;Ignore&gt;'!N:O,2,0)</f>
        <v>#N/A</v>
      </c>
    </row>
    <row r="731" spans="1:17" x14ac:dyDescent="0.3">
      <c r="A731" s="55"/>
      <c r="B731" s="66"/>
      <c r="C731" s="67"/>
      <c r="D731" s="66"/>
      <c r="E731" s="59"/>
      <c r="F731" s="59"/>
      <c r="G731" s="59"/>
      <c r="H731" s="59"/>
      <c r="I731" s="59"/>
      <c r="J731" s="49" t="s">
        <v>28</v>
      </c>
      <c r="K731" s="32">
        <f t="shared" si="72"/>
        <v>0</v>
      </c>
      <c r="L731" s="39" t="str">
        <f t="shared" si="73"/>
        <v>0</v>
      </c>
      <c r="M731" s="40" t="str">
        <f t="shared" si="74"/>
        <v>00/Jan/1900</v>
      </c>
      <c r="N731" s="41" t="e">
        <f t="shared" si="75"/>
        <v>#VALUE!</v>
      </c>
      <c r="O731" s="40" t="str">
        <f t="shared" si="76"/>
        <v>00/Jan/19000</v>
      </c>
      <c r="P731" s="42" t="str">
        <f t="shared" si="77"/>
        <v>Match</v>
      </c>
      <c r="Q731" s="40" t="e">
        <f>VLOOKUP(O731,'Calculation - &lt;Ignore&gt;'!N:O,2,0)</f>
        <v>#N/A</v>
      </c>
    </row>
    <row r="732" spans="1:17" x14ac:dyDescent="0.3">
      <c r="A732" s="55"/>
      <c r="B732" s="66"/>
      <c r="C732" s="67"/>
      <c r="D732" s="66"/>
      <c r="E732" s="59"/>
      <c r="F732" s="59"/>
      <c r="G732" s="59"/>
      <c r="H732" s="59"/>
      <c r="I732" s="59"/>
      <c r="J732" s="49" t="s">
        <v>28</v>
      </c>
      <c r="K732" s="32">
        <f t="shared" si="72"/>
        <v>0</v>
      </c>
      <c r="L732" s="39" t="str">
        <f t="shared" si="73"/>
        <v>0</v>
      </c>
      <c r="M732" s="40" t="str">
        <f t="shared" si="74"/>
        <v>00/Jan/1900</v>
      </c>
      <c r="N732" s="41" t="e">
        <f t="shared" si="75"/>
        <v>#VALUE!</v>
      </c>
      <c r="O732" s="40" t="str">
        <f t="shared" si="76"/>
        <v>00/Jan/19000</v>
      </c>
      <c r="P732" s="42" t="str">
        <f t="shared" si="77"/>
        <v>Match</v>
      </c>
      <c r="Q732" s="40" t="e">
        <f>VLOOKUP(O732,'Calculation - &lt;Ignore&gt;'!N:O,2,0)</f>
        <v>#N/A</v>
      </c>
    </row>
    <row r="733" spans="1:17" x14ac:dyDescent="0.3">
      <c r="A733" s="55"/>
      <c r="B733" s="66"/>
      <c r="C733" s="67"/>
      <c r="D733" s="66"/>
      <c r="E733" s="59"/>
      <c r="F733" s="59"/>
      <c r="G733" s="59"/>
      <c r="H733" s="59"/>
      <c r="I733" s="59"/>
      <c r="J733" s="49" t="s">
        <v>28</v>
      </c>
      <c r="K733" s="32">
        <f t="shared" si="72"/>
        <v>0</v>
      </c>
      <c r="L733" s="39" t="str">
        <f t="shared" si="73"/>
        <v>0</v>
      </c>
      <c r="M733" s="40" t="str">
        <f t="shared" si="74"/>
        <v>00/Jan/1900</v>
      </c>
      <c r="N733" s="41" t="e">
        <f t="shared" si="75"/>
        <v>#VALUE!</v>
      </c>
      <c r="O733" s="40" t="str">
        <f t="shared" si="76"/>
        <v>00/Jan/19000</v>
      </c>
      <c r="P733" s="42" t="str">
        <f t="shared" si="77"/>
        <v>Match</v>
      </c>
      <c r="Q733" s="40" t="e">
        <f>VLOOKUP(O733,'Calculation - &lt;Ignore&gt;'!N:O,2,0)</f>
        <v>#N/A</v>
      </c>
    </row>
    <row r="734" spans="1:17" x14ac:dyDescent="0.3">
      <c r="A734" s="55"/>
      <c r="B734" s="66"/>
      <c r="C734" s="67"/>
      <c r="D734" s="66"/>
      <c r="E734" s="59"/>
      <c r="F734" s="59"/>
      <c r="G734" s="59"/>
      <c r="H734" s="59"/>
      <c r="I734" s="59"/>
      <c r="J734" s="49" t="s">
        <v>28</v>
      </c>
      <c r="K734" s="32">
        <f t="shared" si="72"/>
        <v>0</v>
      </c>
      <c r="L734" s="39" t="str">
        <f t="shared" si="73"/>
        <v>0</v>
      </c>
      <c r="M734" s="40" t="str">
        <f t="shared" si="74"/>
        <v>00/Jan/1900</v>
      </c>
      <c r="N734" s="41" t="e">
        <f t="shared" si="75"/>
        <v>#VALUE!</v>
      </c>
      <c r="O734" s="40" t="str">
        <f t="shared" si="76"/>
        <v>00/Jan/19000</v>
      </c>
      <c r="P734" s="42" t="str">
        <f t="shared" si="77"/>
        <v>Match</v>
      </c>
      <c r="Q734" s="40" t="e">
        <f>VLOOKUP(O734,'Calculation - &lt;Ignore&gt;'!N:O,2,0)</f>
        <v>#N/A</v>
      </c>
    </row>
    <row r="735" spans="1:17" x14ac:dyDescent="0.3">
      <c r="A735" s="55"/>
      <c r="B735" s="66"/>
      <c r="C735" s="67"/>
      <c r="D735" s="66"/>
      <c r="E735" s="59"/>
      <c r="F735" s="59"/>
      <c r="G735" s="59"/>
      <c r="H735" s="59"/>
      <c r="I735" s="59"/>
      <c r="J735" s="49" t="s">
        <v>28</v>
      </c>
      <c r="K735" s="32">
        <f t="shared" si="72"/>
        <v>0</v>
      </c>
      <c r="L735" s="39" t="str">
        <f t="shared" si="73"/>
        <v>0</v>
      </c>
      <c r="M735" s="40" t="str">
        <f t="shared" si="74"/>
        <v>00/Jan/1900</v>
      </c>
      <c r="N735" s="41" t="e">
        <f t="shared" si="75"/>
        <v>#VALUE!</v>
      </c>
      <c r="O735" s="40" t="str">
        <f t="shared" si="76"/>
        <v>00/Jan/19000</v>
      </c>
      <c r="P735" s="42" t="str">
        <f t="shared" si="77"/>
        <v>Match</v>
      </c>
      <c r="Q735" s="40" t="e">
        <f>VLOOKUP(O735,'Calculation - &lt;Ignore&gt;'!N:O,2,0)</f>
        <v>#N/A</v>
      </c>
    </row>
    <row r="736" spans="1:17" x14ac:dyDescent="0.3">
      <c r="A736" s="55"/>
      <c r="B736" s="66"/>
      <c r="C736" s="67"/>
      <c r="D736" s="66"/>
      <c r="E736" s="59"/>
      <c r="F736" s="59"/>
      <c r="G736" s="59"/>
      <c r="H736" s="59"/>
      <c r="I736" s="59"/>
      <c r="J736" s="49" t="s">
        <v>28</v>
      </c>
      <c r="K736" s="32">
        <f t="shared" si="72"/>
        <v>0</v>
      </c>
      <c r="L736" s="39" t="str">
        <f t="shared" si="73"/>
        <v>0</v>
      </c>
      <c r="M736" s="40" t="str">
        <f t="shared" si="74"/>
        <v>00/Jan/1900</v>
      </c>
      <c r="N736" s="41" t="e">
        <f t="shared" si="75"/>
        <v>#VALUE!</v>
      </c>
      <c r="O736" s="40" t="str">
        <f t="shared" si="76"/>
        <v>00/Jan/19000</v>
      </c>
      <c r="P736" s="42" t="str">
        <f t="shared" si="77"/>
        <v>Match</v>
      </c>
      <c r="Q736" s="40" t="e">
        <f>VLOOKUP(O736,'Calculation - &lt;Ignore&gt;'!N:O,2,0)</f>
        <v>#N/A</v>
      </c>
    </row>
    <row r="737" spans="1:17" x14ac:dyDescent="0.3">
      <c r="A737" s="55"/>
      <c r="B737" s="66"/>
      <c r="C737" s="67"/>
      <c r="D737" s="66"/>
      <c r="E737" s="59"/>
      <c r="F737" s="59"/>
      <c r="G737" s="59"/>
      <c r="H737" s="59"/>
      <c r="I737" s="59"/>
      <c r="J737" s="49" t="s">
        <v>28</v>
      </c>
      <c r="K737" s="32">
        <f t="shared" si="72"/>
        <v>0</v>
      </c>
      <c r="L737" s="39" t="str">
        <f t="shared" si="73"/>
        <v>0</v>
      </c>
      <c r="M737" s="40" t="str">
        <f t="shared" si="74"/>
        <v>00/Jan/1900</v>
      </c>
      <c r="N737" s="41" t="e">
        <f t="shared" si="75"/>
        <v>#VALUE!</v>
      </c>
      <c r="O737" s="40" t="str">
        <f t="shared" si="76"/>
        <v>00/Jan/19000</v>
      </c>
      <c r="P737" s="42" t="str">
        <f t="shared" si="77"/>
        <v>Match</v>
      </c>
      <c r="Q737" s="40" t="e">
        <f>VLOOKUP(O737,'Calculation - &lt;Ignore&gt;'!N:O,2,0)</f>
        <v>#N/A</v>
      </c>
    </row>
    <row r="738" spans="1:17" x14ac:dyDescent="0.3">
      <c r="A738" s="55"/>
      <c r="B738" s="66"/>
      <c r="C738" s="67"/>
      <c r="D738" s="66"/>
      <c r="E738" s="59"/>
      <c r="F738" s="59"/>
      <c r="G738" s="59"/>
      <c r="H738" s="59"/>
      <c r="I738" s="59"/>
      <c r="J738" s="49" t="s">
        <v>28</v>
      </c>
      <c r="K738" s="32">
        <f t="shared" si="72"/>
        <v>0</v>
      </c>
      <c r="L738" s="39" t="str">
        <f t="shared" si="73"/>
        <v>0</v>
      </c>
      <c r="M738" s="40" t="str">
        <f t="shared" si="74"/>
        <v>00/Jan/1900</v>
      </c>
      <c r="N738" s="41" t="e">
        <f t="shared" si="75"/>
        <v>#VALUE!</v>
      </c>
      <c r="O738" s="40" t="str">
        <f t="shared" si="76"/>
        <v>00/Jan/19000</v>
      </c>
      <c r="P738" s="42" t="str">
        <f t="shared" si="77"/>
        <v>Match</v>
      </c>
      <c r="Q738" s="40" t="e">
        <f>VLOOKUP(O738,'Calculation - &lt;Ignore&gt;'!N:O,2,0)</f>
        <v>#N/A</v>
      </c>
    </row>
    <row r="739" spans="1:17" x14ac:dyDescent="0.3">
      <c r="A739" s="55"/>
      <c r="B739" s="66"/>
      <c r="C739" s="67"/>
      <c r="D739" s="66"/>
      <c r="E739" s="59"/>
      <c r="F739" s="59"/>
      <c r="G739" s="59"/>
      <c r="H739" s="59"/>
      <c r="I739" s="59"/>
      <c r="J739" s="49" t="s">
        <v>28</v>
      </c>
      <c r="K739" s="32">
        <f t="shared" si="72"/>
        <v>0</v>
      </c>
      <c r="L739" s="39" t="str">
        <f t="shared" si="73"/>
        <v>0</v>
      </c>
      <c r="M739" s="40" t="str">
        <f t="shared" si="74"/>
        <v>00/Jan/1900</v>
      </c>
      <c r="N739" s="41" t="e">
        <f t="shared" si="75"/>
        <v>#VALUE!</v>
      </c>
      <c r="O739" s="40" t="str">
        <f t="shared" si="76"/>
        <v>00/Jan/19000</v>
      </c>
      <c r="P739" s="42" t="str">
        <f t="shared" si="77"/>
        <v>Match</v>
      </c>
      <c r="Q739" s="40" t="e">
        <f>VLOOKUP(O739,'Calculation - &lt;Ignore&gt;'!N:O,2,0)</f>
        <v>#N/A</v>
      </c>
    </row>
    <row r="740" spans="1:17" x14ac:dyDescent="0.3">
      <c r="A740" s="55"/>
      <c r="B740" s="66"/>
      <c r="C740" s="67"/>
      <c r="D740" s="66"/>
      <c r="E740" s="59"/>
      <c r="F740" s="59"/>
      <c r="G740" s="59"/>
      <c r="H740" s="59"/>
      <c r="I740" s="59"/>
      <c r="J740" s="49" t="s">
        <v>28</v>
      </c>
      <c r="K740" s="32">
        <f t="shared" si="72"/>
        <v>0</v>
      </c>
      <c r="L740" s="39" t="str">
        <f t="shared" si="73"/>
        <v>0</v>
      </c>
      <c r="M740" s="40" t="str">
        <f t="shared" si="74"/>
        <v>00/Jan/1900</v>
      </c>
      <c r="N740" s="41" t="e">
        <f t="shared" si="75"/>
        <v>#VALUE!</v>
      </c>
      <c r="O740" s="40" t="str">
        <f t="shared" si="76"/>
        <v>00/Jan/19000</v>
      </c>
      <c r="P740" s="42" t="str">
        <f t="shared" si="77"/>
        <v>Match</v>
      </c>
      <c r="Q740" s="40" t="e">
        <f>VLOOKUP(O740,'Calculation - &lt;Ignore&gt;'!N:O,2,0)</f>
        <v>#N/A</v>
      </c>
    </row>
    <row r="741" spans="1:17" x14ac:dyDescent="0.3">
      <c r="A741" s="55"/>
      <c r="B741" s="66"/>
      <c r="C741" s="67"/>
      <c r="D741" s="66"/>
      <c r="E741" s="59"/>
      <c r="F741" s="59"/>
      <c r="G741" s="59"/>
      <c r="H741" s="59"/>
      <c r="I741" s="59"/>
      <c r="J741" s="49" t="s">
        <v>28</v>
      </c>
      <c r="K741" s="32">
        <f t="shared" si="72"/>
        <v>0</v>
      </c>
      <c r="L741" s="39" t="str">
        <f t="shared" si="73"/>
        <v>0</v>
      </c>
      <c r="M741" s="40" t="str">
        <f t="shared" si="74"/>
        <v>00/Jan/1900</v>
      </c>
      <c r="N741" s="41" t="e">
        <f t="shared" si="75"/>
        <v>#VALUE!</v>
      </c>
      <c r="O741" s="40" t="str">
        <f t="shared" si="76"/>
        <v>00/Jan/19000</v>
      </c>
      <c r="P741" s="42" t="str">
        <f t="shared" si="77"/>
        <v>Match</v>
      </c>
      <c r="Q741" s="40" t="e">
        <f>VLOOKUP(O741,'Calculation - &lt;Ignore&gt;'!N:O,2,0)</f>
        <v>#N/A</v>
      </c>
    </row>
    <row r="742" spans="1:17" x14ac:dyDescent="0.3">
      <c r="A742" s="55"/>
      <c r="B742" s="66"/>
      <c r="C742" s="67"/>
      <c r="D742" s="66"/>
      <c r="E742" s="59"/>
      <c r="F742" s="59"/>
      <c r="G742" s="59"/>
      <c r="H742" s="59"/>
      <c r="I742" s="59"/>
      <c r="J742" s="49" t="s">
        <v>28</v>
      </c>
      <c r="K742" s="32">
        <f t="shared" si="72"/>
        <v>0</v>
      </c>
      <c r="L742" s="39" t="str">
        <f t="shared" si="73"/>
        <v>0</v>
      </c>
      <c r="M742" s="40" t="str">
        <f t="shared" si="74"/>
        <v>00/Jan/1900</v>
      </c>
      <c r="N742" s="41" t="e">
        <f t="shared" si="75"/>
        <v>#VALUE!</v>
      </c>
      <c r="O742" s="40" t="str">
        <f t="shared" si="76"/>
        <v>00/Jan/19000</v>
      </c>
      <c r="P742" s="42" t="str">
        <f t="shared" si="77"/>
        <v>Match</v>
      </c>
      <c r="Q742" s="40" t="e">
        <f>VLOOKUP(O742,'Calculation - &lt;Ignore&gt;'!N:O,2,0)</f>
        <v>#N/A</v>
      </c>
    </row>
    <row r="743" spans="1:17" x14ac:dyDescent="0.3">
      <c r="A743" s="55"/>
      <c r="B743" s="66"/>
      <c r="C743" s="67"/>
      <c r="D743" s="66"/>
      <c r="E743" s="59"/>
      <c r="F743" s="59"/>
      <c r="G743" s="59"/>
      <c r="H743" s="59"/>
      <c r="I743" s="59"/>
      <c r="J743" s="49" t="s">
        <v>28</v>
      </c>
      <c r="K743" s="32">
        <f t="shared" si="72"/>
        <v>0</v>
      </c>
      <c r="L743" s="39" t="str">
        <f t="shared" si="73"/>
        <v>0</v>
      </c>
      <c r="M743" s="40" t="str">
        <f t="shared" si="74"/>
        <v>00/Jan/1900</v>
      </c>
      <c r="N743" s="41" t="e">
        <f t="shared" si="75"/>
        <v>#VALUE!</v>
      </c>
      <c r="O743" s="40" t="str">
        <f t="shared" si="76"/>
        <v>00/Jan/19000</v>
      </c>
      <c r="P743" s="42" t="str">
        <f t="shared" si="77"/>
        <v>Match</v>
      </c>
      <c r="Q743" s="40" t="e">
        <f>VLOOKUP(O743,'Calculation - &lt;Ignore&gt;'!N:O,2,0)</f>
        <v>#N/A</v>
      </c>
    </row>
    <row r="744" spans="1:17" x14ac:dyDescent="0.3">
      <c r="A744" s="55"/>
      <c r="B744" s="66"/>
      <c r="C744" s="67"/>
      <c r="D744" s="66"/>
      <c r="E744" s="59"/>
      <c r="F744" s="59"/>
      <c r="G744" s="59"/>
      <c r="H744" s="59"/>
      <c r="I744" s="59"/>
      <c r="J744" s="49" t="s">
        <v>28</v>
      </c>
      <c r="K744" s="32">
        <f t="shared" si="72"/>
        <v>0</v>
      </c>
      <c r="L744" s="39" t="str">
        <f t="shared" si="73"/>
        <v>0</v>
      </c>
      <c r="M744" s="40" t="str">
        <f t="shared" si="74"/>
        <v>00/Jan/1900</v>
      </c>
      <c r="N744" s="41" t="e">
        <f t="shared" si="75"/>
        <v>#VALUE!</v>
      </c>
      <c r="O744" s="40" t="str">
        <f t="shared" si="76"/>
        <v>00/Jan/19000</v>
      </c>
      <c r="P744" s="42" t="str">
        <f t="shared" si="77"/>
        <v>Match</v>
      </c>
      <c r="Q744" s="40" t="e">
        <f>VLOOKUP(O744,'Calculation - &lt;Ignore&gt;'!N:O,2,0)</f>
        <v>#N/A</v>
      </c>
    </row>
    <row r="745" spans="1:17" x14ac:dyDescent="0.3">
      <c r="A745" s="55"/>
      <c r="B745" s="66"/>
      <c r="C745" s="67"/>
      <c r="D745" s="66"/>
      <c r="E745" s="59"/>
      <c r="F745" s="59"/>
      <c r="G745" s="59"/>
      <c r="H745" s="59"/>
      <c r="I745" s="59"/>
      <c r="J745" s="49" t="s">
        <v>28</v>
      </c>
      <c r="K745" s="32">
        <f t="shared" si="72"/>
        <v>0</v>
      </c>
      <c r="L745" s="39" t="str">
        <f t="shared" si="73"/>
        <v>0</v>
      </c>
      <c r="M745" s="40" t="str">
        <f t="shared" si="74"/>
        <v>00/Jan/1900</v>
      </c>
      <c r="N745" s="41" t="e">
        <f t="shared" si="75"/>
        <v>#VALUE!</v>
      </c>
      <c r="O745" s="40" t="str">
        <f t="shared" si="76"/>
        <v>00/Jan/19000</v>
      </c>
      <c r="P745" s="42" t="str">
        <f t="shared" si="77"/>
        <v>Match</v>
      </c>
      <c r="Q745" s="40" t="e">
        <f>VLOOKUP(O745,'Calculation - &lt;Ignore&gt;'!N:O,2,0)</f>
        <v>#N/A</v>
      </c>
    </row>
    <row r="746" spans="1:17" x14ac:dyDescent="0.3">
      <c r="A746" s="55"/>
      <c r="B746" s="66"/>
      <c r="C746" s="67"/>
      <c r="D746" s="66"/>
      <c r="E746" s="59"/>
      <c r="F746" s="59"/>
      <c r="G746" s="59"/>
      <c r="H746" s="59"/>
      <c r="I746" s="59"/>
      <c r="J746" s="49" t="s">
        <v>28</v>
      </c>
      <c r="K746" s="32">
        <f t="shared" si="72"/>
        <v>0</v>
      </c>
      <c r="L746" s="39" t="str">
        <f t="shared" si="73"/>
        <v>0</v>
      </c>
      <c r="M746" s="40" t="str">
        <f t="shared" si="74"/>
        <v>00/Jan/1900</v>
      </c>
      <c r="N746" s="41" t="e">
        <f t="shared" si="75"/>
        <v>#VALUE!</v>
      </c>
      <c r="O746" s="40" t="str">
        <f t="shared" si="76"/>
        <v>00/Jan/19000</v>
      </c>
      <c r="P746" s="42" t="str">
        <f t="shared" si="77"/>
        <v>Match</v>
      </c>
      <c r="Q746" s="40" t="e">
        <f>VLOOKUP(O746,'Calculation - &lt;Ignore&gt;'!N:O,2,0)</f>
        <v>#N/A</v>
      </c>
    </row>
    <row r="747" spans="1:17" x14ac:dyDescent="0.3">
      <c r="A747" s="55"/>
      <c r="B747" s="66"/>
      <c r="C747" s="67"/>
      <c r="D747" s="66"/>
      <c r="E747" s="59"/>
      <c r="F747" s="59"/>
      <c r="G747" s="59"/>
      <c r="H747" s="59"/>
      <c r="I747" s="59"/>
      <c r="J747" s="49" t="s">
        <v>28</v>
      </c>
      <c r="K747" s="32">
        <f t="shared" si="72"/>
        <v>0</v>
      </c>
      <c r="L747" s="39" t="str">
        <f t="shared" si="73"/>
        <v>0</v>
      </c>
      <c r="M747" s="40" t="str">
        <f t="shared" si="74"/>
        <v>00/Jan/1900</v>
      </c>
      <c r="N747" s="41" t="e">
        <f t="shared" si="75"/>
        <v>#VALUE!</v>
      </c>
      <c r="O747" s="40" t="str">
        <f t="shared" si="76"/>
        <v>00/Jan/19000</v>
      </c>
      <c r="P747" s="42" t="str">
        <f t="shared" si="77"/>
        <v>Match</v>
      </c>
      <c r="Q747" s="40" t="e">
        <f>VLOOKUP(O747,'Calculation - &lt;Ignore&gt;'!N:O,2,0)</f>
        <v>#N/A</v>
      </c>
    </row>
    <row r="748" spans="1:17" x14ac:dyDescent="0.3">
      <c r="A748" s="55"/>
      <c r="B748" s="66"/>
      <c r="C748" s="67"/>
      <c r="D748" s="66"/>
      <c r="E748" s="59"/>
      <c r="F748" s="59"/>
      <c r="G748" s="59"/>
      <c r="H748" s="59"/>
      <c r="I748" s="59"/>
      <c r="J748" s="49" t="s">
        <v>28</v>
      </c>
      <c r="K748" s="32">
        <f t="shared" si="72"/>
        <v>0</v>
      </c>
      <c r="L748" s="39" t="str">
        <f t="shared" si="73"/>
        <v>0</v>
      </c>
      <c r="M748" s="40" t="str">
        <f t="shared" si="74"/>
        <v>00/Jan/1900</v>
      </c>
      <c r="N748" s="41" t="e">
        <f t="shared" si="75"/>
        <v>#VALUE!</v>
      </c>
      <c r="O748" s="40" t="str">
        <f t="shared" si="76"/>
        <v>00/Jan/19000</v>
      </c>
      <c r="P748" s="42" t="str">
        <f t="shared" si="77"/>
        <v>Match</v>
      </c>
      <c r="Q748" s="40" t="e">
        <f>VLOOKUP(O748,'Calculation - &lt;Ignore&gt;'!N:O,2,0)</f>
        <v>#N/A</v>
      </c>
    </row>
    <row r="749" spans="1:17" x14ac:dyDescent="0.3">
      <c r="A749" s="55"/>
      <c r="B749" s="66"/>
      <c r="C749" s="67"/>
      <c r="D749" s="66"/>
      <c r="E749" s="59"/>
      <c r="F749" s="59"/>
      <c r="G749" s="59"/>
      <c r="H749" s="59"/>
      <c r="I749" s="59"/>
      <c r="J749" s="49" t="s">
        <v>28</v>
      </c>
      <c r="K749" s="32">
        <f t="shared" si="72"/>
        <v>0</v>
      </c>
      <c r="L749" s="39" t="str">
        <f t="shared" si="73"/>
        <v>0</v>
      </c>
      <c r="M749" s="40" t="str">
        <f t="shared" si="74"/>
        <v>00/Jan/1900</v>
      </c>
      <c r="N749" s="41" t="e">
        <f t="shared" si="75"/>
        <v>#VALUE!</v>
      </c>
      <c r="O749" s="40" t="str">
        <f t="shared" si="76"/>
        <v>00/Jan/19000</v>
      </c>
      <c r="P749" s="42" t="str">
        <f t="shared" si="77"/>
        <v>Match</v>
      </c>
      <c r="Q749" s="40" t="e">
        <f>VLOOKUP(O749,'Calculation - &lt;Ignore&gt;'!N:O,2,0)</f>
        <v>#N/A</v>
      </c>
    </row>
    <row r="750" spans="1:17" x14ac:dyDescent="0.3">
      <c r="A750" s="55"/>
      <c r="B750" s="66"/>
      <c r="C750" s="67"/>
      <c r="D750" s="66"/>
      <c r="E750" s="59"/>
      <c r="F750" s="59"/>
      <c r="G750" s="59"/>
      <c r="H750" s="59"/>
      <c r="I750" s="59"/>
      <c r="J750" s="49" t="s">
        <v>28</v>
      </c>
      <c r="K750" s="32">
        <f t="shared" si="72"/>
        <v>0</v>
      </c>
      <c r="L750" s="39" t="str">
        <f t="shared" si="73"/>
        <v>0</v>
      </c>
      <c r="M750" s="40" t="str">
        <f t="shared" si="74"/>
        <v>00/Jan/1900</v>
      </c>
      <c r="N750" s="41" t="e">
        <f t="shared" si="75"/>
        <v>#VALUE!</v>
      </c>
      <c r="O750" s="40" t="str">
        <f t="shared" si="76"/>
        <v>00/Jan/19000</v>
      </c>
      <c r="P750" s="42" t="str">
        <f t="shared" si="77"/>
        <v>Match</v>
      </c>
      <c r="Q750" s="40" t="e">
        <f>VLOOKUP(O750,'Calculation - &lt;Ignore&gt;'!N:O,2,0)</f>
        <v>#N/A</v>
      </c>
    </row>
    <row r="751" spans="1:17" x14ac:dyDescent="0.3">
      <c r="A751" s="55"/>
      <c r="B751" s="66"/>
      <c r="C751" s="67"/>
      <c r="D751" s="66"/>
      <c r="E751" s="59"/>
      <c r="F751" s="59"/>
      <c r="G751" s="59"/>
      <c r="H751" s="59"/>
      <c r="I751" s="59"/>
      <c r="J751" s="49" t="s">
        <v>28</v>
      </c>
      <c r="K751" s="32">
        <f t="shared" si="72"/>
        <v>0</v>
      </c>
      <c r="L751" s="39" t="str">
        <f t="shared" si="73"/>
        <v>0</v>
      </c>
      <c r="M751" s="40" t="str">
        <f t="shared" si="74"/>
        <v>00/Jan/1900</v>
      </c>
      <c r="N751" s="41" t="e">
        <f t="shared" si="75"/>
        <v>#VALUE!</v>
      </c>
      <c r="O751" s="40" t="str">
        <f t="shared" si="76"/>
        <v>00/Jan/19000</v>
      </c>
      <c r="P751" s="42" t="str">
        <f t="shared" si="77"/>
        <v>Match</v>
      </c>
      <c r="Q751" s="40" t="e">
        <f>VLOOKUP(O751,'Calculation - &lt;Ignore&gt;'!N:O,2,0)</f>
        <v>#N/A</v>
      </c>
    </row>
    <row r="752" spans="1:17" x14ac:dyDescent="0.3">
      <c r="A752" s="55"/>
      <c r="B752" s="66"/>
      <c r="C752" s="67"/>
      <c r="D752" s="66"/>
      <c r="E752" s="59"/>
      <c r="F752" s="59"/>
      <c r="G752" s="59"/>
      <c r="H752" s="59"/>
      <c r="I752" s="59"/>
      <c r="J752" s="49" t="s">
        <v>28</v>
      </c>
      <c r="K752" s="32">
        <f t="shared" si="72"/>
        <v>0</v>
      </c>
      <c r="L752" s="39" t="str">
        <f t="shared" si="73"/>
        <v>0</v>
      </c>
      <c r="M752" s="40" t="str">
        <f t="shared" si="74"/>
        <v>00/Jan/1900</v>
      </c>
      <c r="N752" s="41" t="e">
        <f t="shared" si="75"/>
        <v>#VALUE!</v>
      </c>
      <c r="O752" s="40" t="str">
        <f t="shared" si="76"/>
        <v>00/Jan/19000</v>
      </c>
      <c r="P752" s="42" t="str">
        <f t="shared" si="77"/>
        <v>Match</v>
      </c>
      <c r="Q752" s="40" t="e">
        <f>VLOOKUP(O752,'Calculation - &lt;Ignore&gt;'!N:O,2,0)</f>
        <v>#N/A</v>
      </c>
    </row>
    <row r="753" spans="1:17" x14ac:dyDescent="0.3">
      <c r="A753" s="55"/>
      <c r="B753" s="66"/>
      <c r="C753" s="67"/>
      <c r="D753" s="66"/>
      <c r="E753" s="59"/>
      <c r="F753" s="59"/>
      <c r="G753" s="59"/>
      <c r="H753" s="59"/>
      <c r="I753" s="59"/>
      <c r="J753" s="49" t="s">
        <v>28</v>
      </c>
      <c r="K753" s="32">
        <f t="shared" si="72"/>
        <v>0</v>
      </c>
      <c r="L753" s="39" t="str">
        <f t="shared" si="73"/>
        <v>0</v>
      </c>
      <c r="M753" s="40" t="str">
        <f t="shared" si="74"/>
        <v>00/Jan/1900</v>
      </c>
      <c r="N753" s="41" t="e">
        <f t="shared" si="75"/>
        <v>#VALUE!</v>
      </c>
      <c r="O753" s="40" t="str">
        <f t="shared" si="76"/>
        <v>00/Jan/19000</v>
      </c>
      <c r="P753" s="42" t="str">
        <f t="shared" si="77"/>
        <v>Match</v>
      </c>
      <c r="Q753" s="40" t="e">
        <f>VLOOKUP(O753,'Calculation - &lt;Ignore&gt;'!N:O,2,0)</f>
        <v>#N/A</v>
      </c>
    </row>
    <row r="754" spans="1:17" x14ac:dyDescent="0.3">
      <c r="A754" s="55"/>
      <c r="B754" s="66"/>
      <c r="C754" s="67"/>
      <c r="D754" s="66"/>
      <c r="E754" s="59"/>
      <c r="F754" s="59"/>
      <c r="G754" s="59"/>
      <c r="H754" s="59"/>
      <c r="I754" s="59"/>
      <c r="J754" s="49" t="s">
        <v>28</v>
      </c>
      <c r="K754" s="32">
        <f t="shared" si="72"/>
        <v>0</v>
      </c>
      <c r="L754" s="39" t="str">
        <f t="shared" si="73"/>
        <v>0</v>
      </c>
      <c r="M754" s="40" t="str">
        <f t="shared" si="74"/>
        <v>00/Jan/1900</v>
      </c>
      <c r="N754" s="41" t="e">
        <f t="shared" si="75"/>
        <v>#VALUE!</v>
      </c>
      <c r="O754" s="40" t="str">
        <f t="shared" si="76"/>
        <v>00/Jan/19000</v>
      </c>
      <c r="P754" s="42" t="str">
        <f t="shared" si="77"/>
        <v>Match</v>
      </c>
      <c r="Q754" s="40" t="e">
        <f>VLOOKUP(O754,'Calculation - &lt;Ignore&gt;'!N:O,2,0)</f>
        <v>#N/A</v>
      </c>
    </row>
    <row r="755" spans="1:17" x14ac:dyDescent="0.3">
      <c r="A755" s="55"/>
      <c r="B755" s="66"/>
      <c r="C755" s="67"/>
      <c r="D755" s="66"/>
      <c r="E755" s="59"/>
      <c r="F755" s="59"/>
      <c r="G755" s="59"/>
      <c r="H755" s="59"/>
      <c r="I755" s="59"/>
      <c r="J755" s="49" t="s">
        <v>28</v>
      </c>
      <c r="K755" s="32">
        <f t="shared" si="72"/>
        <v>0</v>
      </c>
      <c r="L755" s="39" t="str">
        <f t="shared" si="73"/>
        <v>0</v>
      </c>
      <c r="M755" s="40" t="str">
        <f t="shared" si="74"/>
        <v>00/Jan/1900</v>
      </c>
      <c r="N755" s="41" t="e">
        <f t="shared" si="75"/>
        <v>#VALUE!</v>
      </c>
      <c r="O755" s="40" t="str">
        <f t="shared" si="76"/>
        <v>00/Jan/19000</v>
      </c>
      <c r="P755" s="42" t="str">
        <f t="shared" si="77"/>
        <v>Match</v>
      </c>
      <c r="Q755" s="40" t="e">
        <f>VLOOKUP(O755,'Calculation - &lt;Ignore&gt;'!N:O,2,0)</f>
        <v>#N/A</v>
      </c>
    </row>
    <row r="756" spans="1:17" x14ac:dyDescent="0.3">
      <c r="A756" s="55"/>
      <c r="B756" s="66"/>
      <c r="C756" s="67"/>
      <c r="D756" s="66"/>
      <c r="E756" s="59"/>
      <c r="F756" s="59"/>
      <c r="G756" s="59"/>
      <c r="H756" s="59"/>
      <c r="I756" s="59"/>
      <c r="J756" s="49" t="s">
        <v>28</v>
      </c>
      <c r="K756" s="32">
        <f t="shared" si="72"/>
        <v>0</v>
      </c>
      <c r="L756" s="39" t="str">
        <f t="shared" si="73"/>
        <v>0</v>
      </c>
      <c r="M756" s="40" t="str">
        <f t="shared" si="74"/>
        <v>00/Jan/1900</v>
      </c>
      <c r="N756" s="41" t="e">
        <f t="shared" si="75"/>
        <v>#VALUE!</v>
      </c>
      <c r="O756" s="40" t="str">
        <f t="shared" si="76"/>
        <v>00/Jan/19000</v>
      </c>
      <c r="P756" s="42" t="str">
        <f t="shared" si="77"/>
        <v>Match</v>
      </c>
      <c r="Q756" s="40" t="e">
        <f>VLOOKUP(O756,'Calculation - &lt;Ignore&gt;'!N:O,2,0)</f>
        <v>#N/A</v>
      </c>
    </row>
    <row r="757" spans="1:17" x14ac:dyDescent="0.3">
      <c r="A757" s="55"/>
      <c r="B757" s="66"/>
      <c r="C757" s="67"/>
      <c r="D757" s="66"/>
      <c r="E757" s="59"/>
      <c r="F757" s="59"/>
      <c r="G757" s="59"/>
      <c r="H757" s="59"/>
      <c r="I757" s="59"/>
      <c r="J757" s="49" t="s">
        <v>28</v>
      </c>
      <c r="K757" s="32">
        <f t="shared" si="72"/>
        <v>0</v>
      </c>
      <c r="L757" s="39" t="str">
        <f t="shared" si="73"/>
        <v>0</v>
      </c>
      <c r="M757" s="40" t="str">
        <f t="shared" si="74"/>
        <v>00/Jan/1900</v>
      </c>
      <c r="N757" s="41" t="e">
        <f t="shared" si="75"/>
        <v>#VALUE!</v>
      </c>
      <c r="O757" s="40" t="str">
        <f t="shared" si="76"/>
        <v>00/Jan/19000</v>
      </c>
      <c r="P757" s="42" t="str">
        <f t="shared" si="77"/>
        <v>Match</v>
      </c>
      <c r="Q757" s="40" t="e">
        <f>VLOOKUP(O757,'Calculation - &lt;Ignore&gt;'!N:O,2,0)</f>
        <v>#N/A</v>
      </c>
    </row>
    <row r="758" spans="1:17" x14ac:dyDescent="0.3">
      <c r="A758" s="55"/>
      <c r="B758" s="66"/>
      <c r="C758" s="67"/>
      <c r="D758" s="66"/>
      <c r="E758" s="59"/>
      <c r="F758" s="59"/>
      <c r="G758" s="59"/>
      <c r="H758" s="59"/>
      <c r="I758" s="59"/>
      <c r="J758" s="49" t="s">
        <v>28</v>
      </c>
      <c r="K758" s="32">
        <f t="shared" si="72"/>
        <v>0</v>
      </c>
      <c r="L758" s="39" t="str">
        <f t="shared" si="73"/>
        <v>0</v>
      </c>
      <c r="M758" s="40" t="str">
        <f t="shared" si="74"/>
        <v>00/Jan/1900</v>
      </c>
      <c r="N758" s="41" t="e">
        <f t="shared" si="75"/>
        <v>#VALUE!</v>
      </c>
      <c r="O758" s="40" t="str">
        <f t="shared" si="76"/>
        <v>00/Jan/19000</v>
      </c>
      <c r="P758" s="42" t="str">
        <f t="shared" si="77"/>
        <v>Match</v>
      </c>
      <c r="Q758" s="40" t="e">
        <f>VLOOKUP(O758,'Calculation - &lt;Ignore&gt;'!N:O,2,0)</f>
        <v>#N/A</v>
      </c>
    </row>
    <row r="759" spans="1:17" x14ac:dyDescent="0.3">
      <c r="A759" s="55"/>
      <c r="B759" s="66"/>
      <c r="C759" s="67"/>
      <c r="D759" s="66"/>
      <c r="E759" s="59"/>
      <c r="F759" s="59"/>
      <c r="G759" s="59"/>
      <c r="H759" s="59"/>
      <c r="I759" s="59"/>
      <c r="J759" s="49" t="s">
        <v>28</v>
      </c>
      <c r="K759" s="32">
        <f t="shared" si="72"/>
        <v>0</v>
      </c>
      <c r="L759" s="39" t="str">
        <f t="shared" si="73"/>
        <v>0</v>
      </c>
      <c r="M759" s="40" t="str">
        <f t="shared" si="74"/>
        <v>00/Jan/1900</v>
      </c>
      <c r="N759" s="41" t="e">
        <f t="shared" si="75"/>
        <v>#VALUE!</v>
      </c>
      <c r="O759" s="40" t="str">
        <f t="shared" si="76"/>
        <v>00/Jan/19000</v>
      </c>
      <c r="P759" s="42" t="str">
        <f t="shared" si="77"/>
        <v>Match</v>
      </c>
      <c r="Q759" s="40" t="e">
        <f>VLOOKUP(O759,'Calculation - &lt;Ignore&gt;'!N:O,2,0)</f>
        <v>#N/A</v>
      </c>
    </row>
    <row r="760" spans="1:17" x14ac:dyDescent="0.3">
      <c r="A760" s="55"/>
      <c r="B760" s="66"/>
      <c r="C760" s="67"/>
      <c r="D760" s="66"/>
      <c r="E760" s="59"/>
      <c r="F760" s="59"/>
      <c r="G760" s="59"/>
      <c r="H760" s="59"/>
      <c r="I760" s="59"/>
      <c r="J760" s="49" t="s">
        <v>28</v>
      </c>
      <c r="K760" s="32">
        <f t="shared" si="72"/>
        <v>0</v>
      </c>
      <c r="L760" s="39" t="str">
        <f t="shared" si="73"/>
        <v>0</v>
      </c>
      <c r="M760" s="40" t="str">
        <f t="shared" si="74"/>
        <v>00/Jan/1900</v>
      </c>
      <c r="N760" s="41" t="e">
        <f t="shared" si="75"/>
        <v>#VALUE!</v>
      </c>
      <c r="O760" s="40" t="str">
        <f t="shared" si="76"/>
        <v>00/Jan/19000</v>
      </c>
      <c r="P760" s="42" t="str">
        <f t="shared" si="77"/>
        <v>Match</v>
      </c>
      <c r="Q760" s="40" t="e">
        <f>VLOOKUP(O760,'Calculation - &lt;Ignore&gt;'!N:O,2,0)</f>
        <v>#N/A</v>
      </c>
    </row>
    <row r="761" spans="1:17" x14ac:dyDescent="0.3">
      <c r="A761" s="55"/>
      <c r="B761" s="66"/>
      <c r="C761" s="67"/>
      <c r="D761" s="66"/>
      <c r="E761" s="59"/>
      <c r="F761" s="59"/>
      <c r="G761" s="59"/>
      <c r="H761" s="59"/>
      <c r="I761" s="59"/>
      <c r="J761" s="49" t="s">
        <v>28</v>
      </c>
      <c r="K761" s="32">
        <f t="shared" ref="K761:K824" si="78">SUM(G761:I761)</f>
        <v>0</v>
      </c>
      <c r="L761" s="39" t="str">
        <f t="shared" ref="L761:L824" si="79">TEXT(D761,"General")</f>
        <v>0</v>
      </c>
      <c r="M761" s="40" t="str">
        <f t="shared" ref="M761:M824" si="80">TEXT(C761,"dd/mmm/yyyy")</f>
        <v>00/Jan/1900</v>
      </c>
      <c r="N761" s="41" t="e">
        <f t="shared" ref="N761:N824" si="81">DATE(YEAR(M761),MONTH(M761),1)</f>
        <v>#VALUE!</v>
      </c>
      <c r="O761" s="40" t="str">
        <f t="shared" ref="O761:O824" si="82">A761&amp;M761&amp;L761</f>
        <v>00/Jan/19000</v>
      </c>
      <c r="P761" s="42" t="str">
        <f t="shared" ref="P761:P824" si="83">IF(SUMIFS(K:K,A:A,A761,J:J,"Books")-SUMIFS(K:K,A:A,A761,J:J,"GSTR 2A")=0,"Match",IF(ROUND(SUMIFS(K:K,A:A,A761,J:J,"Books")-SUMIFS(K:K,A:A,A761,J:J,"GSTR 2A"),0)=0,"Match -Rounding off","Not Match"))</f>
        <v>Match</v>
      </c>
      <c r="Q761" s="40" t="e">
        <f>VLOOKUP(O761,'Calculation - &lt;Ignore&gt;'!N:O,2,0)</f>
        <v>#N/A</v>
      </c>
    </row>
    <row r="762" spans="1:17" x14ac:dyDescent="0.3">
      <c r="A762" s="55"/>
      <c r="B762" s="66"/>
      <c r="C762" s="67"/>
      <c r="D762" s="66"/>
      <c r="E762" s="59"/>
      <c r="F762" s="59"/>
      <c r="G762" s="59"/>
      <c r="H762" s="59"/>
      <c r="I762" s="59"/>
      <c r="J762" s="49" t="s">
        <v>28</v>
      </c>
      <c r="K762" s="32">
        <f t="shared" si="78"/>
        <v>0</v>
      </c>
      <c r="L762" s="39" t="str">
        <f t="shared" si="79"/>
        <v>0</v>
      </c>
      <c r="M762" s="40" t="str">
        <f t="shared" si="80"/>
        <v>00/Jan/1900</v>
      </c>
      <c r="N762" s="41" t="e">
        <f t="shared" si="81"/>
        <v>#VALUE!</v>
      </c>
      <c r="O762" s="40" t="str">
        <f t="shared" si="82"/>
        <v>00/Jan/19000</v>
      </c>
      <c r="P762" s="42" t="str">
        <f t="shared" si="83"/>
        <v>Match</v>
      </c>
      <c r="Q762" s="40" t="e">
        <f>VLOOKUP(O762,'Calculation - &lt;Ignore&gt;'!N:O,2,0)</f>
        <v>#N/A</v>
      </c>
    </row>
    <row r="763" spans="1:17" x14ac:dyDescent="0.3">
      <c r="A763" s="55"/>
      <c r="B763" s="66"/>
      <c r="C763" s="67"/>
      <c r="D763" s="66"/>
      <c r="E763" s="59"/>
      <c r="F763" s="59"/>
      <c r="G763" s="59"/>
      <c r="H763" s="59"/>
      <c r="I763" s="59"/>
      <c r="J763" s="49" t="s">
        <v>28</v>
      </c>
      <c r="K763" s="32">
        <f t="shared" si="78"/>
        <v>0</v>
      </c>
      <c r="L763" s="39" t="str">
        <f t="shared" si="79"/>
        <v>0</v>
      </c>
      <c r="M763" s="40" t="str">
        <f t="shared" si="80"/>
        <v>00/Jan/1900</v>
      </c>
      <c r="N763" s="41" t="e">
        <f t="shared" si="81"/>
        <v>#VALUE!</v>
      </c>
      <c r="O763" s="40" t="str">
        <f t="shared" si="82"/>
        <v>00/Jan/19000</v>
      </c>
      <c r="P763" s="42" t="str">
        <f t="shared" si="83"/>
        <v>Match</v>
      </c>
      <c r="Q763" s="40" t="e">
        <f>VLOOKUP(O763,'Calculation - &lt;Ignore&gt;'!N:O,2,0)</f>
        <v>#N/A</v>
      </c>
    </row>
    <row r="764" spans="1:17" x14ac:dyDescent="0.3">
      <c r="A764" s="55"/>
      <c r="B764" s="66"/>
      <c r="C764" s="67"/>
      <c r="D764" s="66"/>
      <c r="E764" s="59"/>
      <c r="F764" s="59"/>
      <c r="G764" s="59"/>
      <c r="H764" s="59"/>
      <c r="I764" s="59"/>
      <c r="J764" s="49" t="s">
        <v>28</v>
      </c>
      <c r="K764" s="32">
        <f t="shared" si="78"/>
        <v>0</v>
      </c>
      <c r="L764" s="39" t="str">
        <f t="shared" si="79"/>
        <v>0</v>
      </c>
      <c r="M764" s="40" t="str">
        <f t="shared" si="80"/>
        <v>00/Jan/1900</v>
      </c>
      <c r="N764" s="41" t="e">
        <f t="shared" si="81"/>
        <v>#VALUE!</v>
      </c>
      <c r="O764" s="40" t="str">
        <f t="shared" si="82"/>
        <v>00/Jan/19000</v>
      </c>
      <c r="P764" s="42" t="str">
        <f t="shared" si="83"/>
        <v>Match</v>
      </c>
      <c r="Q764" s="40" t="e">
        <f>VLOOKUP(O764,'Calculation - &lt;Ignore&gt;'!N:O,2,0)</f>
        <v>#N/A</v>
      </c>
    </row>
    <row r="765" spans="1:17" x14ac:dyDescent="0.3">
      <c r="A765" s="55"/>
      <c r="B765" s="66"/>
      <c r="C765" s="67"/>
      <c r="D765" s="66"/>
      <c r="E765" s="59"/>
      <c r="F765" s="59"/>
      <c r="G765" s="59"/>
      <c r="H765" s="59"/>
      <c r="I765" s="59"/>
      <c r="J765" s="49" t="s">
        <v>28</v>
      </c>
      <c r="K765" s="32">
        <f t="shared" si="78"/>
        <v>0</v>
      </c>
      <c r="L765" s="39" t="str">
        <f t="shared" si="79"/>
        <v>0</v>
      </c>
      <c r="M765" s="40" t="str">
        <f t="shared" si="80"/>
        <v>00/Jan/1900</v>
      </c>
      <c r="N765" s="41" t="e">
        <f t="shared" si="81"/>
        <v>#VALUE!</v>
      </c>
      <c r="O765" s="40" t="str">
        <f t="shared" si="82"/>
        <v>00/Jan/19000</v>
      </c>
      <c r="P765" s="42" t="str">
        <f t="shared" si="83"/>
        <v>Match</v>
      </c>
      <c r="Q765" s="40" t="e">
        <f>VLOOKUP(O765,'Calculation - &lt;Ignore&gt;'!N:O,2,0)</f>
        <v>#N/A</v>
      </c>
    </row>
    <row r="766" spans="1:17" x14ac:dyDescent="0.3">
      <c r="A766" s="55"/>
      <c r="B766" s="66"/>
      <c r="C766" s="67"/>
      <c r="D766" s="66"/>
      <c r="E766" s="59"/>
      <c r="F766" s="59"/>
      <c r="G766" s="59"/>
      <c r="H766" s="59"/>
      <c r="I766" s="59"/>
      <c r="J766" s="49" t="s">
        <v>28</v>
      </c>
      <c r="K766" s="32">
        <f t="shared" si="78"/>
        <v>0</v>
      </c>
      <c r="L766" s="39" t="str">
        <f t="shared" si="79"/>
        <v>0</v>
      </c>
      <c r="M766" s="40" t="str">
        <f t="shared" si="80"/>
        <v>00/Jan/1900</v>
      </c>
      <c r="N766" s="41" t="e">
        <f t="shared" si="81"/>
        <v>#VALUE!</v>
      </c>
      <c r="O766" s="40" t="str">
        <f t="shared" si="82"/>
        <v>00/Jan/19000</v>
      </c>
      <c r="P766" s="42" t="str">
        <f t="shared" si="83"/>
        <v>Match</v>
      </c>
      <c r="Q766" s="40" t="e">
        <f>VLOOKUP(O766,'Calculation - &lt;Ignore&gt;'!N:O,2,0)</f>
        <v>#N/A</v>
      </c>
    </row>
    <row r="767" spans="1:17" x14ac:dyDescent="0.3">
      <c r="A767" s="55"/>
      <c r="B767" s="66"/>
      <c r="C767" s="67"/>
      <c r="D767" s="66"/>
      <c r="E767" s="59"/>
      <c r="F767" s="59"/>
      <c r="G767" s="59"/>
      <c r="H767" s="59"/>
      <c r="I767" s="59"/>
      <c r="J767" s="49" t="s">
        <v>28</v>
      </c>
      <c r="K767" s="32">
        <f t="shared" si="78"/>
        <v>0</v>
      </c>
      <c r="L767" s="39" t="str">
        <f t="shared" si="79"/>
        <v>0</v>
      </c>
      <c r="M767" s="40" t="str">
        <f t="shared" si="80"/>
        <v>00/Jan/1900</v>
      </c>
      <c r="N767" s="41" t="e">
        <f t="shared" si="81"/>
        <v>#VALUE!</v>
      </c>
      <c r="O767" s="40" t="str">
        <f t="shared" si="82"/>
        <v>00/Jan/19000</v>
      </c>
      <c r="P767" s="42" t="str">
        <f t="shared" si="83"/>
        <v>Match</v>
      </c>
      <c r="Q767" s="40" t="e">
        <f>VLOOKUP(O767,'Calculation - &lt;Ignore&gt;'!N:O,2,0)</f>
        <v>#N/A</v>
      </c>
    </row>
    <row r="768" spans="1:17" x14ac:dyDescent="0.3">
      <c r="A768" s="55"/>
      <c r="B768" s="66"/>
      <c r="C768" s="67"/>
      <c r="D768" s="66"/>
      <c r="E768" s="59"/>
      <c r="F768" s="59"/>
      <c r="G768" s="59"/>
      <c r="H768" s="59"/>
      <c r="I768" s="59"/>
      <c r="J768" s="49" t="s">
        <v>28</v>
      </c>
      <c r="K768" s="32">
        <f t="shared" si="78"/>
        <v>0</v>
      </c>
      <c r="L768" s="39" t="str">
        <f t="shared" si="79"/>
        <v>0</v>
      </c>
      <c r="M768" s="40" t="str">
        <f t="shared" si="80"/>
        <v>00/Jan/1900</v>
      </c>
      <c r="N768" s="41" t="e">
        <f t="shared" si="81"/>
        <v>#VALUE!</v>
      </c>
      <c r="O768" s="40" t="str">
        <f t="shared" si="82"/>
        <v>00/Jan/19000</v>
      </c>
      <c r="P768" s="42" t="str">
        <f t="shared" si="83"/>
        <v>Match</v>
      </c>
      <c r="Q768" s="40" t="e">
        <f>VLOOKUP(O768,'Calculation - &lt;Ignore&gt;'!N:O,2,0)</f>
        <v>#N/A</v>
      </c>
    </row>
    <row r="769" spans="1:17" x14ac:dyDescent="0.3">
      <c r="A769" s="55"/>
      <c r="B769" s="66"/>
      <c r="C769" s="67"/>
      <c r="D769" s="66"/>
      <c r="E769" s="59"/>
      <c r="F769" s="59"/>
      <c r="G769" s="59"/>
      <c r="H769" s="59"/>
      <c r="I769" s="59"/>
      <c r="J769" s="49" t="s">
        <v>28</v>
      </c>
      <c r="K769" s="32">
        <f t="shared" si="78"/>
        <v>0</v>
      </c>
      <c r="L769" s="39" t="str">
        <f t="shared" si="79"/>
        <v>0</v>
      </c>
      <c r="M769" s="40" t="str">
        <f t="shared" si="80"/>
        <v>00/Jan/1900</v>
      </c>
      <c r="N769" s="41" t="e">
        <f t="shared" si="81"/>
        <v>#VALUE!</v>
      </c>
      <c r="O769" s="40" t="str">
        <f t="shared" si="82"/>
        <v>00/Jan/19000</v>
      </c>
      <c r="P769" s="42" t="str">
        <f t="shared" si="83"/>
        <v>Match</v>
      </c>
      <c r="Q769" s="40" t="e">
        <f>VLOOKUP(O769,'Calculation - &lt;Ignore&gt;'!N:O,2,0)</f>
        <v>#N/A</v>
      </c>
    </row>
    <row r="770" spans="1:17" x14ac:dyDescent="0.3">
      <c r="A770" s="55"/>
      <c r="B770" s="66"/>
      <c r="C770" s="67"/>
      <c r="D770" s="66"/>
      <c r="E770" s="59"/>
      <c r="F770" s="59"/>
      <c r="G770" s="59"/>
      <c r="H770" s="59"/>
      <c r="I770" s="59"/>
      <c r="J770" s="49" t="s">
        <v>28</v>
      </c>
      <c r="K770" s="32">
        <f t="shared" si="78"/>
        <v>0</v>
      </c>
      <c r="L770" s="39" t="str">
        <f t="shared" si="79"/>
        <v>0</v>
      </c>
      <c r="M770" s="40" t="str">
        <f t="shared" si="80"/>
        <v>00/Jan/1900</v>
      </c>
      <c r="N770" s="41" t="e">
        <f t="shared" si="81"/>
        <v>#VALUE!</v>
      </c>
      <c r="O770" s="40" t="str">
        <f t="shared" si="82"/>
        <v>00/Jan/19000</v>
      </c>
      <c r="P770" s="42" t="str">
        <f t="shared" si="83"/>
        <v>Match</v>
      </c>
      <c r="Q770" s="40" t="e">
        <f>VLOOKUP(O770,'Calculation - &lt;Ignore&gt;'!N:O,2,0)</f>
        <v>#N/A</v>
      </c>
    </row>
    <row r="771" spans="1:17" x14ac:dyDescent="0.3">
      <c r="A771" s="55"/>
      <c r="B771" s="66"/>
      <c r="C771" s="67"/>
      <c r="D771" s="66"/>
      <c r="E771" s="59"/>
      <c r="F771" s="59"/>
      <c r="G771" s="59"/>
      <c r="H771" s="59"/>
      <c r="I771" s="59"/>
      <c r="J771" s="49" t="s">
        <v>28</v>
      </c>
      <c r="K771" s="32">
        <f t="shared" si="78"/>
        <v>0</v>
      </c>
      <c r="L771" s="39" t="str">
        <f t="shared" si="79"/>
        <v>0</v>
      </c>
      <c r="M771" s="40" t="str">
        <f t="shared" si="80"/>
        <v>00/Jan/1900</v>
      </c>
      <c r="N771" s="41" t="e">
        <f t="shared" si="81"/>
        <v>#VALUE!</v>
      </c>
      <c r="O771" s="40" t="str">
        <f t="shared" si="82"/>
        <v>00/Jan/19000</v>
      </c>
      <c r="P771" s="42" t="str">
        <f t="shared" si="83"/>
        <v>Match</v>
      </c>
      <c r="Q771" s="40" t="e">
        <f>VLOOKUP(O771,'Calculation - &lt;Ignore&gt;'!N:O,2,0)</f>
        <v>#N/A</v>
      </c>
    </row>
    <row r="772" spans="1:17" x14ac:dyDescent="0.3">
      <c r="A772" s="55"/>
      <c r="B772" s="66"/>
      <c r="C772" s="67"/>
      <c r="D772" s="66"/>
      <c r="E772" s="59"/>
      <c r="F772" s="59"/>
      <c r="G772" s="59"/>
      <c r="H772" s="59"/>
      <c r="I772" s="59"/>
      <c r="J772" s="49" t="s">
        <v>28</v>
      </c>
      <c r="K772" s="32">
        <f t="shared" si="78"/>
        <v>0</v>
      </c>
      <c r="L772" s="39" t="str">
        <f t="shared" si="79"/>
        <v>0</v>
      </c>
      <c r="M772" s="40" t="str">
        <f t="shared" si="80"/>
        <v>00/Jan/1900</v>
      </c>
      <c r="N772" s="41" t="e">
        <f t="shared" si="81"/>
        <v>#VALUE!</v>
      </c>
      <c r="O772" s="40" t="str">
        <f t="shared" si="82"/>
        <v>00/Jan/19000</v>
      </c>
      <c r="P772" s="42" t="str">
        <f t="shared" si="83"/>
        <v>Match</v>
      </c>
      <c r="Q772" s="40" t="e">
        <f>VLOOKUP(O772,'Calculation - &lt;Ignore&gt;'!N:O,2,0)</f>
        <v>#N/A</v>
      </c>
    </row>
    <row r="773" spans="1:17" x14ac:dyDescent="0.3">
      <c r="A773" s="55"/>
      <c r="B773" s="66"/>
      <c r="C773" s="67"/>
      <c r="D773" s="66"/>
      <c r="E773" s="59"/>
      <c r="F773" s="59"/>
      <c r="G773" s="59"/>
      <c r="H773" s="59"/>
      <c r="I773" s="59"/>
      <c r="J773" s="49" t="s">
        <v>28</v>
      </c>
      <c r="K773" s="32">
        <f t="shared" si="78"/>
        <v>0</v>
      </c>
      <c r="L773" s="39" t="str">
        <f t="shared" si="79"/>
        <v>0</v>
      </c>
      <c r="M773" s="40" t="str">
        <f t="shared" si="80"/>
        <v>00/Jan/1900</v>
      </c>
      <c r="N773" s="41" t="e">
        <f t="shared" si="81"/>
        <v>#VALUE!</v>
      </c>
      <c r="O773" s="40" t="str">
        <f t="shared" si="82"/>
        <v>00/Jan/19000</v>
      </c>
      <c r="P773" s="42" t="str">
        <f t="shared" si="83"/>
        <v>Match</v>
      </c>
      <c r="Q773" s="40" t="e">
        <f>VLOOKUP(O773,'Calculation - &lt;Ignore&gt;'!N:O,2,0)</f>
        <v>#N/A</v>
      </c>
    </row>
    <row r="774" spans="1:17" x14ac:dyDescent="0.3">
      <c r="A774" s="55"/>
      <c r="B774" s="66"/>
      <c r="C774" s="67"/>
      <c r="D774" s="66"/>
      <c r="E774" s="59"/>
      <c r="F774" s="59"/>
      <c r="G774" s="59"/>
      <c r="H774" s="59"/>
      <c r="I774" s="59"/>
      <c r="J774" s="49" t="s">
        <v>28</v>
      </c>
      <c r="K774" s="32">
        <f t="shared" si="78"/>
        <v>0</v>
      </c>
      <c r="L774" s="39" t="str">
        <f t="shared" si="79"/>
        <v>0</v>
      </c>
      <c r="M774" s="40" t="str">
        <f t="shared" si="80"/>
        <v>00/Jan/1900</v>
      </c>
      <c r="N774" s="41" t="e">
        <f t="shared" si="81"/>
        <v>#VALUE!</v>
      </c>
      <c r="O774" s="40" t="str">
        <f t="shared" si="82"/>
        <v>00/Jan/19000</v>
      </c>
      <c r="P774" s="42" t="str">
        <f t="shared" si="83"/>
        <v>Match</v>
      </c>
      <c r="Q774" s="40" t="e">
        <f>VLOOKUP(O774,'Calculation - &lt;Ignore&gt;'!N:O,2,0)</f>
        <v>#N/A</v>
      </c>
    </row>
    <row r="775" spans="1:17" x14ac:dyDescent="0.3">
      <c r="A775" s="55"/>
      <c r="B775" s="66"/>
      <c r="C775" s="67"/>
      <c r="D775" s="66"/>
      <c r="E775" s="59"/>
      <c r="F775" s="59"/>
      <c r="G775" s="59"/>
      <c r="H775" s="59"/>
      <c r="I775" s="59"/>
      <c r="J775" s="49" t="s">
        <v>28</v>
      </c>
      <c r="K775" s="32">
        <f t="shared" si="78"/>
        <v>0</v>
      </c>
      <c r="L775" s="39" t="str">
        <f t="shared" si="79"/>
        <v>0</v>
      </c>
      <c r="M775" s="40" t="str">
        <f t="shared" si="80"/>
        <v>00/Jan/1900</v>
      </c>
      <c r="N775" s="41" t="e">
        <f t="shared" si="81"/>
        <v>#VALUE!</v>
      </c>
      <c r="O775" s="40" t="str">
        <f t="shared" si="82"/>
        <v>00/Jan/19000</v>
      </c>
      <c r="P775" s="42" t="str">
        <f t="shared" si="83"/>
        <v>Match</v>
      </c>
      <c r="Q775" s="40" t="e">
        <f>VLOOKUP(O775,'Calculation - &lt;Ignore&gt;'!N:O,2,0)</f>
        <v>#N/A</v>
      </c>
    </row>
    <row r="776" spans="1:17" x14ac:dyDescent="0.3">
      <c r="A776" s="55"/>
      <c r="B776" s="66"/>
      <c r="C776" s="67"/>
      <c r="D776" s="66"/>
      <c r="E776" s="59"/>
      <c r="F776" s="59"/>
      <c r="G776" s="59"/>
      <c r="H776" s="59"/>
      <c r="I776" s="59"/>
      <c r="J776" s="49" t="s">
        <v>28</v>
      </c>
      <c r="K776" s="32">
        <f t="shared" si="78"/>
        <v>0</v>
      </c>
      <c r="L776" s="39" t="str">
        <f t="shared" si="79"/>
        <v>0</v>
      </c>
      <c r="M776" s="40" t="str">
        <f t="shared" si="80"/>
        <v>00/Jan/1900</v>
      </c>
      <c r="N776" s="41" t="e">
        <f t="shared" si="81"/>
        <v>#VALUE!</v>
      </c>
      <c r="O776" s="40" t="str">
        <f t="shared" si="82"/>
        <v>00/Jan/19000</v>
      </c>
      <c r="P776" s="42" t="str">
        <f t="shared" si="83"/>
        <v>Match</v>
      </c>
      <c r="Q776" s="40" t="e">
        <f>VLOOKUP(O776,'Calculation - &lt;Ignore&gt;'!N:O,2,0)</f>
        <v>#N/A</v>
      </c>
    </row>
    <row r="777" spans="1:17" x14ac:dyDescent="0.3">
      <c r="A777" s="55"/>
      <c r="B777" s="66"/>
      <c r="C777" s="67"/>
      <c r="D777" s="66"/>
      <c r="E777" s="59"/>
      <c r="F777" s="59"/>
      <c r="G777" s="59"/>
      <c r="H777" s="59"/>
      <c r="I777" s="59"/>
      <c r="J777" s="49" t="s">
        <v>28</v>
      </c>
      <c r="K777" s="32">
        <f t="shared" si="78"/>
        <v>0</v>
      </c>
      <c r="L777" s="39" t="str">
        <f t="shared" si="79"/>
        <v>0</v>
      </c>
      <c r="M777" s="40" t="str">
        <f t="shared" si="80"/>
        <v>00/Jan/1900</v>
      </c>
      <c r="N777" s="41" t="e">
        <f t="shared" si="81"/>
        <v>#VALUE!</v>
      </c>
      <c r="O777" s="40" t="str">
        <f t="shared" si="82"/>
        <v>00/Jan/19000</v>
      </c>
      <c r="P777" s="42" t="str">
        <f t="shared" si="83"/>
        <v>Match</v>
      </c>
      <c r="Q777" s="40" t="e">
        <f>VLOOKUP(O777,'Calculation - &lt;Ignore&gt;'!N:O,2,0)</f>
        <v>#N/A</v>
      </c>
    </row>
    <row r="778" spans="1:17" x14ac:dyDescent="0.3">
      <c r="A778" s="55"/>
      <c r="B778" s="66"/>
      <c r="C778" s="67"/>
      <c r="D778" s="66"/>
      <c r="E778" s="59"/>
      <c r="F778" s="59"/>
      <c r="G778" s="59"/>
      <c r="H778" s="59"/>
      <c r="I778" s="59"/>
      <c r="J778" s="49" t="s">
        <v>28</v>
      </c>
      <c r="K778" s="32">
        <f t="shared" si="78"/>
        <v>0</v>
      </c>
      <c r="L778" s="39" t="str">
        <f t="shared" si="79"/>
        <v>0</v>
      </c>
      <c r="M778" s="40" t="str">
        <f t="shared" si="80"/>
        <v>00/Jan/1900</v>
      </c>
      <c r="N778" s="41" t="e">
        <f t="shared" si="81"/>
        <v>#VALUE!</v>
      </c>
      <c r="O778" s="40" t="str">
        <f t="shared" si="82"/>
        <v>00/Jan/19000</v>
      </c>
      <c r="P778" s="42" t="str">
        <f t="shared" si="83"/>
        <v>Match</v>
      </c>
      <c r="Q778" s="40" t="e">
        <f>VLOOKUP(O778,'Calculation - &lt;Ignore&gt;'!N:O,2,0)</f>
        <v>#N/A</v>
      </c>
    </row>
    <row r="779" spans="1:17" x14ac:dyDescent="0.3">
      <c r="A779" s="55"/>
      <c r="B779" s="66"/>
      <c r="C779" s="67"/>
      <c r="D779" s="66"/>
      <c r="E779" s="59"/>
      <c r="F779" s="59"/>
      <c r="G779" s="59"/>
      <c r="H779" s="59"/>
      <c r="I779" s="59"/>
      <c r="J779" s="49" t="s">
        <v>28</v>
      </c>
      <c r="K779" s="32">
        <f t="shared" si="78"/>
        <v>0</v>
      </c>
      <c r="L779" s="39" t="str">
        <f t="shared" si="79"/>
        <v>0</v>
      </c>
      <c r="M779" s="40" t="str">
        <f t="shared" si="80"/>
        <v>00/Jan/1900</v>
      </c>
      <c r="N779" s="41" t="e">
        <f t="shared" si="81"/>
        <v>#VALUE!</v>
      </c>
      <c r="O779" s="40" t="str">
        <f t="shared" si="82"/>
        <v>00/Jan/19000</v>
      </c>
      <c r="P779" s="42" t="str">
        <f t="shared" si="83"/>
        <v>Match</v>
      </c>
      <c r="Q779" s="40" t="e">
        <f>VLOOKUP(O779,'Calculation - &lt;Ignore&gt;'!N:O,2,0)</f>
        <v>#N/A</v>
      </c>
    </row>
    <row r="780" spans="1:17" x14ac:dyDescent="0.3">
      <c r="A780" s="55"/>
      <c r="B780" s="66"/>
      <c r="C780" s="67"/>
      <c r="D780" s="66"/>
      <c r="E780" s="59"/>
      <c r="F780" s="59"/>
      <c r="G780" s="59"/>
      <c r="H780" s="59"/>
      <c r="I780" s="59"/>
      <c r="J780" s="49" t="s">
        <v>28</v>
      </c>
      <c r="K780" s="32">
        <f t="shared" si="78"/>
        <v>0</v>
      </c>
      <c r="L780" s="39" t="str">
        <f t="shared" si="79"/>
        <v>0</v>
      </c>
      <c r="M780" s="40" t="str">
        <f t="shared" si="80"/>
        <v>00/Jan/1900</v>
      </c>
      <c r="N780" s="41" t="e">
        <f t="shared" si="81"/>
        <v>#VALUE!</v>
      </c>
      <c r="O780" s="40" t="str">
        <f t="shared" si="82"/>
        <v>00/Jan/19000</v>
      </c>
      <c r="P780" s="42" t="str">
        <f t="shared" si="83"/>
        <v>Match</v>
      </c>
      <c r="Q780" s="40" t="e">
        <f>VLOOKUP(O780,'Calculation - &lt;Ignore&gt;'!N:O,2,0)</f>
        <v>#N/A</v>
      </c>
    </row>
    <row r="781" spans="1:17" x14ac:dyDescent="0.3">
      <c r="A781" s="55"/>
      <c r="B781" s="66"/>
      <c r="C781" s="67"/>
      <c r="D781" s="66"/>
      <c r="E781" s="59"/>
      <c r="F781" s="59"/>
      <c r="G781" s="59"/>
      <c r="H781" s="59"/>
      <c r="I781" s="59"/>
      <c r="J781" s="49" t="s">
        <v>28</v>
      </c>
      <c r="K781" s="32">
        <f t="shared" si="78"/>
        <v>0</v>
      </c>
      <c r="L781" s="39" t="str">
        <f t="shared" si="79"/>
        <v>0</v>
      </c>
      <c r="M781" s="40" t="str">
        <f t="shared" si="80"/>
        <v>00/Jan/1900</v>
      </c>
      <c r="N781" s="41" t="e">
        <f t="shared" si="81"/>
        <v>#VALUE!</v>
      </c>
      <c r="O781" s="40" t="str">
        <f t="shared" si="82"/>
        <v>00/Jan/19000</v>
      </c>
      <c r="P781" s="42" t="str">
        <f t="shared" si="83"/>
        <v>Match</v>
      </c>
      <c r="Q781" s="40" t="e">
        <f>VLOOKUP(O781,'Calculation - &lt;Ignore&gt;'!N:O,2,0)</f>
        <v>#N/A</v>
      </c>
    </row>
    <row r="782" spans="1:17" x14ac:dyDescent="0.3">
      <c r="A782" s="55"/>
      <c r="B782" s="66"/>
      <c r="C782" s="67"/>
      <c r="D782" s="66"/>
      <c r="E782" s="59"/>
      <c r="F782" s="59"/>
      <c r="G782" s="59"/>
      <c r="H782" s="59"/>
      <c r="I782" s="59"/>
      <c r="J782" s="49" t="s">
        <v>28</v>
      </c>
      <c r="K782" s="32">
        <f t="shared" si="78"/>
        <v>0</v>
      </c>
      <c r="L782" s="39" t="str">
        <f t="shared" si="79"/>
        <v>0</v>
      </c>
      <c r="M782" s="40" t="str">
        <f t="shared" si="80"/>
        <v>00/Jan/1900</v>
      </c>
      <c r="N782" s="41" t="e">
        <f t="shared" si="81"/>
        <v>#VALUE!</v>
      </c>
      <c r="O782" s="40" t="str">
        <f t="shared" si="82"/>
        <v>00/Jan/19000</v>
      </c>
      <c r="P782" s="42" t="str">
        <f t="shared" si="83"/>
        <v>Match</v>
      </c>
      <c r="Q782" s="40" t="e">
        <f>VLOOKUP(O782,'Calculation - &lt;Ignore&gt;'!N:O,2,0)</f>
        <v>#N/A</v>
      </c>
    </row>
    <row r="783" spans="1:17" x14ac:dyDescent="0.3">
      <c r="A783" s="55"/>
      <c r="B783" s="66"/>
      <c r="C783" s="67"/>
      <c r="D783" s="66"/>
      <c r="E783" s="59"/>
      <c r="F783" s="59"/>
      <c r="G783" s="59"/>
      <c r="H783" s="59"/>
      <c r="I783" s="59"/>
      <c r="J783" s="49" t="s">
        <v>28</v>
      </c>
      <c r="K783" s="32">
        <f t="shared" si="78"/>
        <v>0</v>
      </c>
      <c r="L783" s="39" t="str">
        <f t="shared" si="79"/>
        <v>0</v>
      </c>
      <c r="M783" s="40" t="str">
        <f t="shared" si="80"/>
        <v>00/Jan/1900</v>
      </c>
      <c r="N783" s="41" t="e">
        <f t="shared" si="81"/>
        <v>#VALUE!</v>
      </c>
      <c r="O783" s="40" t="str">
        <f t="shared" si="82"/>
        <v>00/Jan/19000</v>
      </c>
      <c r="P783" s="42" t="str">
        <f t="shared" si="83"/>
        <v>Match</v>
      </c>
      <c r="Q783" s="40" t="e">
        <f>VLOOKUP(O783,'Calculation - &lt;Ignore&gt;'!N:O,2,0)</f>
        <v>#N/A</v>
      </c>
    </row>
    <row r="784" spans="1:17" x14ac:dyDescent="0.3">
      <c r="A784" s="55"/>
      <c r="B784" s="66"/>
      <c r="C784" s="67"/>
      <c r="D784" s="66"/>
      <c r="E784" s="59"/>
      <c r="F784" s="59"/>
      <c r="G784" s="59"/>
      <c r="H784" s="59"/>
      <c r="I784" s="59"/>
      <c r="J784" s="49" t="s">
        <v>28</v>
      </c>
      <c r="K784" s="32">
        <f t="shared" si="78"/>
        <v>0</v>
      </c>
      <c r="L784" s="39" t="str">
        <f t="shared" si="79"/>
        <v>0</v>
      </c>
      <c r="M784" s="40" t="str">
        <f t="shared" si="80"/>
        <v>00/Jan/1900</v>
      </c>
      <c r="N784" s="41" t="e">
        <f t="shared" si="81"/>
        <v>#VALUE!</v>
      </c>
      <c r="O784" s="40" t="str">
        <f t="shared" si="82"/>
        <v>00/Jan/19000</v>
      </c>
      <c r="P784" s="42" t="str">
        <f t="shared" si="83"/>
        <v>Match</v>
      </c>
      <c r="Q784" s="40" t="e">
        <f>VLOOKUP(O784,'Calculation - &lt;Ignore&gt;'!N:O,2,0)</f>
        <v>#N/A</v>
      </c>
    </row>
    <row r="785" spans="1:17" x14ac:dyDescent="0.3">
      <c r="A785" s="55"/>
      <c r="B785" s="66"/>
      <c r="C785" s="67"/>
      <c r="D785" s="66"/>
      <c r="E785" s="59"/>
      <c r="F785" s="59"/>
      <c r="G785" s="59"/>
      <c r="H785" s="59"/>
      <c r="I785" s="59"/>
      <c r="J785" s="49" t="s">
        <v>28</v>
      </c>
      <c r="K785" s="32">
        <f t="shared" si="78"/>
        <v>0</v>
      </c>
      <c r="L785" s="39" t="str">
        <f t="shared" si="79"/>
        <v>0</v>
      </c>
      <c r="M785" s="40" t="str">
        <f t="shared" si="80"/>
        <v>00/Jan/1900</v>
      </c>
      <c r="N785" s="41" t="e">
        <f t="shared" si="81"/>
        <v>#VALUE!</v>
      </c>
      <c r="O785" s="40" t="str">
        <f t="shared" si="82"/>
        <v>00/Jan/19000</v>
      </c>
      <c r="P785" s="42" t="str">
        <f t="shared" si="83"/>
        <v>Match</v>
      </c>
      <c r="Q785" s="40" t="e">
        <f>VLOOKUP(O785,'Calculation - &lt;Ignore&gt;'!N:O,2,0)</f>
        <v>#N/A</v>
      </c>
    </row>
    <row r="786" spans="1:17" x14ac:dyDescent="0.3">
      <c r="A786" s="55"/>
      <c r="B786" s="66"/>
      <c r="C786" s="67"/>
      <c r="D786" s="66"/>
      <c r="E786" s="59"/>
      <c r="F786" s="59"/>
      <c r="G786" s="59"/>
      <c r="H786" s="59"/>
      <c r="I786" s="59"/>
      <c r="J786" s="49" t="s">
        <v>28</v>
      </c>
      <c r="K786" s="32">
        <f t="shared" si="78"/>
        <v>0</v>
      </c>
      <c r="L786" s="39" t="str">
        <f t="shared" si="79"/>
        <v>0</v>
      </c>
      <c r="M786" s="40" t="str">
        <f t="shared" si="80"/>
        <v>00/Jan/1900</v>
      </c>
      <c r="N786" s="41" t="e">
        <f t="shared" si="81"/>
        <v>#VALUE!</v>
      </c>
      <c r="O786" s="40" t="str">
        <f t="shared" si="82"/>
        <v>00/Jan/19000</v>
      </c>
      <c r="P786" s="42" t="str">
        <f t="shared" si="83"/>
        <v>Match</v>
      </c>
      <c r="Q786" s="40" t="e">
        <f>VLOOKUP(O786,'Calculation - &lt;Ignore&gt;'!N:O,2,0)</f>
        <v>#N/A</v>
      </c>
    </row>
    <row r="787" spans="1:17" x14ac:dyDescent="0.3">
      <c r="A787" s="55"/>
      <c r="B787" s="66"/>
      <c r="C787" s="67"/>
      <c r="D787" s="66"/>
      <c r="E787" s="59"/>
      <c r="F787" s="59"/>
      <c r="G787" s="59"/>
      <c r="H787" s="59"/>
      <c r="I787" s="59"/>
      <c r="J787" s="49" t="s">
        <v>28</v>
      </c>
      <c r="K787" s="32">
        <f t="shared" si="78"/>
        <v>0</v>
      </c>
      <c r="L787" s="39" t="str">
        <f t="shared" si="79"/>
        <v>0</v>
      </c>
      <c r="M787" s="40" t="str">
        <f t="shared" si="80"/>
        <v>00/Jan/1900</v>
      </c>
      <c r="N787" s="41" t="e">
        <f t="shared" si="81"/>
        <v>#VALUE!</v>
      </c>
      <c r="O787" s="40" t="str">
        <f t="shared" si="82"/>
        <v>00/Jan/19000</v>
      </c>
      <c r="P787" s="42" t="str">
        <f t="shared" si="83"/>
        <v>Match</v>
      </c>
      <c r="Q787" s="40" t="e">
        <f>VLOOKUP(O787,'Calculation - &lt;Ignore&gt;'!N:O,2,0)</f>
        <v>#N/A</v>
      </c>
    </row>
    <row r="788" spans="1:17" x14ac:dyDescent="0.3">
      <c r="A788" s="55"/>
      <c r="B788" s="66"/>
      <c r="C788" s="67"/>
      <c r="D788" s="66"/>
      <c r="E788" s="59"/>
      <c r="F788" s="59"/>
      <c r="G788" s="59"/>
      <c r="H788" s="59"/>
      <c r="I788" s="59"/>
      <c r="J788" s="49" t="s">
        <v>28</v>
      </c>
      <c r="K788" s="32">
        <f t="shared" si="78"/>
        <v>0</v>
      </c>
      <c r="L788" s="39" t="str">
        <f t="shared" si="79"/>
        <v>0</v>
      </c>
      <c r="M788" s="40" t="str">
        <f t="shared" si="80"/>
        <v>00/Jan/1900</v>
      </c>
      <c r="N788" s="41" t="e">
        <f t="shared" si="81"/>
        <v>#VALUE!</v>
      </c>
      <c r="O788" s="40" t="str">
        <f t="shared" si="82"/>
        <v>00/Jan/19000</v>
      </c>
      <c r="P788" s="42" t="str">
        <f t="shared" si="83"/>
        <v>Match</v>
      </c>
      <c r="Q788" s="40" t="e">
        <f>VLOOKUP(O788,'Calculation - &lt;Ignore&gt;'!N:O,2,0)</f>
        <v>#N/A</v>
      </c>
    </row>
    <row r="789" spans="1:17" x14ac:dyDescent="0.3">
      <c r="A789" s="55"/>
      <c r="B789" s="66"/>
      <c r="C789" s="67"/>
      <c r="D789" s="66"/>
      <c r="E789" s="59"/>
      <c r="F789" s="59"/>
      <c r="G789" s="59"/>
      <c r="H789" s="59"/>
      <c r="I789" s="59"/>
      <c r="J789" s="49" t="s">
        <v>28</v>
      </c>
      <c r="K789" s="32">
        <f t="shared" si="78"/>
        <v>0</v>
      </c>
      <c r="L789" s="39" t="str">
        <f t="shared" si="79"/>
        <v>0</v>
      </c>
      <c r="M789" s="40" t="str">
        <f t="shared" si="80"/>
        <v>00/Jan/1900</v>
      </c>
      <c r="N789" s="41" t="e">
        <f t="shared" si="81"/>
        <v>#VALUE!</v>
      </c>
      <c r="O789" s="40" t="str">
        <f t="shared" si="82"/>
        <v>00/Jan/19000</v>
      </c>
      <c r="P789" s="42" t="str">
        <f t="shared" si="83"/>
        <v>Match</v>
      </c>
      <c r="Q789" s="40" t="e">
        <f>VLOOKUP(O789,'Calculation - &lt;Ignore&gt;'!N:O,2,0)</f>
        <v>#N/A</v>
      </c>
    </row>
    <row r="790" spans="1:17" x14ac:dyDescent="0.3">
      <c r="A790" s="55"/>
      <c r="B790" s="66"/>
      <c r="C790" s="67"/>
      <c r="D790" s="66"/>
      <c r="E790" s="59"/>
      <c r="F790" s="59"/>
      <c r="G790" s="59"/>
      <c r="H790" s="59"/>
      <c r="I790" s="59"/>
      <c r="J790" s="49" t="s">
        <v>28</v>
      </c>
      <c r="K790" s="32">
        <f t="shared" si="78"/>
        <v>0</v>
      </c>
      <c r="L790" s="39" t="str">
        <f t="shared" si="79"/>
        <v>0</v>
      </c>
      <c r="M790" s="40" t="str">
        <f t="shared" si="80"/>
        <v>00/Jan/1900</v>
      </c>
      <c r="N790" s="41" t="e">
        <f t="shared" si="81"/>
        <v>#VALUE!</v>
      </c>
      <c r="O790" s="40" t="str">
        <f t="shared" si="82"/>
        <v>00/Jan/19000</v>
      </c>
      <c r="P790" s="42" t="str">
        <f t="shared" si="83"/>
        <v>Match</v>
      </c>
      <c r="Q790" s="40" t="e">
        <f>VLOOKUP(O790,'Calculation - &lt;Ignore&gt;'!N:O,2,0)</f>
        <v>#N/A</v>
      </c>
    </row>
    <row r="791" spans="1:17" x14ac:dyDescent="0.3">
      <c r="A791" s="55"/>
      <c r="B791" s="66"/>
      <c r="C791" s="67"/>
      <c r="D791" s="66"/>
      <c r="E791" s="59"/>
      <c r="F791" s="59"/>
      <c r="G791" s="59"/>
      <c r="H791" s="59"/>
      <c r="I791" s="59"/>
      <c r="J791" s="49" t="s">
        <v>28</v>
      </c>
      <c r="K791" s="32">
        <f t="shared" si="78"/>
        <v>0</v>
      </c>
      <c r="L791" s="39" t="str">
        <f t="shared" si="79"/>
        <v>0</v>
      </c>
      <c r="M791" s="40" t="str">
        <f t="shared" si="80"/>
        <v>00/Jan/1900</v>
      </c>
      <c r="N791" s="41" t="e">
        <f t="shared" si="81"/>
        <v>#VALUE!</v>
      </c>
      <c r="O791" s="40" t="str">
        <f t="shared" si="82"/>
        <v>00/Jan/19000</v>
      </c>
      <c r="P791" s="42" t="str">
        <f t="shared" si="83"/>
        <v>Match</v>
      </c>
      <c r="Q791" s="40" t="e">
        <f>VLOOKUP(O791,'Calculation - &lt;Ignore&gt;'!N:O,2,0)</f>
        <v>#N/A</v>
      </c>
    </row>
    <row r="792" spans="1:17" x14ac:dyDescent="0.3">
      <c r="A792" s="55"/>
      <c r="B792" s="66"/>
      <c r="C792" s="67"/>
      <c r="D792" s="66"/>
      <c r="E792" s="59"/>
      <c r="F792" s="59"/>
      <c r="G792" s="59"/>
      <c r="H792" s="59"/>
      <c r="I792" s="59"/>
      <c r="J792" s="49" t="s">
        <v>28</v>
      </c>
      <c r="K792" s="32">
        <f t="shared" si="78"/>
        <v>0</v>
      </c>
      <c r="L792" s="39" t="str">
        <f t="shared" si="79"/>
        <v>0</v>
      </c>
      <c r="M792" s="40" t="str">
        <f t="shared" si="80"/>
        <v>00/Jan/1900</v>
      </c>
      <c r="N792" s="41" t="e">
        <f t="shared" si="81"/>
        <v>#VALUE!</v>
      </c>
      <c r="O792" s="40" t="str">
        <f t="shared" si="82"/>
        <v>00/Jan/19000</v>
      </c>
      <c r="P792" s="42" t="str">
        <f t="shared" si="83"/>
        <v>Match</v>
      </c>
      <c r="Q792" s="40" t="e">
        <f>VLOOKUP(O792,'Calculation - &lt;Ignore&gt;'!N:O,2,0)</f>
        <v>#N/A</v>
      </c>
    </row>
    <row r="793" spans="1:17" x14ac:dyDescent="0.3">
      <c r="A793" s="55"/>
      <c r="B793" s="66"/>
      <c r="C793" s="67"/>
      <c r="D793" s="66"/>
      <c r="E793" s="59"/>
      <c r="F793" s="59"/>
      <c r="G793" s="59"/>
      <c r="H793" s="59"/>
      <c r="I793" s="59"/>
      <c r="J793" s="49" t="s">
        <v>28</v>
      </c>
      <c r="K793" s="32">
        <f t="shared" si="78"/>
        <v>0</v>
      </c>
      <c r="L793" s="39" t="str">
        <f t="shared" si="79"/>
        <v>0</v>
      </c>
      <c r="M793" s="40" t="str">
        <f t="shared" si="80"/>
        <v>00/Jan/1900</v>
      </c>
      <c r="N793" s="41" t="e">
        <f t="shared" si="81"/>
        <v>#VALUE!</v>
      </c>
      <c r="O793" s="40" t="str">
        <f t="shared" si="82"/>
        <v>00/Jan/19000</v>
      </c>
      <c r="P793" s="42" t="str">
        <f t="shared" si="83"/>
        <v>Match</v>
      </c>
      <c r="Q793" s="40" t="e">
        <f>VLOOKUP(O793,'Calculation - &lt;Ignore&gt;'!N:O,2,0)</f>
        <v>#N/A</v>
      </c>
    </row>
    <row r="794" spans="1:17" x14ac:dyDescent="0.3">
      <c r="A794" s="55"/>
      <c r="B794" s="66"/>
      <c r="C794" s="67"/>
      <c r="D794" s="66"/>
      <c r="E794" s="59"/>
      <c r="F794" s="59"/>
      <c r="G794" s="59"/>
      <c r="H794" s="59"/>
      <c r="I794" s="59"/>
      <c r="J794" s="49" t="s">
        <v>28</v>
      </c>
      <c r="K794" s="32">
        <f t="shared" si="78"/>
        <v>0</v>
      </c>
      <c r="L794" s="39" t="str">
        <f t="shared" si="79"/>
        <v>0</v>
      </c>
      <c r="M794" s="40" t="str">
        <f t="shared" si="80"/>
        <v>00/Jan/1900</v>
      </c>
      <c r="N794" s="41" t="e">
        <f t="shared" si="81"/>
        <v>#VALUE!</v>
      </c>
      <c r="O794" s="40" t="str">
        <f t="shared" si="82"/>
        <v>00/Jan/19000</v>
      </c>
      <c r="P794" s="42" t="str">
        <f t="shared" si="83"/>
        <v>Match</v>
      </c>
      <c r="Q794" s="40" t="e">
        <f>VLOOKUP(O794,'Calculation - &lt;Ignore&gt;'!N:O,2,0)</f>
        <v>#N/A</v>
      </c>
    </row>
    <row r="795" spans="1:17" x14ac:dyDescent="0.3">
      <c r="A795" s="55"/>
      <c r="B795" s="66"/>
      <c r="C795" s="67"/>
      <c r="D795" s="66"/>
      <c r="E795" s="59"/>
      <c r="F795" s="59"/>
      <c r="G795" s="59"/>
      <c r="H795" s="59"/>
      <c r="I795" s="59"/>
      <c r="J795" s="49" t="s">
        <v>28</v>
      </c>
      <c r="K795" s="32">
        <f t="shared" si="78"/>
        <v>0</v>
      </c>
      <c r="L795" s="39" t="str">
        <f t="shared" si="79"/>
        <v>0</v>
      </c>
      <c r="M795" s="40" t="str">
        <f t="shared" si="80"/>
        <v>00/Jan/1900</v>
      </c>
      <c r="N795" s="41" t="e">
        <f t="shared" si="81"/>
        <v>#VALUE!</v>
      </c>
      <c r="O795" s="40" t="str">
        <f t="shared" si="82"/>
        <v>00/Jan/19000</v>
      </c>
      <c r="P795" s="42" t="str">
        <f t="shared" si="83"/>
        <v>Match</v>
      </c>
      <c r="Q795" s="40" t="e">
        <f>VLOOKUP(O795,'Calculation - &lt;Ignore&gt;'!N:O,2,0)</f>
        <v>#N/A</v>
      </c>
    </row>
    <row r="796" spans="1:17" x14ac:dyDescent="0.3">
      <c r="A796" s="55"/>
      <c r="B796" s="66"/>
      <c r="C796" s="67"/>
      <c r="D796" s="66"/>
      <c r="E796" s="59"/>
      <c r="F796" s="59"/>
      <c r="G796" s="59"/>
      <c r="H796" s="59"/>
      <c r="I796" s="59"/>
      <c r="J796" s="49" t="s">
        <v>28</v>
      </c>
      <c r="K796" s="32">
        <f t="shared" si="78"/>
        <v>0</v>
      </c>
      <c r="L796" s="39" t="str">
        <f t="shared" si="79"/>
        <v>0</v>
      </c>
      <c r="M796" s="40" t="str">
        <f t="shared" si="80"/>
        <v>00/Jan/1900</v>
      </c>
      <c r="N796" s="41" t="e">
        <f t="shared" si="81"/>
        <v>#VALUE!</v>
      </c>
      <c r="O796" s="40" t="str">
        <f t="shared" si="82"/>
        <v>00/Jan/19000</v>
      </c>
      <c r="P796" s="42" t="str">
        <f t="shared" si="83"/>
        <v>Match</v>
      </c>
      <c r="Q796" s="40" t="e">
        <f>VLOOKUP(O796,'Calculation - &lt;Ignore&gt;'!N:O,2,0)</f>
        <v>#N/A</v>
      </c>
    </row>
    <row r="797" spans="1:17" x14ac:dyDescent="0.3">
      <c r="A797" s="55"/>
      <c r="B797" s="66"/>
      <c r="C797" s="67"/>
      <c r="D797" s="66"/>
      <c r="E797" s="59"/>
      <c r="F797" s="59"/>
      <c r="G797" s="59"/>
      <c r="H797" s="59"/>
      <c r="I797" s="59"/>
      <c r="J797" s="49" t="s">
        <v>28</v>
      </c>
      <c r="K797" s="32">
        <f t="shared" si="78"/>
        <v>0</v>
      </c>
      <c r="L797" s="39" t="str">
        <f t="shared" si="79"/>
        <v>0</v>
      </c>
      <c r="M797" s="40" t="str">
        <f t="shared" si="80"/>
        <v>00/Jan/1900</v>
      </c>
      <c r="N797" s="41" t="e">
        <f t="shared" si="81"/>
        <v>#VALUE!</v>
      </c>
      <c r="O797" s="40" t="str">
        <f t="shared" si="82"/>
        <v>00/Jan/19000</v>
      </c>
      <c r="P797" s="42" t="str">
        <f t="shared" si="83"/>
        <v>Match</v>
      </c>
      <c r="Q797" s="40" t="e">
        <f>VLOOKUP(O797,'Calculation - &lt;Ignore&gt;'!N:O,2,0)</f>
        <v>#N/A</v>
      </c>
    </row>
    <row r="798" spans="1:17" x14ac:dyDescent="0.3">
      <c r="A798" s="55"/>
      <c r="B798" s="66"/>
      <c r="C798" s="67"/>
      <c r="D798" s="66"/>
      <c r="E798" s="59"/>
      <c r="F798" s="59"/>
      <c r="G798" s="59"/>
      <c r="H798" s="59"/>
      <c r="I798" s="59"/>
      <c r="J798" s="49" t="s">
        <v>28</v>
      </c>
      <c r="K798" s="32">
        <f t="shared" si="78"/>
        <v>0</v>
      </c>
      <c r="L798" s="39" t="str">
        <f t="shared" si="79"/>
        <v>0</v>
      </c>
      <c r="M798" s="40" t="str">
        <f t="shared" si="80"/>
        <v>00/Jan/1900</v>
      </c>
      <c r="N798" s="41" t="e">
        <f t="shared" si="81"/>
        <v>#VALUE!</v>
      </c>
      <c r="O798" s="40" t="str">
        <f t="shared" si="82"/>
        <v>00/Jan/19000</v>
      </c>
      <c r="P798" s="42" t="str">
        <f t="shared" si="83"/>
        <v>Match</v>
      </c>
      <c r="Q798" s="40" t="e">
        <f>VLOOKUP(O798,'Calculation - &lt;Ignore&gt;'!N:O,2,0)</f>
        <v>#N/A</v>
      </c>
    </row>
    <row r="799" spans="1:17" x14ac:dyDescent="0.3">
      <c r="A799" s="55"/>
      <c r="B799" s="66"/>
      <c r="C799" s="67"/>
      <c r="D799" s="66"/>
      <c r="E799" s="59"/>
      <c r="F799" s="59"/>
      <c r="G799" s="59"/>
      <c r="H799" s="59"/>
      <c r="I799" s="59"/>
      <c r="J799" s="49" t="s">
        <v>28</v>
      </c>
      <c r="K799" s="32">
        <f t="shared" si="78"/>
        <v>0</v>
      </c>
      <c r="L799" s="39" t="str">
        <f t="shared" si="79"/>
        <v>0</v>
      </c>
      <c r="M799" s="40" t="str">
        <f t="shared" si="80"/>
        <v>00/Jan/1900</v>
      </c>
      <c r="N799" s="41" t="e">
        <f t="shared" si="81"/>
        <v>#VALUE!</v>
      </c>
      <c r="O799" s="40" t="str">
        <f t="shared" si="82"/>
        <v>00/Jan/19000</v>
      </c>
      <c r="P799" s="42" t="str">
        <f t="shared" si="83"/>
        <v>Match</v>
      </c>
      <c r="Q799" s="40" t="e">
        <f>VLOOKUP(O799,'Calculation - &lt;Ignore&gt;'!N:O,2,0)</f>
        <v>#N/A</v>
      </c>
    </row>
    <row r="800" spans="1:17" x14ac:dyDescent="0.3">
      <c r="A800" s="55"/>
      <c r="B800" s="66"/>
      <c r="C800" s="67"/>
      <c r="D800" s="66"/>
      <c r="E800" s="59"/>
      <c r="F800" s="59"/>
      <c r="G800" s="59"/>
      <c r="H800" s="59"/>
      <c r="I800" s="59"/>
      <c r="J800" s="49" t="s">
        <v>28</v>
      </c>
      <c r="K800" s="32">
        <f t="shared" si="78"/>
        <v>0</v>
      </c>
      <c r="L800" s="39" t="str">
        <f t="shared" si="79"/>
        <v>0</v>
      </c>
      <c r="M800" s="40" t="str">
        <f t="shared" si="80"/>
        <v>00/Jan/1900</v>
      </c>
      <c r="N800" s="41" t="e">
        <f t="shared" si="81"/>
        <v>#VALUE!</v>
      </c>
      <c r="O800" s="40" t="str">
        <f t="shared" si="82"/>
        <v>00/Jan/19000</v>
      </c>
      <c r="P800" s="42" t="str">
        <f t="shared" si="83"/>
        <v>Match</v>
      </c>
      <c r="Q800" s="40" t="e">
        <f>VLOOKUP(O800,'Calculation - &lt;Ignore&gt;'!N:O,2,0)</f>
        <v>#N/A</v>
      </c>
    </row>
    <row r="801" spans="1:17" x14ac:dyDescent="0.3">
      <c r="A801" s="55"/>
      <c r="B801" s="66"/>
      <c r="C801" s="67"/>
      <c r="D801" s="66"/>
      <c r="E801" s="59"/>
      <c r="F801" s="59"/>
      <c r="G801" s="59"/>
      <c r="H801" s="59"/>
      <c r="I801" s="59"/>
      <c r="J801" s="49" t="s">
        <v>28</v>
      </c>
      <c r="K801" s="32">
        <f t="shared" si="78"/>
        <v>0</v>
      </c>
      <c r="L801" s="39" t="str">
        <f t="shared" si="79"/>
        <v>0</v>
      </c>
      <c r="M801" s="40" t="str">
        <f t="shared" si="80"/>
        <v>00/Jan/1900</v>
      </c>
      <c r="N801" s="41" t="e">
        <f t="shared" si="81"/>
        <v>#VALUE!</v>
      </c>
      <c r="O801" s="40" t="str">
        <f t="shared" si="82"/>
        <v>00/Jan/19000</v>
      </c>
      <c r="P801" s="42" t="str">
        <f t="shared" si="83"/>
        <v>Match</v>
      </c>
      <c r="Q801" s="40" t="e">
        <f>VLOOKUP(O801,'Calculation - &lt;Ignore&gt;'!N:O,2,0)</f>
        <v>#N/A</v>
      </c>
    </row>
    <row r="802" spans="1:17" x14ac:dyDescent="0.3">
      <c r="A802" s="55"/>
      <c r="B802" s="66"/>
      <c r="C802" s="67"/>
      <c r="D802" s="66"/>
      <c r="E802" s="59"/>
      <c r="F802" s="59"/>
      <c r="G802" s="59"/>
      <c r="H802" s="59"/>
      <c r="I802" s="59"/>
      <c r="J802" s="49" t="s">
        <v>28</v>
      </c>
      <c r="K802" s="32">
        <f t="shared" si="78"/>
        <v>0</v>
      </c>
      <c r="L802" s="39" t="str">
        <f t="shared" si="79"/>
        <v>0</v>
      </c>
      <c r="M802" s="40" t="str">
        <f t="shared" si="80"/>
        <v>00/Jan/1900</v>
      </c>
      <c r="N802" s="41" t="e">
        <f t="shared" si="81"/>
        <v>#VALUE!</v>
      </c>
      <c r="O802" s="40" t="str">
        <f t="shared" si="82"/>
        <v>00/Jan/19000</v>
      </c>
      <c r="P802" s="42" t="str">
        <f t="shared" si="83"/>
        <v>Match</v>
      </c>
      <c r="Q802" s="40" t="e">
        <f>VLOOKUP(O802,'Calculation - &lt;Ignore&gt;'!N:O,2,0)</f>
        <v>#N/A</v>
      </c>
    </row>
    <row r="803" spans="1:17" x14ac:dyDescent="0.3">
      <c r="A803" s="55"/>
      <c r="B803" s="66"/>
      <c r="C803" s="67"/>
      <c r="D803" s="66"/>
      <c r="E803" s="59"/>
      <c r="F803" s="59"/>
      <c r="G803" s="59"/>
      <c r="H803" s="59"/>
      <c r="I803" s="59"/>
      <c r="J803" s="49" t="s">
        <v>28</v>
      </c>
      <c r="K803" s="32">
        <f t="shared" si="78"/>
        <v>0</v>
      </c>
      <c r="L803" s="39" t="str">
        <f t="shared" si="79"/>
        <v>0</v>
      </c>
      <c r="M803" s="40" t="str">
        <f t="shared" si="80"/>
        <v>00/Jan/1900</v>
      </c>
      <c r="N803" s="41" t="e">
        <f t="shared" si="81"/>
        <v>#VALUE!</v>
      </c>
      <c r="O803" s="40" t="str">
        <f t="shared" si="82"/>
        <v>00/Jan/19000</v>
      </c>
      <c r="P803" s="42" t="str">
        <f t="shared" si="83"/>
        <v>Match</v>
      </c>
      <c r="Q803" s="40" t="e">
        <f>VLOOKUP(O803,'Calculation - &lt;Ignore&gt;'!N:O,2,0)</f>
        <v>#N/A</v>
      </c>
    </row>
    <row r="804" spans="1:17" x14ac:dyDescent="0.3">
      <c r="A804" s="55"/>
      <c r="B804" s="66"/>
      <c r="C804" s="67"/>
      <c r="D804" s="66"/>
      <c r="E804" s="59"/>
      <c r="F804" s="59"/>
      <c r="G804" s="59"/>
      <c r="H804" s="59"/>
      <c r="I804" s="59"/>
      <c r="J804" s="49" t="s">
        <v>28</v>
      </c>
      <c r="K804" s="32">
        <f t="shared" si="78"/>
        <v>0</v>
      </c>
      <c r="L804" s="39" t="str">
        <f t="shared" si="79"/>
        <v>0</v>
      </c>
      <c r="M804" s="40" t="str">
        <f t="shared" si="80"/>
        <v>00/Jan/1900</v>
      </c>
      <c r="N804" s="41" t="e">
        <f t="shared" si="81"/>
        <v>#VALUE!</v>
      </c>
      <c r="O804" s="40" t="str">
        <f t="shared" si="82"/>
        <v>00/Jan/19000</v>
      </c>
      <c r="P804" s="42" t="str">
        <f t="shared" si="83"/>
        <v>Match</v>
      </c>
      <c r="Q804" s="40" t="e">
        <f>VLOOKUP(O804,'Calculation - &lt;Ignore&gt;'!N:O,2,0)</f>
        <v>#N/A</v>
      </c>
    </row>
    <row r="805" spans="1:17" x14ac:dyDescent="0.3">
      <c r="A805" s="55"/>
      <c r="B805" s="66"/>
      <c r="C805" s="67"/>
      <c r="D805" s="66"/>
      <c r="E805" s="59"/>
      <c r="F805" s="59"/>
      <c r="G805" s="59"/>
      <c r="H805" s="59"/>
      <c r="I805" s="59"/>
      <c r="J805" s="49" t="s">
        <v>28</v>
      </c>
      <c r="K805" s="32">
        <f t="shared" si="78"/>
        <v>0</v>
      </c>
      <c r="L805" s="39" t="str">
        <f t="shared" si="79"/>
        <v>0</v>
      </c>
      <c r="M805" s="40" t="str">
        <f t="shared" si="80"/>
        <v>00/Jan/1900</v>
      </c>
      <c r="N805" s="41" t="e">
        <f t="shared" si="81"/>
        <v>#VALUE!</v>
      </c>
      <c r="O805" s="40" t="str">
        <f t="shared" si="82"/>
        <v>00/Jan/19000</v>
      </c>
      <c r="P805" s="42" t="str">
        <f t="shared" si="83"/>
        <v>Match</v>
      </c>
      <c r="Q805" s="40" t="e">
        <f>VLOOKUP(O805,'Calculation - &lt;Ignore&gt;'!N:O,2,0)</f>
        <v>#N/A</v>
      </c>
    </row>
    <row r="806" spans="1:17" x14ac:dyDescent="0.3">
      <c r="A806" s="55"/>
      <c r="B806" s="66"/>
      <c r="C806" s="67"/>
      <c r="D806" s="66"/>
      <c r="E806" s="59"/>
      <c r="F806" s="59"/>
      <c r="G806" s="59"/>
      <c r="H806" s="59"/>
      <c r="I806" s="59"/>
      <c r="J806" s="49" t="s">
        <v>28</v>
      </c>
      <c r="K806" s="32">
        <f t="shared" si="78"/>
        <v>0</v>
      </c>
      <c r="L806" s="39" t="str">
        <f t="shared" si="79"/>
        <v>0</v>
      </c>
      <c r="M806" s="40" t="str">
        <f t="shared" si="80"/>
        <v>00/Jan/1900</v>
      </c>
      <c r="N806" s="41" t="e">
        <f t="shared" si="81"/>
        <v>#VALUE!</v>
      </c>
      <c r="O806" s="40" t="str">
        <f t="shared" si="82"/>
        <v>00/Jan/19000</v>
      </c>
      <c r="P806" s="42" t="str">
        <f t="shared" si="83"/>
        <v>Match</v>
      </c>
      <c r="Q806" s="40" t="e">
        <f>VLOOKUP(O806,'Calculation - &lt;Ignore&gt;'!N:O,2,0)</f>
        <v>#N/A</v>
      </c>
    </row>
    <row r="807" spans="1:17" x14ac:dyDescent="0.3">
      <c r="A807" s="55"/>
      <c r="B807" s="66"/>
      <c r="C807" s="67"/>
      <c r="D807" s="66"/>
      <c r="E807" s="59"/>
      <c r="F807" s="59"/>
      <c r="G807" s="59"/>
      <c r="H807" s="59"/>
      <c r="I807" s="59"/>
      <c r="J807" s="49" t="s">
        <v>28</v>
      </c>
      <c r="K807" s="32">
        <f t="shared" si="78"/>
        <v>0</v>
      </c>
      <c r="L807" s="39" t="str">
        <f t="shared" si="79"/>
        <v>0</v>
      </c>
      <c r="M807" s="40" t="str">
        <f t="shared" si="80"/>
        <v>00/Jan/1900</v>
      </c>
      <c r="N807" s="41" t="e">
        <f t="shared" si="81"/>
        <v>#VALUE!</v>
      </c>
      <c r="O807" s="40" t="str">
        <f t="shared" si="82"/>
        <v>00/Jan/19000</v>
      </c>
      <c r="P807" s="42" t="str">
        <f t="shared" si="83"/>
        <v>Match</v>
      </c>
      <c r="Q807" s="40" t="e">
        <f>VLOOKUP(O807,'Calculation - &lt;Ignore&gt;'!N:O,2,0)</f>
        <v>#N/A</v>
      </c>
    </row>
    <row r="808" spans="1:17" x14ac:dyDescent="0.3">
      <c r="A808" s="55"/>
      <c r="B808" s="66"/>
      <c r="C808" s="67"/>
      <c r="D808" s="66"/>
      <c r="E808" s="59"/>
      <c r="F808" s="59"/>
      <c r="G808" s="59"/>
      <c r="H808" s="59"/>
      <c r="I808" s="59"/>
      <c r="J808" s="49" t="s">
        <v>28</v>
      </c>
      <c r="K808" s="32">
        <f t="shared" si="78"/>
        <v>0</v>
      </c>
      <c r="L808" s="39" t="str">
        <f t="shared" si="79"/>
        <v>0</v>
      </c>
      <c r="M808" s="40" t="str">
        <f t="shared" si="80"/>
        <v>00/Jan/1900</v>
      </c>
      <c r="N808" s="41" t="e">
        <f t="shared" si="81"/>
        <v>#VALUE!</v>
      </c>
      <c r="O808" s="40" t="str">
        <f t="shared" si="82"/>
        <v>00/Jan/19000</v>
      </c>
      <c r="P808" s="42" t="str">
        <f t="shared" si="83"/>
        <v>Match</v>
      </c>
      <c r="Q808" s="40" t="e">
        <f>VLOOKUP(O808,'Calculation - &lt;Ignore&gt;'!N:O,2,0)</f>
        <v>#N/A</v>
      </c>
    </row>
    <row r="809" spans="1:17" x14ac:dyDescent="0.3">
      <c r="A809" s="55"/>
      <c r="B809" s="66"/>
      <c r="C809" s="67"/>
      <c r="D809" s="66"/>
      <c r="E809" s="59"/>
      <c r="F809" s="59"/>
      <c r="G809" s="59"/>
      <c r="H809" s="59"/>
      <c r="I809" s="59"/>
      <c r="J809" s="49" t="s">
        <v>28</v>
      </c>
      <c r="K809" s="32">
        <f t="shared" si="78"/>
        <v>0</v>
      </c>
      <c r="L809" s="39" t="str">
        <f t="shared" si="79"/>
        <v>0</v>
      </c>
      <c r="M809" s="40" t="str">
        <f t="shared" si="80"/>
        <v>00/Jan/1900</v>
      </c>
      <c r="N809" s="41" t="e">
        <f t="shared" si="81"/>
        <v>#VALUE!</v>
      </c>
      <c r="O809" s="40" t="str">
        <f t="shared" si="82"/>
        <v>00/Jan/19000</v>
      </c>
      <c r="P809" s="42" t="str">
        <f t="shared" si="83"/>
        <v>Match</v>
      </c>
      <c r="Q809" s="40" t="e">
        <f>VLOOKUP(O809,'Calculation - &lt;Ignore&gt;'!N:O,2,0)</f>
        <v>#N/A</v>
      </c>
    </row>
    <row r="810" spans="1:17" x14ac:dyDescent="0.3">
      <c r="A810" s="55"/>
      <c r="B810" s="66"/>
      <c r="C810" s="67"/>
      <c r="D810" s="66"/>
      <c r="E810" s="59"/>
      <c r="F810" s="59"/>
      <c r="G810" s="59"/>
      <c r="H810" s="59"/>
      <c r="I810" s="59"/>
      <c r="J810" s="49" t="s">
        <v>28</v>
      </c>
      <c r="K810" s="32">
        <f t="shared" si="78"/>
        <v>0</v>
      </c>
      <c r="L810" s="39" t="str">
        <f t="shared" si="79"/>
        <v>0</v>
      </c>
      <c r="M810" s="40" t="str">
        <f t="shared" si="80"/>
        <v>00/Jan/1900</v>
      </c>
      <c r="N810" s="41" t="e">
        <f t="shared" si="81"/>
        <v>#VALUE!</v>
      </c>
      <c r="O810" s="40" t="str">
        <f t="shared" si="82"/>
        <v>00/Jan/19000</v>
      </c>
      <c r="P810" s="42" t="str">
        <f t="shared" si="83"/>
        <v>Match</v>
      </c>
      <c r="Q810" s="40" t="e">
        <f>VLOOKUP(O810,'Calculation - &lt;Ignore&gt;'!N:O,2,0)</f>
        <v>#N/A</v>
      </c>
    </row>
    <row r="811" spans="1:17" x14ac:dyDescent="0.3">
      <c r="A811" s="55"/>
      <c r="B811" s="66"/>
      <c r="C811" s="67"/>
      <c r="D811" s="66"/>
      <c r="E811" s="59"/>
      <c r="F811" s="59"/>
      <c r="G811" s="59"/>
      <c r="H811" s="59"/>
      <c r="I811" s="59"/>
      <c r="J811" s="49" t="s">
        <v>28</v>
      </c>
      <c r="K811" s="32">
        <f t="shared" si="78"/>
        <v>0</v>
      </c>
      <c r="L811" s="39" t="str">
        <f t="shared" si="79"/>
        <v>0</v>
      </c>
      <c r="M811" s="40" t="str">
        <f t="shared" si="80"/>
        <v>00/Jan/1900</v>
      </c>
      <c r="N811" s="41" t="e">
        <f t="shared" si="81"/>
        <v>#VALUE!</v>
      </c>
      <c r="O811" s="40" t="str">
        <f t="shared" si="82"/>
        <v>00/Jan/19000</v>
      </c>
      <c r="P811" s="42" t="str">
        <f t="shared" si="83"/>
        <v>Match</v>
      </c>
      <c r="Q811" s="40" t="e">
        <f>VLOOKUP(O811,'Calculation - &lt;Ignore&gt;'!N:O,2,0)</f>
        <v>#N/A</v>
      </c>
    </row>
    <row r="812" spans="1:17" x14ac:dyDescent="0.3">
      <c r="A812" s="55"/>
      <c r="B812" s="66"/>
      <c r="C812" s="67"/>
      <c r="D812" s="66"/>
      <c r="E812" s="59"/>
      <c r="F812" s="59"/>
      <c r="G812" s="59"/>
      <c r="H812" s="59"/>
      <c r="I812" s="59"/>
      <c r="J812" s="49" t="s">
        <v>28</v>
      </c>
      <c r="K812" s="32">
        <f t="shared" si="78"/>
        <v>0</v>
      </c>
      <c r="L812" s="39" t="str">
        <f t="shared" si="79"/>
        <v>0</v>
      </c>
      <c r="M812" s="40" t="str">
        <f t="shared" si="80"/>
        <v>00/Jan/1900</v>
      </c>
      <c r="N812" s="41" t="e">
        <f t="shared" si="81"/>
        <v>#VALUE!</v>
      </c>
      <c r="O812" s="40" t="str">
        <f t="shared" si="82"/>
        <v>00/Jan/19000</v>
      </c>
      <c r="P812" s="42" t="str">
        <f t="shared" si="83"/>
        <v>Match</v>
      </c>
      <c r="Q812" s="40" t="e">
        <f>VLOOKUP(O812,'Calculation - &lt;Ignore&gt;'!N:O,2,0)</f>
        <v>#N/A</v>
      </c>
    </row>
    <row r="813" spans="1:17" x14ac:dyDescent="0.3">
      <c r="A813" s="55"/>
      <c r="B813" s="66"/>
      <c r="C813" s="67"/>
      <c r="D813" s="66"/>
      <c r="E813" s="59"/>
      <c r="F813" s="59"/>
      <c r="G813" s="59"/>
      <c r="H813" s="59"/>
      <c r="I813" s="59"/>
      <c r="J813" s="49" t="s">
        <v>28</v>
      </c>
      <c r="K813" s="32">
        <f t="shared" si="78"/>
        <v>0</v>
      </c>
      <c r="L813" s="39" t="str">
        <f t="shared" si="79"/>
        <v>0</v>
      </c>
      <c r="M813" s="40" t="str">
        <f t="shared" si="80"/>
        <v>00/Jan/1900</v>
      </c>
      <c r="N813" s="41" t="e">
        <f t="shared" si="81"/>
        <v>#VALUE!</v>
      </c>
      <c r="O813" s="40" t="str">
        <f t="shared" si="82"/>
        <v>00/Jan/19000</v>
      </c>
      <c r="P813" s="42" t="str">
        <f t="shared" si="83"/>
        <v>Match</v>
      </c>
      <c r="Q813" s="40" t="e">
        <f>VLOOKUP(O813,'Calculation - &lt;Ignore&gt;'!N:O,2,0)</f>
        <v>#N/A</v>
      </c>
    </row>
    <row r="814" spans="1:17" x14ac:dyDescent="0.3">
      <c r="A814" s="55"/>
      <c r="B814" s="66"/>
      <c r="C814" s="67"/>
      <c r="D814" s="66"/>
      <c r="E814" s="59"/>
      <c r="F814" s="59"/>
      <c r="G814" s="59"/>
      <c r="H814" s="59"/>
      <c r="I814" s="59"/>
      <c r="J814" s="49" t="s">
        <v>28</v>
      </c>
      <c r="K814" s="32">
        <f t="shared" si="78"/>
        <v>0</v>
      </c>
      <c r="L814" s="39" t="str">
        <f t="shared" si="79"/>
        <v>0</v>
      </c>
      <c r="M814" s="40" t="str">
        <f t="shared" si="80"/>
        <v>00/Jan/1900</v>
      </c>
      <c r="N814" s="41" t="e">
        <f t="shared" si="81"/>
        <v>#VALUE!</v>
      </c>
      <c r="O814" s="40" t="str">
        <f t="shared" si="82"/>
        <v>00/Jan/19000</v>
      </c>
      <c r="P814" s="42" t="str">
        <f t="shared" si="83"/>
        <v>Match</v>
      </c>
      <c r="Q814" s="40" t="e">
        <f>VLOOKUP(O814,'Calculation - &lt;Ignore&gt;'!N:O,2,0)</f>
        <v>#N/A</v>
      </c>
    </row>
    <row r="815" spans="1:17" x14ac:dyDescent="0.3">
      <c r="A815" s="55"/>
      <c r="B815" s="66"/>
      <c r="C815" s="67"/>
      <c r="D815" s="66"/>
      <c r="E815" s="59"/>
      <c r="F815" s="59"/>
      <c r="G815" s="59"/>
      <c r="H815" s="59"/>
      <c r="I815" s="59"/>
      <c r="J815" s="49" t="s">
        <v>28</v>
      </c>
      <c r="K815" s="32">
        <f t="shared" si="78"/>
        <v>0</v>
      </c>
      <c r="L815" s="39" t="str">
        <f t="shared" si="79"/>
        <v>0</v>
      </c>
      <c r="M815" s="40" t="str">
        <f t="shared" si="80"/>
        <v>00/Jan/1900</v>
      </c>
      <c r="N815" s="41" t="e">
        <f t="shared" si="81"/>
        <v>#VALUE!</v>
      </c>
      <c r="O815" s="40" t="str">
        <f t="shared" si="82"/>
        <v>00/Jan/19000</v>
      </c>
      <c r="P815" s="42" t="str">
        <f t="shared" si="83"/>
        <v>Match</v>
      </c>
      <c r="Q815" s="40" t="e">
        <f>VLOOKUP(O815,'Calculation - &lt;Ignore&gt;'!N:O,2,0)</f>
        <v>#N/A</v>
      </c>
    </row>
    <row r="816" spans="1:17" x14ac:dyDescent="0.3">
      <c r="A816" s="55"/>
      <c r="B816" s="66"/>
      <c r="C816" s="67"/>
      <c r="D816" s="66"/>
      <c r="E816" s="59"/>
      <c r="F816" s="59"/>
      <c r="G816" s="59"/>
      <c r="H816" s="59"/>
      <c r="I816" s="59"/>
      <c r="J816" s="49" t="s">
        <v>28</v>
      </c>
      <c r="K816" s="32">
        <f t="shared" si="78"/>
        <v>0</v>
      </c>
      <c r="L816" s="39" t="str">
        <f t="shared" si="79"/>
        <v>0</v>
      </c>
      <c r="M816" s="40" t="str">
        <f t="shared" si="80"/>
        <v>00/Jan/1900</v>
      </c>
      <c r="N816" s="41" t="e">
        <f t="shared" si="81"/>
        <v>#VALUE!</v>
      </c>
      <c r="O816" s="40" t="str">
        <f t="shared" si="82"/>
        <v>00/Jan/19000</v>
      </c>
      <c r="P816" s="42" t="str">
        <f t="shared" si="83"/>
        <v>Match</v>
      </c>
      <c r="Q816" s="40" t="e">
        <f>VLOOKUP(O816,'Calculation - &lt;Ignore&gt;'!N:O,2,0)</f>
        <v>#N/A</v>
      </c>
    </row>
    <row r="817" spans="1:17" x14ac:dyDescent="0.3">
      <c r="A817" s="55"/>
      <c r="B817" s="66"/>
      <c r="C817" s="67"/>
      <c r="D817" s="66"/>
      <c r="E817" s="59"/>
      <c r="F817" s="59"/>
      <c r="G817" s="59"/>
      <c r="H817" s="59"/>
      <c r="I817" s="59"/>
      <c r="J817" s="49" t="s">
        <v>28</v>
      </c>
      <c r="K817" s="32">
        <f t="shared" si="78"/>
        <v>0</v>
      </c>
      <c r="L817" s="39" t="str">
        <f t="shared" si="79"/>
        <v>0</v>
      </c>
      <c r="M817" s="40" t="str">
        <f t="shared" si="80"/>
        <v>00/Jan/1900</v>
      </c>
      <c r="N817" s="41" t="e">
        <f t="shared" si="81"/>
        <v>#VALUE!</v>
      </c>
      <c r="O817" s="40" t="str">
        <f t="shared" si="82"/>
        <v>00/Jan/19000</v>
      </c>
      <c r="P817" s="42" t="str">
        <f t="shared" si="83"/>
        <v>Match</v>
      </c>
      <c r="Q817" s="40" t="e">
        <f>VLOOKUP(O817,'Calculation - &lt;Ignore&gt;'!N:O,2,0)</f>
        <v>#N/A</v>
      </c>
    </row>
    <row r="818" spans="1:17" x14ac:dyDescent="0.3">
      <c r="A818" s="55"/>
      <c r="B818" s="66"/>
      <c r="C818" s="67"/>
      <c r="D818" s="66"/>
      <c r="E818" s="59"/>
      <c r="F818" s="59"/>
      <c r="G818" s="59"/>
      <c r="H818" s="59"/>
      <c r="I818" s="59"/>
      <c r="J818" s="49" t="s">
        <v>28</v>
      </c>
      <c r="K818" s="32">
        <f t="shared" si="78"/>
        <v>0</v>
      </c>
      <c r="L818" s="39" t="str">
        <f t="shared" si="79"/>
        <v>0</v>
      </c>
      <c r="M818" s="40" t="str">
        <f t="shared" si="80"/>
        <v>00/Jan/1900</v>
      </c>
      <c r="N818" s="41" t="e">
        <f t="shared" si="81"/>
        <v>#VALUE!</v>
      </c>
      <c r="O818" s="40" t="str">
        <f t="shared" si="82"/>
        <v>00/Jan/19000</v>
      </c>
      <c r="P818" s="42" t="str">
        <f t="shared" si="83"/>
        <v>Match</v>
      </c>
      <c r="Q818" s="40" t="e">
        <f>VLOOKUP(O818,'Calculation - &lt;Ignore&gt;'!N:O,2,0)</f>
        <v>#N/A</v>
      </c>
    </row>
    <row r="819" spans="1:17" x14ac:dyDescent="0.3">
      <c r="A819" s="55"/>
      <c r="B819" s="66"/>
      <c r="C819" s="67"/>
      <c r="D819" s="66"/>
      <c r="E819" s="59"/>
      <c r="F819" s="59"/>
      <c r="G819" s="59"/>
      <c r="H819" s="59"/>
      <c r="I819" s="59"/>
      <c r="J819" s="49" t="s">
        <v>28</v>
      </c>
      <c r="K819" s="32">
        <f t="shared" si="78"/>
        <v>0</v>
      </c>
      <c r="L819" s="39" t="str">
        <f t="shared" si="79"/>
        <v>0</v>
      </c>
      <c r="M819" s="40" t="str">
        <f t="shared" si="80"/>
        <v>00/Jan/1900</v>
      </c>
      <c r="N819" s="41" t="e">
        <f t="shared" si="81"/>
        <v>#VALUE!</v>
      </c>
      <c r="O819" s="40" t="str">
        <f t="shared" si="82"/>
        <v>00/Jan/19000</v>
      </c>
      <c r="P819" s="42" t="str">
        <f t="shared" si="83"/>
        <v>Match</v>
      </c>
      <c r="Q819" s="40" t="e">
        <f>VLOOKUP(O819,'Calculation - &lt;Ignore&gt;'!N:O,2,0)</f>
        <v>#N/A</v>
      </c>
    </row>
    <row r="820" spans="1:17" x14ac:dyDescent="0.3">
      <c r="A820" s="55"/>
      <c r="B820" s="66"/>
      <c r="C820" s="67"/>
      <c r="D820" s="66"/>
      <c r="E820" s="59"/>
      <c r="F820" s="59"/>
      <c r="G820" s="59"/>
      <c r="H820" s="59"/>
      <c r="I820" s="59"/>
      <c r="J820" s="49" t="s">
        <v>28</v>
      </c>
      <c r="K820" s="32">
        <f t="shared" si="78"/>
        <v>0</v>
      </c>
      <c r="L820" s="39" t="str">
        <f t="shared" si="79"/>
        <v>0</v>
      </c>
      <c r="M820" s="40" t="str">
        <f t="shared" si="80"/>
        <v>00/Jan/1900</v>
      </c>
      <c r="N820" s="41" t="e">
        <f t="shared" si="81"/>
        <v>#VALUE!</v>
      </c>
      <c r="O820" s="40" t="str">
        <f t="shared" si="82"/>
        <v>00/Jan/19000</v>
      </c>
      <c r="P820" s="42" t="str">
        <f t="shared" si="83"/>
        <v>Match</v>
      </c>
      <c r="Q820" s="40" t="e">
        <f>VLOOKUP(O820,'Calculation - &lt;Ignore&gt;'!N:O,2,0)</f>
        <v>#N/A</v>
      </c>
    </row>
    <row r="821" spans="1:17" x14ac:dyDescent="0.3">
      <c r="A821" s="55"/>
      <c r="B821" s="66"/>
      <c r="C821" s="67"/>
      <c r="D821" s="66"/>
      <c r="E821" s="59"/>
      <c r="F821" s="59"/>
      <c r="G821" s="59"/>
      <c r="H821" s="59"/>
      <c r="I821" s="59"/>
      <c r="J821" s="49" t="s">
        <v>28</v>
      </c>
      <c r="K821" s="32">
        <f t="shared" si="78"/>
        <v>0</v>
      </c>
      <c r="L821" s="39" t="str">
        <f t="shared" si="79"/>
        <v>0</v>
      </c>
      <c r="M821" s="40" t="str">
        <f t="shared" si="80"/>
        <v>00/Jan/1900</v>
      </c>
      <c r="N821" s="41" t="e">
        <f t="shared" si="81"/>
        <v>#VALUE!</v>
      </c>
      <c r="O821" s="40" t="str">
        <f t="shared" si="82"/>
        <v>00/Jan/19000</v>
      </c>
      <c r="P821" s="42" t="str">
        <f t="shared" si="83"/>
        <v>Match</v>
      </c>
      <c r="Q821" s="40" t="e">
        <f>VLOOKUP(O821,'Calculation - &lt;Ignore&gt;'!N:O,2,0)</f>
        <v>#N/A</v>
      </c>
    </row>
    <row r="822" spans="1:17" x14ac:dyDescent="0.3">
      <c r="A822" s="55"/>
      <c r="B822" s="66"/>
      <c r="C822" s="67"/>
      <c r="D822" s="66"/>
      <c r="E822" s="59"/>
      <c r="F822" s="59"/>
      <c r="G822" s="59"/>
      <c r="H822" s="59"/>
      <c r="I822" s="59"/>
      <c r="J822" s="49" t="s">
        <v>28</v>
      </c>
      <c r="K822" s="32">
        <f t="shared" si="78"/>
        <v>0</v>
      </c>
      <c r="L822" s="39" t="str">
        <f t="shared" si="79"/>
        <v>0</v>
      </c>
      <c r="M822" s="40" t="str">
        <f t="shared" si="80"/>
        <v>00/Jan/1900</v>
      </c>
      <c r="N822" s="41" t="e">
        <f t="shared" si="81"/>
        <v>#VALUE!</v>
      </c>
      <c r="O822" s="40" t="str">
        <f t="shared" si="82"/>
        <v>00/Jan/19000</v>
      </c>
      <c r="P822" s="42" t="str">
        <f t="shared" si="83"/>
        <v>Match</v>
      </c>
      <c r="Q822" s="40" t="e">
        <f>VLOOKUP(O822,'Calculation - &lt;Ignore&gt;'!N:O,2,0)</f>
        <v>#N/A</v>
      </c>
    </row>
    <row r="823" spans="1:17" x14ac:dyDescent="0.3">
      <c r="A823" s="55"/>
      <c r="B823" s="66"/>
      <c r="C823" s="67"/>
      <c r="D823" s="66"/>
      <c r="E823" s="59"/>
      <c r="F823" s="59"/>
      <c r="G823" s="59"/>
      <c r="H823" s="59"/>
      <c r="I823" s="59"/>
      <c r="J823" s="49" t="s">
        <v>28</v>
      </c>
      <c r="K823" s="32">
        <f t="shared" si="78"/>
        <v>0</v>
      </c>
      <c r="L823" s="39" t="str">
        <f t="shared" si="79"/>
        <v>0</v>
      </c>
      <c r="M823" s="40" t="str">
        <f t="shared" si="80"/>
        <v>00/Jan/1900</v>
      </c>
      <c r="N823" s="41" t="e">
        <f t="shared" si="81"/>
        <v>#VALUE!</v>
      </c>
      <c r="O823" s="40" t="str">
        <f t="shared" si="82"/>
        <v>00/Jan/19000</v>
      </c>
      <c r="P823" s="42" t="str">
        <f t="shared" si="83"/>
        <v>Match</v>
      </c>
      <c r="Q823" s="40" t="e">
        <f>VLOOKUP(O823,'Calculation - &lt;Ignore&gt;'!N:O,2,0)</f>
        <v>#N/A</v>
      </c>
    </row>
    <row r="824" spans="1:17" x14ac:dyDescent="0.3">
      <c r="A824" s="55"/>
      <c r="B824" s="66"/>
      <c r="C824" s="67"/>
      <c r="D824" s="66"/>
      <c r="E824" s="59"/>
      <c r="F824" s="59"/>
      <c r="G824" s="59"/>
      <c r="H824" s="59"/>
      <c r="I824" s="59"/>
      <c r="J824" s="49" t="s">
        <v>28</v>
      </c>
      <c r="K824" s="32">
        <f t="shared" si="78"/>
        <v>0</v>
      </c>
      <c r="L824" s="39" t="str">
        <f t="shared" si="79"/>
        <v>0</v>
      </c>
      <c r="M824" s="40" t="str">
        <f t="shared" si="80"/>
        <v>00/Jan/1900</v>
      </c>
      <c r="N824" s="41" t="e">
        <f t="shared" si="81"/>
        <v>#VALUE!</v>
      </c>
      <c r="O824" s="40" t="str">
        <f t="shared" si="82"/>
        <v>00/Jan/19000</v>
      </c>
      <c r="P824" s="42" t="str">
        <f t="shared" si="83"/>
        <v>Match</v>
      </c>
      <c r="Q824" s="40" t="e">
        <f>VLOOKUP(O824,'Calculation - &lt;Ignore&gt;'!N:O,2,0)</f>
        <v>#N/A</v>
      </c>
    </row>
    <row r="825" spans="1:17" x14ac:dyDescent="0.3">
      <c r="A825" s="55"/>
      <c r="B825" s="66"/>
      <c r="C825" s="67"/>
      <c r="D825" s="66"/>
      <c r="E825" s="59"/>
      <c r="F825" s="59"/>
      <c r="G825" s="59"/>
      <c r="H825" s="59"/>
      <c r="I825" s="59"/>
      <c r="J825" s="49" t="s">
        <v>28</v>
      </c>
      <c r="K825" s="32">
        <f t="shared" ref="K825:K888" si="84">SUM(G825:I825)</f>
        <v>0</v>
      </c>
      <c r="L825" s="39" t="str">
        <f t="shared" ref="L825:L888" si="85">TEXT(D825,"General")</f>
        <v>0</v>
      </c>
      <c r="M825" s="40" t="str">
        <f t="shared" ref="M825:M888" si="86">TEXT(C825,"dd/mmm/yyyy")</f>
        <v>00/Jan/1900</v>
      </c>
      <c r="N825" s="41" t="e">
        <f t="shared" ref="N825:N888" si="87">DATE(YEAR(M825),MONTH(M825),1)</f>
        <v>#VALUE!</v>
      </c>
      <c r="O825" s="40" t="str">
        <f t="shared" ref="O825:O888" si="88">A825&amp;M825&amp;L825</f>
        <v>00/Jan/19000</v>
      </c>
      <c r="P825" s="42" t="str">
        <f t="shared" ref="P825:P888" si="89">IF(SUMIFS(K:K,A:A,A825,J:J,"Books")-SUMIFS(K:K,A:A,A825,J:J,"GSTR 2A")=0,"Match",IF(ROUND(SUMIFS(K:K,A:A,A825,J:J,"Books")-SUMIFS(K:K,A:A,A825,J:J,"GSTR 2A"),0)=0,"Match -Rounding off","Not Match"))</f>
        <v>Match</v>
      </c>
      <c r="Q825" s="40" t="e">
        <f>VLOOKUP(O825,'Calculation - &lt;Ignore&gt;'!N:O,2,0)</f>
        <v>#N/A</v>
      </c>
    </row>
    <row r="826" spans="1:17" x14ac:dyDescent="0.3">
      <c r="A826" s="55"/>
      <c r="B826" s="66"/>
      <c r="C826" s="67"/>
      <c r="D826" s="66"/>
      <c r="E826" s="59"/>
      <c r="F826" s="59"/>
      <c r="G826" s="59"/>
      <c r="H826" s="59"/>
      <c r="I826" s="59"/>
      <c r="J826" s="49" t="s">
        <v>28</v>
      </c>
      <c r="K826" s="32">
        <f t="shared" si="84"/>
        <v>0</v>
      </c>
      <c r="L826" s="39" t="str">
        <f t="shared" si="85"/>
        <v>0</v>
      </c>
      <c r="M826" s="40" t="str">
        <f t="shared" si="86"/>
        <v>00/Jan/1900</v>
      </c>
      <c r="N826" s="41" t="e">
        <f t="shared" si="87"/>
        <v>#VALUE!</v>
      </c>
      <c r="O826" s="40" t="str">
        <f t="shared" si="88"/>
        <v>00/Jan/19000</v>
      </c>
      <c r="P826" s="42" t="str">
        <f t="shared" si="89"/>
        <v>Match</v>
      </c>
      <c r="Q826" s="40" t="e">
        <f>VLOOKUP(O826,'Calculation - &lt;Ignore&gt;'!N:O,2,0)</f>
        <v>#N/A</v>
      </c>
    </row>
    <row r="827" spans="1:17" x14ac:dyDescent="0.3">
      <c r="A827" s="55"/>
      <c r="B827" s="66"/>
      <c r="C827" s="67"/>
      <c r="D827" s="66"/>
      <c r="E827" s="59"/>
      <c r="F827" s="59"/>
      <c r="G827" s="59"/>
      <c r="H827" s="59"/>
      <c r="I827" s="59"/>
      <c r="J827" s="49" t="s">
        <v>28</v>
      </c>
      <c r="K827" s="32">
        <f t="shared" si="84"/>
        <v>0</v>
      </c>
      <c r="L827" s="39" t="str">
        <f t="shared" si="85"/>
        <v>0</v>
      </c>
      <c r="M827" s="40" t="str">
        <f t="shared" si="86"/>
        <v>00/Jan/1900</v>
      </c>
      <c r="N827" s="41" t="e">
        <f t="shared" si="87"/>
        <v>#VALUE!</v>
      </c>
      <c r="O827" s="40" t="str">
        <f t="shared" si="88"/>
        <v>00/Jan/19000</v>
      </c>
      <c r="P827" s="42" t="str">
        <f t="shared" si="89"/>
        <v>Match</v>
      </c>
      <c r="Q827" s="40" t="e">
        <f>VLOOKUP(O827,'Calculation - &lt;Ignore&gt;'!N:O,2,0)</f>
        <v>#N/A</v>
      </c>
    </row>
    <row r="828" spans="1:17" x14ac:dyDescent="0.3">
      <c r="A828" s="55"/>
      <c r="B828" s="66"/>
      <c r="C828" s="67"/>
      <c r="D828" s="66"/>
      <c r="E828" s="59"/>
      <c r="F828" s="59"/>
      <c r="G828" s="59"/>
      <c r="H828" s="59"/>
      <c r="I828" s="59"/>
      <c r="J828" s="49" t="s">
        <v>28</v>
      </c>
      <c r="K828" s="32">
        <f t="shared" si="84"/>
        <v>0</v>
      </c>
      <c r="L828" s="39" t="str">
        <f t="shared" si="85"/>
        <v>0</v>
      </c>
      <c r="M828" s="40" t="str">
        <f t="shared" si="86"/>
        <v>00/Jan/1900</v>
      </c>
      <c r="N828" s="41" t="e">
        <f t="shared" si="87"/>
        <v>#VALUE!</v>
      </c>
      <c r="O828" s="40" t="str">
        <f t="shared" si="88"/>
        <v>00/Jan/19000</v>
      </c>
      <c r="P828" s="42" t="str">
        <f t="shared" si="89"/>
        <v>Match</v>
      </c>
      <c r="Q828" s="40" t="e">
        <f>VLOOKUP(O828,'Calculation - &lt;Ignore&gt;'!N:O,2,0)</f>
        <v>#N/A</v>
      </c>
    </row>
    <row r="829" spans="1:17" x14ac:dyDescent="0.3">
      <c r="A829" s="55"/>
      <c r="B829" s="66"/>
      <c r="C829" s="67"/>
      <c r="D829" s="66"/>
      <c r="E829" s="59"/>
      <c r="F829" s="59"/>
      <c r="G829" s="59"/>
      <c r="H829" s="59"/>
      <c r="I829" s="59"/>
      <c r="J829" s="49" t="s">
        <v>28</v>
      </c>
      <c r="K829" s="32">
        <f t="shared" si="84"/>
        <v>0</v>
      </c>
      <c r="L829" s="39" t="str">
        <f t="shared" si="85"/>
        <v>0</v>
      </c>
      <c r="M829" s="40" t="str">
        <f t="shared" si="86"/>
        <v>00/Jan/1900</v>
      </c>
      <c r="N829" s="41" t="e">
        <f t="shared" si="87"/>
        <v>#VALUE!</v>
      </c>
      <c r="O829" s="40" t="str">
        <f t="shared" si="88"/>
        <v>00/Jan/19000</v>
      </c>
      <c r="P829" s="42" t="str">
        <f t="shared" si="89"/>
        <v>Match</v>
      </c>
      <c r="Q829" s="40" t="e">
        <f>VLOOKUP(O829,'Calculation - &lt;Ignore&gt;'!N:O,2,0)</f>
        <v>#N/A</v>
      </c>
    </row>
    <row r="830" spans="1:17" x14ac:dyDescent="0.3">
      <c r="A830" s="55"/>
      <c r="B830" s="66"/>
      <c r="C830" s="67"/>
      <c r="D830" s="66"/>
      <c r="E830" s="59"/>
      <c r="F830" s="59"/>
      <c r="G830" s="59"/>
      <c r="H830" s="59"/>
      <c r="I830" s="59"/>
      <c r="J830" s="49" t="s">
        <v>28</v>
      </c>
      <c r="K830" s="32">
        <f t="shared" si="84"/>
        <v>0</v>
      </c>
      <c r="L830" s="39" t="str">
        <f t="shared" si="85"/>
        <v>0</v>
      </c>
      <c r="M830" s="40" t="str">
        <f t="shared" si="86"/>
        <v>00/Jan/1900</v>
      </c>
      <c r="N830" s="41" t="e">
        <f t="shared" si="87"/>
        <v>#VALUE!</v>
      </c>
      <c r="O830" s="40" t="str">
        <f t="shared" si="88"/>
        <v>00/Jan/19000</v>
      </c>
      <c r="P830" s="42" t="str">
        <f t="shared" si="89"/>
        <v>Match</v>
      </c>
      <c r="Q830" s="40" t="e">
        <f>VLOOKUP(O830,'Calculation - &lt;Ignore&gt;'!N:O,2,0)</f>
        <v>#N/A</v>
      </c>
    </row>
    <row r="831" spans="1:17" x14ac:dyDescent="0.3">
      <c r="A831" s="55"/>
      <c r="B831" s="66"/>
      <c r="C831" s="67"/>
      <c r="D831" s="66"/>
      <c r="E831" s="59"/>
      <c r="F831" s="59"/>
      <c r="G831" s="59"/>
      <c r="H831" s="59"/>
      <c r="I831" s="59"/>
      <c r="J831" s="49" t="s">
        <v>28</v>
      </c>
      <c r="K831" s="32">
        <f t="shared" si="84"/>
        <v>0</v>
      </c>
      <c r="L831" s="39" t="str">
        <f t="shared" si="85"/>
        <v>0</v>
      </c>
      <c r="M831" s="40" t="str">
        <f t="shared" si="86"/>
        <v>00/Jan/1900</v>
      </c>
      <c r="N831" s="41" t="e">
        <f t="shared" si="87"/>
        <v>#VALUE!</v>
      </c>
      <c r="O831" s="40" t="str">
        <f t="shared" si="88"/>
        <v>00/Jan/19000</v>
      </c>
      <c r="P831" s="42" t="str">
        <f t="shared" si="89"/>
        <v>Match</v>
      </c>
      <c r="Q831" s="40" t="e">
        <f>VLOOKUP(O831,'Calculation - &lt;Ignore&gt;'!N:O,2,0)</f>
        <v>#N/A</v>
      </c>
    </row>
    <row r="832" spans="1:17" x14ac:dyDescent="0.3">
      <c r="A832" s="55"/>
      <c r="B832" s="66"/>
      <c r="C832" s="67"/>
      <c r="D832" s="66"/>
      <c r="E832" s="59"/>
      <c r="F832" s="59"/>
      <c r="G832" s="59"/>
      <c r="H832" s="59"/>
      <c r="I832" s="59"/>
      <c r="J832" s="49" t="s">
        <v>28</v>
      </c>
      <c r="K832" s="32">
        <f t="shared" si="84"/>
        <v>0</v>
      </c>
      <c r="L832" s="39" t="str">
        <f t="shared" si="85"/>
        <v>0</v>
      </c>
      <c r="M832" s="40" t="str">
        <f t="shared" si="86"/>
        <v>00/Jan/1900</v>
      </c>
      <c r="N832" s="41" t="e">
        <f t="shared" si="87"/>
        <v>#VALUE!</v>
      </c>
      <c r="O832" s="40" t="str">
        <f t="shared" si="88"/>
        <v>00/Jan/19000</v>
      </c>
      <c r="P832" s="42" t="str">
        <f t="shared" si="89"/>
        <v>Match</v>
      </c>
      <c r="Q832" s="40" t="e">
        <f>VLOOKUP(O832,'Calculation - &lt;Ignore&gt;'!N:O,2,0)</f>
        <v>#N/A</v>
      </c>
    </row>
    <row r="833" spans="1:17" x14ac:dyDescent="0.3">
      <c r="A833" s="55"/>
      <c r="B833" s="66"/>
      <c r="C833" s="67"/>
      <c r="D833" s="66"/>
      <c r="E833" s="59"/>
      <c r="F833" s="59"/>
      <c r="G833" s="59"/>
      <c r="H833" s="59"/>
      <c r="I833" s="59"/>
      <c r="J833" s="49" t="s">
        <v>28</v>
      </c>
      <c r="K833" s="32">
        <f t="shared" si="84"/>
        <v>0</v>
      </c>
      <c r="L833" s="39" t="str">
        <f t="shared" si="85"/>
        <v>0</v>
      </c>
      <c r="M833" s="40" t="str">
        <f t="shared" si="86"/>
        <v>00/Jan/1900</v>
      </c>
      <c r="N833" s="41" t="e">
        <f t="shared" si="87"/>
        <v>#VALUE!</v>
      </c>
      <c r="O833" s="40" t="str">
        <f t="shared" si="88"/>
        <v>00/Jan/19000</v>
      </c>
      <c r="P833" s="42" t="str">
        <f t="shared" si="89"/>
        <v>Match</v>
      </c>
      <c r="Q833" s="40" t="e">
        <f>VLOOKUP(O833,'Calculation - &lt;Ignore&gt;'!N:O,2,0)</f>
        <v>#N/A</v>
      </c>
    </row>
    <row r="834" spans="1:17" x14ac:dyDescent="0.3">
      <c r="A834" s="55"/>
      <c r="B834" s="66"/>
      <c r="C834" s="67"/>
      <c r="D834" s="66"/>
      <c r="E834" s="59"/>
      <c r="F834" s="59"/>
      <c r="G834" s="59"/>
      <c r="H834" s="59"/>
      <c r="I834" s="59"/>
      <c r="J834" s="49" t="s">
        <v>28</v>
      </c>
      <c r="K834" s="32">
        <f t="shared" si="84"/>
        <v>0</v>
      </c>
      <c r="L834" s="39" t="str">
        <f t="shared" si="85"/>
        <v>0</v>
      </c>
      <c r="M834" s="40" t="str">
        <f t="shared" si="86"/>
        <v>00/Jan/1900</v>
      </c>
      <c r="N834" s="41" t="e">
        <f t="shared" si="87"/>
        <v>#VALUE!</v>
      </c>
      <c r="O834" s="40" t="str">
        <f t="shared" si="88"/>
        <v>00/Jan/19000</v>
      </c>
      <c r="P834" s="42" t="str">
        <f t="shared" si="89"/>
        <v>Match</v>
      </c>
      <c r="Q834" s="40" t="e">
        <f>VLOOKUP(O834,'Calculation - &lt;Ignore&gt;'!N:O,2,0)</f>
        <v>#N/A</v>
      </c>
    </row>
    <row r="835" spans="1:17" x14ac:dyDescent="0.3">
      <c r="A835" s="55"/>
      <c r="B835" s="66"/>
      <c r="C835" s="67"/>
      <c r="D835" s="66"/>
      <c r="E835" s="59"/>
      <c r="F835" s="59"/>
      <c r="G835" s="59"/>
      <c r="H835" s="59"/>
      <c r="I835" s="59"/>
      <c r="J835" s="49" t="s">
        <v>28</v>
      </c>
      <c r="K835" s="32">
        <f t="shared" si="84"/>
        <v>0</v>
      </c>
      <c r="L835" s="39" t="str">
        <f t="shared" si="85"/>
        <v>0</v>
      </c>
      <c r="M835" s="40" t="str">
        <f t="shared" si="86"/>
        <v>00/Jan/1900</v>
      </c>
      <c r="N835" s="41" t="e">
        <f t="shared" si="87"/>
        <v>#VALUE!</v>
      </c>
      <c r="O835" s="40" t="str">
        <f t="shared" si="88"/>
        <v>00/Jan/19000</v>
      </c>
      <c r="P835" s="42" t="str">
        <f t="shared" si="89"/>
        <v>Match</v>
      </c>
      <c r="Q835" s="40" t="e">
        <f>VLOOKUP(O835,'Calculation - &lt;Ignore&gt;'!N:O,2,0)</f>
        <v>#N/A</v>
      </c>
    </row>
    <row r="836" spans="1:17" x14ac:dyDescent="0.3">
      <c r="A836" s="55"/>
      <c r="B836" s="66"/>
      <c r="C836" s="67"/>
      <c r="D836" s="66"/>
      <c r="E836" s="59"/>
      <c r="F836" s="59"/>
      <c r="G836" s="59"/>
      <c r="H836" s="59"/>
      <c r="I836" s="59"/>
      <c r="J836" s="49" t="s">
        <v>28</v>
      </c>
      <c r="K836" s="32">
        <f t="shared" si="84"/>
        <v>0</v>
      </c>
      <c r="L836" s="39" t="str">
        <f t="shared" si="85"/>
        <v>0</v>
      </c>
      <c r="M836" s="40" t="str">
        <f t="shared" si="86"/>
        <v>00/Jan/1900</v>
      </c>
      <c r="N836" s="41" t="e">
        <f t="shared" si="87"/>
        <v>#VALUE!</v>
      </c>
      <c r="O836" s="40" t="str">
        <f t="shared" si="88"/>
        <v>00/Jan/19000</v>
      </c>
      <c r="P836" s="42" t="str">
        <f t="shared" si="89"/>
        <v>Match</v>
      </c>
      <c r="Q836" s="40" t="e">
        <f>VLOOKUP(O836,'Calculation - &lt;Ignore&gt;'!N:O,2,0)</f>
        <v>#N/A</v>
      </c>
    </row>
    <row r="837" spans="1:17" x14ac:dyDescent="0.3">
      <c r="A837" s="55"/>
      <c r="B837" s="66"/>
      <c r="C837" s="67"/>
      <c r="D837" s="66"/>
      <c r="E837" s="59"/>
      <c r="F837" s="59"/>
      <c r="G837" s="59"/>
      <c r="H837" s="59"/>
      <c r="I837" s="59"/>
      <c r="J837" s="49" t="s">
        <v>28</v>
      </c>
      <c r="K837" s="32">
        <f t="shared" si="84"/>
        <v>0</v>
      </c>
      <c r="L837" s="39" t="str">
        <f t="shared" si="85"/>
        <v>0</v>
      </c>
      <c r="M837" s="40" t="str">
        <f t="shared" si="86"/>
        <v>00/Jan/1900</v>
      </c>
      <c r="N837" s="41" t="e">
        <f t="shared" si="87"/>
        <v>#VALUE!</v>
      </c>
      <c r="O837" s="40" t="str">
        <f t="shared" si="88"/>
        <v>00/Jan/19000</v>
      </c>
      <c r="P837" s="42" t="str">
        <f t="shared" si="89"/>
        <v>Match</v>
      </c>
      <c r="Q837" s="40" t="e">
        <f>VLOOKUP(O837,'Calculation - &lt;Ignore&gt;'!N:O,2,0)</f>
        <v>#N/A</v>
      </c>
    </row>
    <row r="838" spans="1:17" x14ac:dyDescent="0.3">
      <c r="A838" s="55"/>
      <c r="B838" s="66"/>
      <c r="C838" s="67"/>
      <c r="D838" s="66"/>
      <c r="E838" s="59"/>
      <c r="F838" s="59"/>
      <c r="G838" s="59"/>
      <c r="H838" s="59"/>
      <c r="I838" s="59"/>
      <c r="J838" s="49" t="s">
        <v>28</v>
      </c>
      <c r="K838" s="32">
        <f t="shared" si="84"/>
        <v>0</v>
      </c>
      <c r="L838" s="39" t="str">
        <f t="shared" si="85"/>
        <v>0</v>
      </c>
      <c r="M838" s="40" t="str">
        <f t="shared" si="86"/>
        <v>00/Jan/1900</v>
      </c>
      <c r="N838" s="41" t="e">
        <f t="shared" si="87"/>
        <v>#VALUE!</v>
      </c>
      <c r="O838" s="40" t="str">
        <f t="shared" si="88"/>
        <v>00/Jan/19000</v>
      </c>
      <c r="P838" s="42" t="str">
        <f t="shared" si="89"/>
        <v>Match</v>
      </c>
      <c r="Q838" s="40" t="e">
        <f>VLOOKUP(O838,'Calculation - &lt;Ignore&gt;'!N:O,2,0)</f>
        <v>#N/A</v>
      </c>
    </row>
    <row r="839" spans="1:17" x14ac:dyDescent="0.3">
      <c r="A839" s="55"/>
      <c r="B839" s="66"/>
      <c r="C839" s="67"/>
      <c r="D839" s="66"/>
      <c r="E839" s="59"/>
      <c r="F839" s="59"/>
      <c r="G839" s="59"/>
      <c r="H839" s="59"/>
      <c r="I839" s="59"/>
      <c r="J839" s="49" t="s">
        <v>28</v>
      </c>
      <c r="K839" s="32">
        <f t="shared" si="84"/>
        <v>0</v>
      </c>
      <c r="L839" s="39" t="str">
        <f t="shared" si="85"/>
        <v>0</v>
      </c>
      <c r="M839" s="40" t="str">
        <f t="shared" si="86"/>
        <v>00/Jan/1900</v>
      </c>
      <c r="N839" s="41" t="e">
        <f t="shared" si="87"/>
        <v>#VALUE!</v>
      </c>
      <c r="O839" s="40" t="str">
        <f t="shared" si="88"/>
        <v>00/Jan/19000</v>
      </c>
      <c r="P839" s="42" t="str">
        <f t="shared" si="89"/>
        <v>Match</v>
      </c>
      <c r="Q839" s="40" t="e">
        <f>VLOOKUP(O839,'Calculation - &lt;Ignore&gt;'!N:O,2,0)</f>
        <v>#N/A</v>
      </c>
    </row>
    <row r="840" spans="1:17" x14ac:dyDescent="0.3">
      <c r="A840" s="55"/>
      <c r="B840" s="66"/>
      <c r="C840" s="67"/>
      <c r="D840" s="66"/>
      <c r="E840" s="59"/>
      <c r="F840" s="59"/>
      <c r="G840" s="59"/>
      <c r="H840" s="59"/>
      <c r="I840" s="59"/>
      <c r="J840" s="49" t="s">
        <v>28</v>
      </c>
      <c r="K840" s="32">
        <f t="shared" si="84"/>
        <v>0</v>
      </c>
      <c r="L840" s="39" t="str">
        <f t="shared" si="85"/>
        <v>0</v>
      </c>
      <c r="M840" s="40" t="str">
        <f t="shared" si="86"/>
        <v>00/Jan/1900</v>
      </c>
      <c r="N840" s="41" t="e">
        <f t="shared" si="87"/>
        <v>#VALUE!</v>
      </c>
      <c r="O840" s="40" t="str">
        <f t="shared" si="88"/>
        <v>00/Jan/19000</v>
      </c>
      <c r="P840" s="42" t="str">
        <f t="shared" si="89"/>
        <v>Match</v>
      </c>
      <c r="Q840" s="40" t="e">
        <f>VLOOKUP(O840,'Calculation - &lt;Ignore&gt;'!N:O,2,0)</f>
        <v>#N/A</v>
      </c>
    </row>
    <row r="841" spans="1:17" x14ac:dyDescent="0.3">
      <c r="A841" s="55"/>
      <c r="B841" s="66"/>
      <c r="C841" s="67"/>
      <c r="D841" s="66"/>
      <c r="E841" s="59"/>
      <c r="F841" s="59"/>
      <c r="G841" s="59"/>
      <c r="H841" s="59"/>
      <c r="I841" s="59"/>
      <c r="J841" s="49" t="s">
        <v>28</v>
      </c>
      <c r="K841" s="32">
        <f t="shared" si="84"/>
        <v>0</v>
      </c>
      <c r="L841" s="39" t="str">
        <f t="shared" si="85"/>
        <v>0</v>
      </c>
      <c r="M841" s="40" t="str">
        <f t="shared" si="86"/>
        <v>00/Jan/1900</v>
      </c>
      <c r="N841" s="41" t="e">
        <f t="shared" si="87"/>
        <v>#VALUE!</v>
      </c>
      <c r="O841" s="40" t="str">
        <f t="shared" si="88"/>
        <v>00/Jan/19000</v>
      </c>
      <c r="P841" s="42" t="str">
        <f t="shared" si="89"/>
        <v>Match</v>
      </c>
      <c r="Q841" s="40" t="e">
        <f>VLOOKUP(O841,'Calculation - &lt;Ignore&gt;'!N:O,2,0)</f>
        <v>#N/A</v>
      </c>
    </row>
    <row r="842" spans="1:17" x14ac:dyDescent="0.3">
      <c r="A842" s="55"/>
      <c r="B842" s="66"/>
      <c r="C842" s="67"/>
      <c r="D842" s="66"/>
      <c r="E842" s="59"/>
      <c r="F842" s="59"/>
      <c r="G842" s="59"/>
      <c r="H842" s="59"/>
      <c r="I842" s="59"/>
      <c r="J842" s="49" t="s">
        <v>28</v>
      </c>
      <c r="K842" s="32">
        <f t="shared" si="84"/>
        <v>0</v>
      </c>
      <c r="L842" s="39" t="str">
        <f t="shared" si="85"/>
        <v>0</v>
      </c>
      <c r="M842" s="40" t="str">
        <f t="shared" si="86"/>
        <v>00/Jan/1900</v>
      </c>
      <c r="N842" s="41" t="e">
        <f t="shared" si="87"/>
        <v>#VALUE!</v>
      </c>
      <c r="O842" s="40" t="str">
        <f t="shared" si="88"/>
        <v>00/Jan/19000</v>
      </c>
      <c r="P842" s="42" t="str">
        <f t="shared" si="89"/>
        <v>Match</v>
      </c>
      <c r="Q842" s="40" t="e">
        <f>VLOOKUP(O842,'Calculation - &lt;Ignore&gt;'!N:O,2,0)</f>
        <v>#N/A</v>
      </c>
    </row>
    <row r="843" spans="1:17" x14ac:dyDescent="0.3">
      <c r="A843" s="55"/>
      <c r="B843" s="66"/>
      <c r="C843" s="67"/>
      <c r="D843" s="66"/>
      <c r="E843" s="59"/>
      <c r="F843" s="59"/>
      <c r="G843" s="59"/>
      <c r="H843" s="59"/>
      <c r="I843" s="59"/>
      <c r="J843" s="49" t="s">
        <v>28</v>
      </c>
      <c r="K843" s="32">
        <f t="shared" si="84"/>
        <v>0</v>
      </c>
      <c r="L843" s="39" t="str">
        <f t="shared" si="85"/>
        <v>0</v>
      </c>
      <c r="M843" s="40" t="str">
        <f t="shared" si="86"/>
        <v>00/Jan/1900</v>
      </c>
      <c r="N843" s="41" t="e">
        <f t="shared" si="87"/>
        <v>#VALUE!</v>
      </c>
      <c r="O843" s="40" t="str">
        <f t="shared" si="88"/>
        <v>00/Jan/19000</v>
      </c>
      <c r="P843" s="42" t="str">
        <f t="shared" si="89"/>
        <v>Match</v>
      </c>
      <c r="Q843" s="40" t="e">
        <f>VLOOKUP(O843,'Calculation - &lt;Ignore&gt;'!N:O,2,0)</f>
        <v>#N/A</v>
      </c>
    </row>
    <row r="844" spans="1:17" x14ac:dyDescent="0.3">
      <c r="A844" s="55"/>
      <c r="B844" s="66"/>
      <c r="C844" s="67"/>
      <c r="D844" s="66"/>
      <c r="E844" s="59"/>
      <c r="F844" s="59"/>
      <c r="G844" s="59"/>
      <c r="H844" s="59"/>
      <c r="I844" s="59"/>
      <c r="J844" s="49" t="s">
        <v>28</v>
      </c>
      <c r="K844" s="32">
        <f t="shared" si="84"/>
        <v>0</v>
      </c>
      <c r="L844" s="39" t="str">
        <f t="shared" si="85"/>
        <v>0</v>
      </c>
      <c r="M844" s="40" t="str">
        <f t="shared" si="86"/>
        <v>00/Jan/1900</v>
      </c>
      <c r="N844" s="41" t="e">
        <f t="shared" si="87"/>
        <v>#VALUE!</v>
      </c>
      <c r="O844" s="40" t="str">
        <f t="shared" si="88"/>
        <v>00/Jan/19000</v>
      </c>
      <c r="P844" s="42" t="str">
        <f t="shared" si="89"/>
        <v>Match</v>
      </c>
      <c r="Q844" s="40" t="e">
        <f>VLOOKUP(O844,'Calculation - &lt;Ignore&gt;'!N:O,2,0)</f>
        <v>#N/A</v>
      </c>
    </row>
    <row r="845" spans="1:17" x14ac:dyDescent="0.3">
      <c r="A845" s="55"/>
      <c r="B845" s="66"/>
      <c r="C845" s="67"/>
      <c r="D845" s="66"/>
      <c r="E845" s="59"/>
      <c r="F845" s="59"/>
      <c r="G845" s="59"/>
      <c r="H845" s="59"/>
      <c r="I845" s="59"/>
      <c r="J845" s="49" t="s">
        <v>28</v>
      </c>
      <c r="K845" s="32">
        <f t="shared" si="84"/>
        <v>0</v>
      </c>
      <c r="L845" s="39" t="str">
        <f t="shared" si="85"/>
        <v>0</v>
      </c>
      <c r="M845" s="40" t="str">
        <f t="shared" si="86"/>
        <v>00/Jan/1900</v>
      </c>
      <c r="N845" s="41" t="e">
        <f t="shared" si="87"/>
        <v>#VALUE!</v>
      </c>
      <c r="O845" s="40" t="str">
        <f t="shared" si="88"/>
        <v>00/Jan/19000</v>
      </c>
      <c r="P845" s="42" t="str">
        <f t="shared" si="89"/>
        <v>Match</v>
      </c>
      <c r="Q845" s="40" t="e">
        <f>VLOOKUP(O845,'Calculation - &lt;Ignore&gt;'!N:O,2,0)</f>
        <v>#N/A</v>
      </c>
    </row>
    <row r="846" spans="1:17" x14ac:dyDescent="0.3">
      <c r="A846" s="55"/>
      <c r="B846" s="66"/>
      <c r="C846" s="67"/>
      <c r="D846" s="66"/>
      <c r="E846" s="59"/>
      <c r="F846" s="59"/>
      <c r="G846" s="59"/>
      <c r="H846" s="59"/>
      <c r="I846" s="59"/>
      <c r="J846" s="49" t="s">
        <v>28</v>
      </c>
      <c r="K846" s="32">
        <f t="shared" si="84"/>
        <v>0</v>
      </c>
      <c r="L846" s="39" t="str">
        <f t="shared" si="85"/>
        <v>0</v>
      </c>
      <c r="M846" s="40" t="str">
        <f t="shared" si="86"/>
        <v>00/Jan/1900</v>
      </c>
      <c r="N846" s="41" t="e">
        <f t="shared" si="87"/>
        <v>#VALUE!</v>
      </c>
      <c r="O846" s="40" t="str">
        <f t="shared" si="88"/>
        <v>00/Jan/19000</v>
      </c>
      <c r="P846" s="42" t="str">
        <f t="shared" si="89"/>
        <v>Match</v>
      </c>
      <c r="Q846" s="40" t="e">
        <f>VLOOKUP(O846,'Calculation - &lt;Ignore&gt;'!N:O,2,0)</f>
        <v>#N/A</v>
      </c>
    </row>
    <row r="847" spans="1:17" x14ac:dyDescent="0.3">
      <c r="A847" s="55"/>
      <c r="B847" s="66"/>
      <c r="C847" s="67"/>
      <c r="D847" s="66"/>
      <c r="E847" s="59"/>
      <c r="F847" s="59"/>
      <c r="G847" s="59"/>
      <c r="H847" s="59"/>
      <c r="I847" s="59"/>
      <c r="J847" s="49" t="s">
        <v>28</v>
      </c>
      <c r="K847" s="32">
        <f t="shared" si="84"/>
        <v>0</v>
      </c>
      <c r="L847" s="39" t="str">
        <f t="shared" si="85"/>
        <v>0</v>
      </c>
      <c r="M847" s="40" t="str">
        <f t="shared" si="86"/>
        <v>00/Jan/1900</v>
      </c>
      <c r="N847" s="41" t="e">
        <f t="shared" si="87"/>
        <v>#VALUE!</v>
      </c>
      <c r="O847" s="40" t="str">
        <f t="shared" si="88"/>
        <v>00/Jan/19000</v>
      </c>
      <c r="P847" s="42" t="str">
        <f t="shared" si="89"/>
        <v>Match</v>
      </c>
      <c r="Q847" s="40" t="e">
        <f>VLOOKUP(O847,'Calculation - &lt;Ignore&gt;'!N:O,2,0)</f>
        <v>#N/A</v>
      </c>
    </row>
    <row r="848" spans="1:17" x14ac:dyDescent="0.3">
      <c r="A848" s="55"/>
      <c r="B848" s="66"/>
      <c r="C848" s="67"/>
      <c r="D848" s="66"/>
      <c r="E848" s="59"/>
      <c r="F848" s="59"/>
      <c r="G848" s="59"/>
      <c r="H848" s="59"/>
      <c r="I848" s="59"/>
      <c r="J848" s="49" t="s">
        <v>28</v>
      </c>
      <c r="K848" s="32">
        <f t="shared" si="84"/>
        <v>0</v>
      </c>
      <c r="L848" s="39" t="str">
        <f t="shared" si="85"/>
        <v>0</v>
      </c>
      <c r="M848" s="40" t="str">
        <f t="shared" si="86"/>
        <v>00/Jan/1900</v>
      </c>
      <c r="N848" s="41" t="e">
        <f t="shared" si="87"/>
        <v>#VALUE!</v>
      </c>
      <c r="O848" s="40" t="str">
        <f t="shared" si="88"/>
        <v>00/Jan/19000</v>
      </c>
      <c r="P848" s="42" t="str">
        <f t="shared" si="89"/>
        <v>Match</v>
      </c>
      <c r="Q848" s="40" t="e">
        <f>VLOOKUP(O848,'Calculation - &lt;Ignore&gt;'!N:O,2,0)</f>
        <v>#N/A</v>
      </c>
    </row>
    <row r="849" spans="1:17" x14ac:dyDescent="0.3">
      <c r="A849" s="55"/>
      <c r="B849" s="66"/>
      <c r="C849" s="67"/>
      <c r="D849" s="66"/>
      <c r="E849" s="59"/>
      <c r="F849" s="59"/>
      <c r="G849" s="59"/>
      <c r="H849" s="59"/>
      <c r="I849" s="59"/>
      <c r="J849" s="49" t="s">
        <v>28</v>
      </c>
      <c r="K849" s="32">
        <f t="shared" si="84"/>
        <v>0</v>
      </c>
      <c r="L849" s="39" t="str">
        <f t="shared" si="85"/>
        <v>0</v>
      </c>
      <c r="M849" s="40" t="str">
        <f t="shared" si="86"/>
        <v>00/Jan/1900</v>
      </c>
      <c r="N849" s="41" t="e">
        <f t="shared" si="87"/>
        <v>#VALUE!</v>
      </c>
      <c r="O849" s="40" t="str">
        <f t="shared" si="88"/>
        <v>00/Jan/19000</v>
      </c>
      <c r="P849" s="42" t="str">
        <f t="shared" si="89"/>
        <v>Match</v>
      </c>
      <c r="Q849" s="40" t="e">
        <f>VLOOKUP(O849,'Calculation - &lt;Ignore&gt;'!N:O,2,0)</f>
        <v>#N/A</v>
      </c>
    </row>
    <row r="850" spans="1:17" x14ac:dyDescent="0.3">
      <c r="A850" s="55"/>
      <c r="B850" s="66"/>
      <c r="C850" s="67"/>
      <c r="D850" s="66"/>
      <c r="E850" s="59"/>
      <c r="F850" s="59"/>
      <c r="G850" s="59"/>
      <c r="H850" s="59"/>
      <c r="I850" s="59"/>
      <c r="J850" s="49" t="s">
        <v>28</v>
      </c>
      <c r="K850" s="32">
        <f t="shared" si="84"/>
        <v>0</v>
      </c>
      <c r="L850" s="39" t="str">
        <f t="shared" si="85"/>
        <v>0</v>
      </c>
      <c r="M850" s="40" t="str">
        <f t="shared" si="86"/>
        <v>00/Jan/1900</v>
      </c>
      <c r="N850" s="41" t="e">
        <f t="shared" si="87"/>
        <v>#VALUE!</v>
      </c>
      <c r="O850" s="40" t="str">
        <f t="shared" si="88"/>
        <v>00/Jan/19000</v>
      </c>
      <c r="P850" s="42" t="str">
        <f t="shared" si="89"/>
        <v>Match</v>
      </c>
      <c r="Q850" s="40" t="e">
        <f>VLOOKUP(O850,'Calculation - &lt;Ignore&gt;'!N:O,2,0)</f>
        <v>#N/A</v>
      </c>
    </row>
    <row r="851" spans="1:17" x14ac:dyDescent="0.3">
      <c r="A851" s="55"/>
      <c r="B851" s="66"/>
      <c r="C851" s="67"/>
      <c r="D851" s="66"/>
      <c r="E851" s="59"/>
      <c r="F851" s="59"/>
      <c r="G851" s="59"/>
      <c r="H851" s="59"/>
      <c r="I851" s="59"/>
      <c r="J851" s="49" t="s">
        <v>28</v>
      </c>
      <c r="K851" s="32">
        <f t="shared" si="84"/>
        <v>0</v>
      </c>
      <c r="L851" s="39" t="str">
        <f t="shared" si="85"/>
        <v>0</v>
      </c>
      <c r="M851" s="40" t="str">
        <f t="shared" si="86"/>
        <v>00/Jan/1900</v>
      </c>
      <c r="N851" s="41" t="e">
        <f t="shared" si="87"/>
        <v>#VALUE!</v>
      </c>
      <c r="O851" s="40" t="str">
        <f t="shared" si="88"/>
        <v>00/Jan/19000</v>
      </c>
      <c r="P851" s="42" t="str">
        <f t="shared" si="89"/>
        <v>Match</v>
      </c>
      <c r="Q851" s="40" t="e">
        <f>VLOOKUP(O851,'Calculation - &lt;Ignore&gt;'!N:O,2,0)</f>
        <v>#N/A</v>
      </c>
    </row>
    <row r="852" spans="1:17" x14ac:dyDescent="0.3">
      <c r="A852" s="55"/>
      <c r="B852" s="66"/>
      <c r="C852" s="67"/>
      <c r="D852" s="66"/>
      <c r="E852" s="59"/>
      <c r="F852" s="59"/>
      <c r="G852" s="59"/>
      <c r="H852" s="59"/>
      <c r="I852" s="59"/>
      <c r="J852" s="49" t="s">
        <v>28</v>
      </c>
      <c r="K852" s="32">
        <f t="shared" si="84"/>
        <v>0</v>
      </c>
      <c r="L852" s="39" t="str">
        <f t="shared" si="85"/>
        <v>0</v>
      </c>
      <c r="M852" s="40" t="str">
        <f t="shared" si="86"/>
        <v>00/Jan/1900</v>
      </c>
      <c r="N852" s="41" t="e">
        <f t="shared" si="87"/>
        <v>#VALUE!</v>
      </c>
      <c r="O852" s="40" t="str">
        <f t="shared" si="88"/>
        <v>00/Jan/19000</v>
      </c>
      <c r="P852" s="42" t="str">
        <f t="shared" si="89"/>
        <v>Match</v>
      </c>
      <c r="Q852" s="40" t="e">
        <f>VLOOKUP(O852,'Calculation - &lt;Ignore&gt;'!N:O,2,0)</f>
        <v>#N/A</v>
      </c>
    </row>
    <row r="853" spans="1:17" x14ac:dyDescent="0.3">
      <c r="A853" s="55"/>
      <c r="B853" s="66"/>
      <c r="C853" s="67"/>
      <c r="D853" s="66"/>
      <c r="E853" s="59"/>
      <c r="F853" s="59"/>
      <c r="G853" s="59"/>
      <c r="H853" s="59"/>
      <c r="I853" s="59"/>
      <c r="J853" s="49" t="s">
        <v>28</v>
      </c>
      <c r="K853" s="32">
        <f t="shared" si="84"/>
        <v>0</v>
      </c>
      <c r="L853" s="39" t="str">
        <f t="shared" si="85"/>
        <v>0</v>
      </c>
      <c r="M853" s="40" t="str">
        <f t="shared" si="86"/>
        <v>00/Jan/1900</v>
      </c>
      <c r="N853" s="41" t="e">
        <f t="shared" si="87"/>
        <v>#VALUE!</v>
      </c>
      <c r="O853" s="40" t="str">
        <f t="shared" si="88"/>
        <v>00/Jan/19000</v>
      </c>
      <c r="P853" s="42" t="str">
        <f t="shared" si="89"/>
        <v>Match</v>
      </c>
      <c r="Q853" s="40" t="e">
        <f>VLOOKUP(O853,'Calculation - &lt;Ignore&gt;'!N:O,2,0)</f>
        <v>#N/A</v>
      </c>
    </row>
    <row r="854" spans="1:17" x14ac:dyDescent="0.3">
      <c r="A854" s="55"/>
      <c r="B854" s="66"/>
      <c r="C854" s="67"/>
      <c r="D854" s="66"/>
      <c r="E854" s="59"/>
      <c r="F854" s="59"/>
      <c r="G854" s="59"/>
      <c r="H854" s="59"/>
      <c r="I854" s="59"/>
      <c r="J854" s="49" t="s">
        <v>28</v>
      </c>
      <c r="K854" s="32">
        <f t="shared" si="84"/>
        <v>0</v>
      </c>
      <c r="L854" s="39" t="str">
        <f t="shared" si="85"/>
        <v>0</v>
      </c>
      <c r="M854" s="40" t="str">
        <f t="shared" si="86"/>
        <v>00/Jan/1900</v>
      </c>
      <c r="N854" s="41" t="e">
        <f t="shared" si="87"/>
        <v>#VALUE!</v>
      </c>
      <c r="O854" s="40" t="str">
        <f t="shared" si="88"/>
        <v>00/Jan/19000</v>
      </c>
      <c r="P854" s="42" t="str">
        <f t="shared" si="89"/>
        <v>Match</v>
      </c>
      <c r="Q854" s="40" t="e">
        <f>VLOOKUP(O854,'Calculation - &lt;Ignore&gt;'!N:O,2,0)</f>
        <v>#N/A</v>
      </c>
    </row>
    <row r="855" spans="1:17" x14ac:dyDescent="0.3">
      <c r="A855" s="55"/>
      <c r="B855" s="66"/>
      <c r="C855" s="67"/>
      <c r="D855" s="66"/>
      <c r="E855" s="59"/>
      <c r="F855" s="59"/>
      <c r="G855" s="59"/>
      <c r="H855" s="59"/>
      <c r="I855" s="59"/>
      <c r="J855" s="49" t="s">
        <v>28</v>
      </c>
      <c r="K855" s="32">
        <f t="shared" si="84"/>
        <v>0</v>
      </c>
      <c r="L855" s="39" t="str">
        <f t="shared" si="85"/>
        <v>0</v>
      </c>
      <c r="M855" s="40" t="str">
        <f t="shared" si="86"/>
        <v>00/Jan/1900</v>
      </c>
      <c r="N855" s="41" t="e">
        <f t="shared" si="87"/>
        <v>#VALUE!</v>
      </c>
      <c r="O855" s="40" t="str">
        <f t="shared" si="88"/>
        <v>00/Jan/19000</v>
      </c>
      <c r="P855" s="42" t="str">
        <f t="shared" si="89"/>
        <v>Match</v>
      </c>
      <c r="Q855" s="40" t="e">
        <f>VLOOKUP(O855,'Calculation - &lt;Ignore&gt;'!N:O,2,0)</f>
        <v>#N/A</v>
      </c>
    </row>
    <row r="856" spans="1:17" x14ac:dyDescent="0.3">
      <c r="A856" s="55"/>
      <c r="B856" s="66"/>
      <c r="C856" s="67"/>
      <c r="D856" s="66"/>
      <c r="E856" s="59"/>
      <c r="F856" s="59"/>
      <c r="G856" s="59"/>
      <c r="H856" s="59"/>
      <c r="I856" s="59"/>
      <c r="J856" s="49" t="s">
        <v>28</v>
      </c>
      <c r="K856" s="32">
        <f t="shared" si="84"/>
        <v>0</v>
      </c>
      <c r="L856" s="39" t="str">
        <f t="shared" si="85"/>
        <v>0</v>
      </c>
      <c r="M856" s="40" t="str">
        <f t="shared" si="86"/>
        <v>00/Jan/1900</v>
      </c>
      <c r="N856" s="41" t="e">
        <f t="shared" si="87"/>
        <v>#VALUE!</v>
      </c>
      <c r="O856" s="40" t="str">
        <f t="shared" si="88"/>
        <v>00/Jan/19000</v>
      </c>
      <c r="P856" s="42" t="str">
        <f t="shared" si="89"/>
        <v>Match</v>
      </c>
      <c r="Q856" s="40" t="e">
        <f>VLOOKUP(O856,'Calculation - &lt;Ignore&gt;'!N:O,2,0)</f>
        <v>#N/A</v>
      </c>
    </row>
    <row r="857" spans="1:17" x14ac:dyDescent="0.3">
      <c r="A857" s="55"/>
      <c r="B857" s="66"/>
      <c r="C857" s="67"/>
      <c r="D857" s="66"/>
      <c r="E857" s="59"/>
      <c r="F857" s="59"/>
      <c r="G857" s="59"/>
      <c r="H857" s="59"/>
      <c r="I857" s="59"/>
      <c r="J857" s="49" t="s">
        <v>28</v>
      </c>
      <c r="K857" s="32">
        <f t="shared" si="84"/>
        <v>0</v>
      </c>
      <c r="L857" s="39" t="str">
        <f t="shared" si="85"/>
        <v>0</v>
      </c>
      <c r="M857" s="40" t="str">
        <f t="shared" si="86"/>
        <v>00/Jan/1900</v>
      </c>
      <c r="N857" s="41" t="e">
        <f t="shared" si="87"/>
        <v>#VALUE!</v>
      </c>
      <c r="O857" s="40" t="str">
        <f t="shared" si="88"/>
        <v>00/Jan/19000</v>
      </c>
      <c r="P857" s="42" t="str">
        <f t="shared" si="89"/>
        <v>Match</v>
      </c>
      <c r="Q857" s="40" t="e">
        <f>VLOOKUP(O857,'Calculation - &lt;Ignore&gt;'!N:O,2,0)</f>
        <v>#N/A</v>
      </c>
    </row>
    <row r="858" spans="1:17" x14ac:dyDescent="0.3">
      <c r="A858" s="55"/>
      <c r="B858" s="66"/>
      <c r="C858" s="67"/>
      <c r="D858" s="66"/>
      <c r="E858" s="59"/>
      <c r="F858" s="59"/>
      <c r="G858" s="59"/>
      <c r="H858" s="59"/>
      <c r="I858" s="59"/>
      <c r="J858" s="49" t="s">
        <v>28</v>
      </c>
      <c r="K858" s="32">
        <f t="shared" si="84"/>
        <v>0</v>
      </c>
      <c r="L858" s="39" t="str">
        <f t="shared" si="85"/>
        <v>0</v>
      </c>
      <c r="M858" s="40" t="str">
        <f t="shared" si="86"/>
        <v>00/Jan/1900</v>
      </c>
      <c r="N858" s="41" t="e">
        <f t="shared" si="87"/>
        <v>#VALUE!</v>
      </c>
      <c r="O858" s="40" t="str">
        <f t="shared" si="88"/>
        <v>00/Jan/19000</v>
      </c>
      <c r="P858" s="42" t="str">
        <f t="shared" si="89"/>
        <v>Match</v>
      </c>
      <c r="Q858" s="40" t="e">
        <f>VLOOKUP(O858,'Calculation - &lt;Ignore&gt;'!N:O,2,0)</f>
        <v>#N/A</v>
      </c>
    </row>
    <row r="859" spans="1:17" x14ac:dyDescent="0.3">
      <c r="A859" s="55"/>
      <c r="B859" s="66"/>
      <c r="C859" s="67"/>
      <c r="D859" s="66"/>
      <c r="E859" s="59"/>
      <c r="F859" s="59"/>
      <c r="G859" s="59"/>
      <c r="H859" s="59"/>
      <c r="I859" s="59"/>
      <c r="J859" s="49" t="s">
        <v>28</v>
      </c>
      <c r="K859" s="32">
        <f t="shared" si="84"/>
        <v>0</v>
      </c>
      <c r="L859" s="39" t="str">
        <f t="shared" si="85"/>
        <v>0</v>
      </c>
      <c r="M859" s="40" t="str">
        <f t="shared" si="86"/>
        <v>00/Jan/1900</v>
      </c>
      <c r="N859" s="41" t="e">
        <f t="shared" si="87"/>
        <v>#VALUE!</v>
      </c>
      <c r="O859" s="40" t="str">
        <f t="shared" si="88"/>
        <v>00/Jan/19000</v>
      </c>
      <c r="P859" s="42" t="str">
        <f t="shared" si="89"/>
        <v>Match</v>
      </c>
      <c r="Q859" s="40" t="e">
        <f>VLOOKUP(O859,'Calculation - &lt;Ignore&gt;'!N:O,2,0)</f>
        <v>#N/A</v>
      </c>
    </row>
    <row r="860" spans="1:17" x14ac:dyDescent="0.3">
      <c r="A860" s="55"/>
      <c r="B860" s="66"/>
      <c r="C860" s="67"/>
      <c r="D860" s="66"/>
      <c r="E860" s="59"/>
      <c r="F860" s="59"/>
      <c r="G860" s="59"/>
      <c r="H860" s="59"/>
      <c r="I860" s="59"/>
      <c r="J860" s="49" t="s">
        <v>28</v>
      </c>
      <c r="K860" s="32">
        <f t="shared" si="84"/>
        <v>0</v>
      </c>
      <c r="L860" s="39" t="str">
        <f t="shared" si="85"/>
        <v>0</v>
      </c>
      <c r="M860" s="40" t="str">
        <f t="shared" si="86"/>
        <v>00/Jan/1900</v>
      </c>
      <c r="N860" s="41" t="e">
        <f t="shared" si="87"/>
        <v>#VALUE!</v>
      </c>
      <c r="O860" s="40" t="str">
        <f t="shared" si="88"/>
        <v>00/Jan/19000</v>
      </c>
      <c r="P860" s="42" t="str">
        <f t="shared" si="89"/>
        <v>Match</v>
      </c>
      <c r="Q860" s="40" t="e">
        <f>VLOOKUP(O860,'Calculation - &lt;Ignore&gt;'!N:O,2,0)</f>
        <v>#N/A</v>
      </c>
    </row>
    <row r="861" spans="1:17" x14ac:dyDescent="0.3">
      <c r="A861" s="55"/>
      <c r="B861" s="66"/>
      <c r="C861" s="67"/>
      <c r="D861" s="66"/>
      <c r="E861" s="59"/>
      <c r="F861" s="59"/>
      <c r="G861" s="59"/>
      <c r="H861" s="59"/>
      <c r="I861" s="59"/>
      <c r="J861" s="49" t="s">
        <v>28</v>
      </c>
      <c r="K861" s="32">
        <f t="shared" si="84"/>
        <v>0</v>
      </c>
      <c r="L861" s="39" t="str">
        <f t="shared" si="85"/>
        <v>0</v>
      </c>
      <c r="M861" s="40" t="str">
        <f t="shared" si="86"/>
        <v>00/Jan/1900</v>
      </c>
      <c r="N861" s="41" t="e">
        <f t="shared" si="87"/>
        <v>#VALUE!</v>
      </c>
      <c r="O861" s="40" t="str">
        <f t="shared" si="88"/>
        <v>00/Jan/19000</v>
      </c>
      <c r="P861" s="42" t="str">
        <f t="shared" si="89"/>
        <v>Match</v>
      </c>
      <c r="Q861" s="40" t="e">
        <f>VLOOKUP(O861,'Calculation - &lt;Ignore&gt;'!N:O,2,0)</f>
        <v>#N/A</v>
      </c>
    </row>
    <row r="862" spans="1:17" x14ac:dyDescent="0.3">
      <c r="A862" s="55"/>
      <c r="B862" s="66"/>
      <c r="C862" s="67"/>
      <c r="D862" s="66"/>
      <c r="E862" s="59"/>
      <c r="F862" s="59"/>
      <c r="G862" s="59"/>
      <c r="H862" s="59"/>
      <c r="I862" s="59"/>
      <c r="J862" s="49" t="s">
        <v>28</v>
      </c>
      <c r="K862" s="32">
        <f t="shared" si="84"/>
        <v>0</v>
      </c>
      <c r="L862" s="39" t="str">
        <f t="shared" si="85"/>
        <v>0</v>
      </c>
      <c r="M862" s="40" t="str">
        <f t="shared" si="86"/>
        <v>00/Jan/1900</v>
      </c>
      <c r="N862" s="41" t="e">
        <f t="shared" si="87"/>
        <v>#VALUE!</v>
      </c>
      <c r="O862" s="40" t="str">
        <f t="shared" si="88"/>
        <v>00/Jan/19000</v>
      </c>
      <c r="P862" s="42" t="str">
        <f t="shared" si="89"/>
        <v>Match</v>
      </c>
      <c r="Q862" s="40" t="e">
        <f>VLOOKUP(O862,'Calculation - &lt;Ignore&gt;'!N:O,2,0)</f>
        <v>#N/A</v>
      </c>
    </row>
    <row r="863" spans="1:17" x14ac:dyDescent="0.3">
      <c r="A863" s="55"/>
      <c r="B863" s="66"/>
      <c r="C863" s="67"/>
      <c r="D863" s="66"/>
      <c r="E863" s="59"/>
      <c r="F863" s="59"/>
      <c r="G863" s="59"/>
      <c r="H863" s="59"/>
      <c r="I863" s="59"/>
      <c r="J863" s="49" t="s">
        <v>28</v>
      </c>
      <c r="K863" s="32">
        <f t="shared" si="84"/>
        <v>0</v>
      </c>
      <c r="L863" s="39" t="str">
        <f t="shared" si="85"/>
        <v>0</v>
      </c>
      <c r="M863" s="40" t="str">
        <f t="shared" si="86"/>
        <v>00/Jan/1900</v>
      </c>
      <c r="N863" s="41" t="e">
        <f t="shared" si="87"/>
        <v>#VALUE!</v>
      </c>
      <c r="O863" s="40" t="str">
        <f t="shared" si="88"/>
        <v>00/Jan/19000</v>
      </c>
      <c r="P863" s="42" t="str">
        <f t="shared" si="89"/>
        <v>Match</v>
      </c>
      <c r="Q863" s="40" t="e">
        <f>VLOOKUP(O863,'Calculation - &lt;Ignore&gt;'!N:O,2,0)</f>
        <v>#N/A</v>
      </c>
    </row>
    <row r="864" spans="1:17" x14ac:dyDescent="0.3">
      <c r="A864" s="55"/>
      <c r="B864" s="66"/>
      <c r="C864" s="67"/>
      <c r="D864" s="66"/>
      <c r="E864" s="59"/>
      <c r="F864" s="59"/>
      <c r="G864" s="59"/>
      <c r="H864" s="59"/>
      <c r="I864" s="59"/>
      <c r="J864" s="49" t="s">
        <v>28</v>
      </c>
      <c r="K864" s="32">
        <f t="shared" si="84"/>
        <v>0</v>
      </c>
      <c r="L864" s="39" t="str">
        <f t="shared" si="85"/>
        <v>0</v>
      </c>
      <c r="M864" s="40" t="str">
        <f t="shared" si="86"/>
        <v>00/Jan/1900</v>
      </c>
      <c r="N864" s="41" t="e">
        <f t="shared" si="87"/>
        <v>#VALUE!</v>
      </c>
      <c r="O864" s="40" t="str">
        <f t="shared" si="88"/>
        <v>00/Jan/19000</v>
      </c>
      <c r="P864" s="42" t="str">
        <f t="shared" si="89"/>
        <v>Match</v>
      </c>
      <c r="Q864" s="40" t="e">
        <f>VLOOKUP(O864,'Calculation - &lt;Ignore&gt;'!N:O,2,0)</f>
        <v>#N/A</v>
      </c>
    </row>
    <row r="865" spans="1:17" x14ac:dyDescent="0.3">
      <c r="A865" s="55"/>
      <c r="B865" s="66"/>
      <c r="C865" s="67"/>
      <c r="D865" s="66"/>
      <c r="E865" s="59"/>
      <c r="F865" s="59"/>
      <c r="G865" s="59"/>
      <c r="H865" s="59"/>
      <c r="I865" s="59"/>
      <c r="J865" s="49" t="s">
        <v>28</v>
      </c>
      <c r="K865" s="32">
        <f t="shared" si="84"/>
        <v>0</v>
      </c>
      <c r="L865" s="39" t="str">
        <f t="shared" si="85"/>
        <v>0</v>
      </c>
      <c r="M865" s="40" t="str">
        <f t="shared" si="86"/>
        <v>00/Jan/1900</v>
      </c>
      <c r="N865" s="41" t="e">
        <f t="shared" si="87"/>
        <v>#VALUE!</v>
      </c>
      <c r="O865" s="40" t="str">
        <f t="shared" si="88"/>
        <v>00/Jan/19000</v>
      </c>
      <c r="P865" s="42" t="str">
        <f t="shared" si="89"/>
        <v>Match</v>
      </c>
      <c r="Q865" s="40" t="e">
        <f>VLOOKUP(O865,'Calculation - &lt;Ignore&gt;'!N:O,2,0)</f>
        <v>#N/A</v>
      </c>
    </row>
    <row r="866" spans="1:17" x14ac:dyDescent="0.3">
      <c r="A866" s="55"/>
      <c r="B866" s="66"/>
      <c r="C866" s="67"/>
      <c r="D866" s="66"/>
      <c r="E866" s="59"/>
      <c r="F866" s="59"/>
      <c r="G866" s="59"/>
      <c r="H866" s="59"/>
      <c r="I866" s="59"/>
      <c r="J866" s="49" t="s">
        <v>28</v>
      </c>
      <c r="K866" s="32">
        <f t="shared" si="84"/>
        <v>0</v>
      </c>
      <c r="L866" s="39" t="str">
        <f t="shared" si="85"/>
        <v>0</v>
      </c>
      <c r="M866" s="40" t="str">
        <f t="shared" si="86"/>
        <v>00/Jan/1900</v>
      </c>
      <c r="N866" s="41" t="e">
        <f t="shared" si="87"/>
        <v>#VALUE!</v>
      </c>
      <c r="O866" s="40" t="str">
        <f t="shared" si="88"/>
        <v>00/Jan/19000</v>
      </c>
      <c r="P866" s="42" t="str">
        <f t="shared" si="89"/>
        <v>Match</v>
      </c>
      <c r="Q866" s="40" t="e">
        <f>VLOOKUP(O866,'Calculation - &lt;Ignore&gt;'!N:O,2,0)</f>
        <v>#N/A</v>
      </c>
    </row>
    <row r="867" spans="1:17" x14ac:dyDescent="0.3">
      <c r="A867" s="55"/>
      <c r="B867" s="66"/>
      <c r="C867" s="67"/>
      <c r="D867" s="66"/>
      <c r="E867" s="59"/>
      <c r="F867" s="59"/>
      <c r="G867" s="59"/>
      <c r="H867" s="59"/>
      <c r="I867" s="59"/>
      <c r="J867" s="49" t="s">
        <v>28</v>
      </c>
      <c r="K867" s="32">
        <f t="shared" si="84"/>
        <v>0</v>
      </c>
      <c r="L867" s="39" t="str">
        <f t="shared" si="85"/>
        <v>0</v>
      </c>
      <c r="M867" s="40" t="str">
        <f t="shared" si="86"/>
        <v>00/Jan/1900</v>
      </c>
      <c r="N867" s="41" t="e">
        <f t="shared" si="87"/>
        <v>#VALUE!</v>
      </c>
      <c r="O867" s="40" t="str">
        <f t="shared" si="88"/>
        <v>00/Jan/19000</v>
      </c>
      <c r="P867" s="42" t="str">
        <f t="shared" si="89"/>
        <v>Match</v>
      </c>
      <c r="Q867" s="40" t="e">
        <f>VLOOKUP(O867,'Calculation - &lt;Ignore&gt;'!N:O,2,0)</f>
        <v>#N/A</v>
      </c>
    </row>
    <row r="868" spans="1:17" x14ac:dyDescent="0.3">
      <c r="A868" s="55"/>
      <c r="B868" s="66"/>
      <c r="C868" s="67"/>
      <c r="D868" s="66"/>
      <c r="E868" s="59"/>
      <c r="F868" s="59"/>
      <c r="G868" s="59"/>
      <c r="H868" s="59"/>
      <c r="I868" s="59"/>
      <c r="J868" s="49" t="s">
        <v>28</v>
      </c>
      <c r="K868" s="32">
        <f t="shared" si="84"/>
        <v>0</v>
      </c>
      <c r="L868" s="39" t="str">
        <f t="shared" si="85"/>
        <v>0</v>
      </c>
      <c r="M868" s="40" t="str">
        <f t="shared" si="86"/>
        <v>00/Jan/1900</v>
      </c>
      <c r="N868" s="41" t="e">
        <f t="shared" si="87"/>
        <v>#VALUE!</v>
      </c>
      <c r="O868" s="40" t="str">
        <f t="shared" si="88"/>
        <v>00/Jan/19000</v>
      </c>
      <c r="P868" s="42" t="str">
        <f t="shared" si="89"/>
        <v>Match</v>
      </c>
      <c r="Q868" s="40" t="e">
        <f>VLOOKUP(O868,'Calculation - &lt;Ignore&gt;'!N:O,2,0)</f>
        <v>#N/A</v>
      </c>
    </row>
    <row r="869" spans="1:17" x14ac:dyDescent="0.3">
      <c r="A869" s="55"/>
      <c r="B869" s="66"/>
      <c r="C869" s="67"/>
      <c r="D869" s="66"/>
      <c r="E869" s="59"/>
      <c r="F869" s="59"/>
      <c r="G869" s="59"/>
      <c r="H869" s="59"/>
      <c r="I869" s="59"/>
      <c r="J869" s="49" t="s">
        <v>28</v>
      </c>
      <c r="K869" s="32">
        <f t="shared" si="84"/>
        <v>0</v>
      </c>
      <c r="L869" s="39" t="str">
        <f t="shared" si="85"/>
        <v>0</v>
      </c>
      <c r="M869" s="40" t="str">
        <f t="shared" si="86"/>
        <v>00/Jan/1900</v>
      </c>
      <c r="N869" s="41" t="e">
        <f t="shared" si="87"/>
        <v>#VALUE!</v>
      </c>
      <c r="O869" s="40" t="str">
        <f t="shared" si="88"/>
        <v>00/Jan/19000</v>
      </c>
      <c r="P869" s="42" t="str">
        <f t="shared" si="89"/>
        <v>Match</v>
      </c>
      <c r="Q869" s="40" t="e">
        <f>VLOOKUP(O869,'Calculation - &lt;Ignore&gt;'!N:O,2,0)</f>
        <v>#N/A</v>
      </c>
    </row>
    <row r="870" spans="1:17" x14ac:dyDescent="0.3">
      <c r="A870" s="55"/>
      <c r="B870" s="66"/>
      <c r="C870" s="67"/>
      <c r="D870" s="66"/>
      <c r="E870" s="59"/>
      <c r="F870" s="59"/>
      <c r="G870" s="59"/>
      <c r="H870" s="59"/>
      <c r="I870" s="59"/>
      <c r="J870" s="49" t="s">
        <v>28</v>
      </c>
      <c r="K870" s="32">
        <f t="shared" si="84"/>
        <v>0</v>
      </c>
      <c r="L870" s="39" t="str">
        <f t="shared" si="85"/>
        <v>0</v>
      </c>
      <c r="M870" s="40" t="str">
        <f t="shared" si="86"/>
        <v>00/Jan/1900</v>
      </c>
      <c r="N870" s="41" t="e">
        <f t="shared" si="87"/>
        <v>#VALUE!</v>
      </c>
      <c r="O870" s="40" t="str">
        <f t="shared" si="88"/>
        <v>00/Jan/19000</v>
      </c>
      <c r="P870" s="42" t="str">
        <f t="shared" si="89"/>
        <v>Match</v>
      </c>
      <c r="Q870" s="40" t="e">
        <f>VLOOKUP(O870,'Calculation - &lt;Ignore&gt;'!N:O,2,0)</f>
        <v>#N/A</v>
      </c>
    </row>
    <row r="871" spans="1:17" x14ac:dyDescent="0.3">
      <c r="A871" s="55"/>
      <c r="B871" s="66"/>
      <c r="C871" s="67"/>
      <c r="D871" s="66"/>
      <c r="E871" s="59"/>
      <c r="F871" s="59"/>
      <c r="G871" s="59"/>
      <c r="H871" s="59"/>
      <c r="I871" s="59"/>
      <c r="J871" s="49" t="s">
        <v>28</v>
      </c>
      <c r="K871" s="32">
        <f t="shared" si="84"/>
        <v>0</v>
      </c>
      <c r="L871" s="39" t="str">
        <f t="shared" si="85"/>
        <v>0</v>
      </c>
      <c r="M871" s="40" t="str">
        <f t="shared" si="86"/>
        <v>00/Jan/1900</v>
      </c>
      <c r="N871" s="41" t="e">
        <f t="shared" si="87"/>
        <v>#VALUE!</v>
      </c>
      <c r="O871" s="40" t="str">
        <f t="shared" si="88"/>
        <v>00/Jan/19000</v>
      </c>
      <c r="P871" s="42" t="str">
        <f t="shared" si="89"/>
        <v>Match</v>
      </c>
      <c r="Q871" s="40" t="e">
        <f>VLOOKUP(O871,'Calculation - &lt;Ignore&gt;'!N:O,2,0)</f>
        <v>#N/A</v>
      </c>
    </row>
    <row r="872" spans="1:17" x14ac:dyDescent="0.3">
      <c r="A872" s="55"/>
      <c r="B872" s="66"/>
      <c r="C872" s="67"/>
      <c r="D872" s="66"/>
      <c r="E872" s="59"/>
      <c r="F872" s="59"/>
      <c r="G872" s="59"/>
      <c r="H872" s="59"/>
      <c r="I872" s="59"/>
      <c r="J872" s="49" t="s">
        <v>28</v>
      </c>
      <c r="K872" s="32">
        <f t="shared" si="84"/>
        <v>0</v>
      </c>
      <c r="L872" s="39" t="str">
        <f t="shared" si="85"/>
        <v>0</v>
      </c>
      <c r="M872" s="40" t="str">
        <f t="shared" si="86"/>
        <v>00/Jan/1900</v>
      </c>
      <c r="N872" s="41" t="e">
        <f t="shared" si="87"/>
        <v>#VALUE!</v>
      </c>
      <c r="O872" s="40" t="str">
        <f t="shared" si="88"/>
        <v>00/Jan/19000</v>
      </c>
      <c r="P872" s="42" t="str">
        <f t="shared" si="89"/>
        <v>Match</v>
      </c>
      <c r="Q872" s="40" t="e">
        <f>VLOOKUP(O872,'Calculation - &lt;Ignore&gt;'!N:O,2,0)</f>
        <v>#N/A</v>
      </c>
    </row>
    <row r="873" spans="1:17" x14ac:dyDescent="0.3">
      <c r="A873" s="55"/>
      <c r="B873" s="66"/>
      <c r="C873" s="67"/>
      <c r="D873" s="66"/>
      <c r="E873" s="59"/>
      <c r="F873" s="59"/>
      <c r="G873" s="59"/>
      <c r="H873" s="59"/>
      <c r="I873" s="59"/>
      <c r="J873" s="49" t="s">
        <v>28</v>
      </c>
      <c r="K873" s="32">
        <f t="shared" si="84"/>
        <v>0</v>
      </c>
      <c r="L873" s="39" t="str">
        <f t="shared" si="85"/>
        <v>0</v>
      </c>
      <c r="M873" s="40" t="str">
        <f t="shared" si="86"/>
        <v>00/Jan/1900</v>
      </c>
      <c r="N873" s="41" t="e">
        <f t="shared" si="87"/>
        <v>#VALUE!</v>
      </c>
      <c r="O873" s="40" t="str">
        <f t="shared" si="88"/>
        <v>00/Jan/19000</v>
      </c>
      <c r="P873" s="42" t="str">
        <f t="shared" si="89"/>
        <v>Match</v>
      </c>
      <c r="Q873" s="40" t="e">
        <f>VLOOKUP(O873,'Calculation - &lt;Ignore&gt;'!N:O,2,0)</f>
        <v>#N/A</v>
      </c>
    </row>
    <row r="874" spans="1:17" x14ac:dyDescent="0.3">
      <c r="A874" s="55"/>
      <c r="B874" s="66"/>
      <c r="C874" s="67"/>
      <c r="D874" s="66"/>
      <c r="E874" s="59"/>
      <c r="F874" s="59"/>
      <c r="G874" s="59"/>
      <c r="H874" s="59"/>
      <c r="I874" s="59"/>
      <c r="J874" s="49" t="s">
        <v>28</v>
      </c>
      <c r="K874" s="32">
        <f t="shared" si="84"/>
        <v>0</v>
      </c>
      <c r="L874" s="39" t="str">
        <f t="shared" si="85"/>
        <v>0</v>
      </c>
      <c r="M874" s="40" t="str">
        <f t="shared" si="86"/>
        <v>00/Jan/1900</v>
      </c>
      <c r="N874" s="41" t="e">
        <f t="shared" si="87"/>
        <v>#VALUE!</v>
      </c>
      <c r="O874" s="40" t="str">
        <f t="shared" si="88"/>
        <v>00/Jan/19000</v>
      </c>
      <c r="P874" s="42" t="str">
        <f t="shared" si="89"/>
        <v>Match</v>
      </c>
      <c r="Q874" s="40" t="e">
        <f>VLOOKUP(O874,'Calculation - &lt;Ignore&gt;'!N:O,2,0)</f>
        <v>#N/A</v>
      </c>
    </row>
    <row r="875" spans="1:17" x14ac:dyDescent="0.3">
      <c r="A875" s="55"/>
      <c r="B875" s="66"/>
      <c r="C875" s="67"/>
      <c r="D875" s="66"/>
      <c r="E875" s="59"/>
      <c r="F875" s="59"/>
      <c r="G875" s="59"/>
      <c r="H875" s="59"/>
      <c r="I875" s="59"/>
      <c r="J875" s="49" t="s">
        <v>28</v>
      </c>
      <c r="K875" s="32">
        <f t="shared" si="84"/>
        <v>0</v>
      </c>
      <c r="L875" s="39" t="str">
        <f t="shared" si="85"/>
        <v>0</v>
      </c>
      <c r="M875" s="40" t="str">
        <f t="shared" si="86"/>
        <v>00/Jan/1900</v>
      </c>
      <c r="N875" s="41" t="e">
        <f t="shared" si="87"/>
        <v>#VALUE!</v>
      </c>
      <c r="O875" s="40" t="str">
        <f t="shared" si="88"/>
        <v>00/Jan/19000</v>
      </c>
      <c r="P875" s="42" t="str">
        <f t="shared" si="89"/>
        <v>Match</v>
      </c>
      <c r="Q875" s="40" t="e">
        <f>VLOOKUP(O875,'Calculation - &lt;Ignore&gt;'!N:O,2,0)</f>
        <v>#N/A</v>
      </c>
    </row>
    <row r="876" spans="1:17" x14ac:dyDescent="0.3">
      <c r="A876" s="55"/>
      <c r="B876" s="66"/>
      <c r="C876" s="67"/>
      <c r="D876" s="66"/>
      <c r="E876" s="59"/>
      <c r="F876" s="59"/>
      <c r="G876" s="59"/>
      <c r="H876" s="59"/>
      <c r="I876" s="59"/>
      <c r="J876" s="49" t="s">
        <v>28</v>
      </c>
      <c r="K876" s="32">
        <f t="shared" si="84"/>
        <v>0</v>
      </c>
      <c r="L876" s="39" t="str">
        <f t="shared" si="85"/>
        <v>0</v>
      </c>
      <c r="M876" s="40" t="str">
        <f t="shared" si="86"/>
        <v>00/Jan/1900</v>
      </c>
      <c r="N876" s="41" t="e">
        <f t="shared" si="87"/>
        <v>#VALUE!</v>
      </c>
      <c r="O876" s="40" t="str">
        <f t="shared" si="88"/>
        <v>00/Jan/19000</v>
      </c>
      <c r="P876" s="42" t="str">
        <f t="shared" si="89"/>
        <v>Match</v>
      </c>
      <c r="Q876" s="40" t="e">
        <f>VLOOKUP(O876,'Calculation - &lt;Ignore&gt;'!N:O,2,0)</f>
        <v>#N/A</v>
      </c>
    </row>
    <row r="877" spans="1:17" x14ac:dyDescent="0.3">
      <c r="A877" s="55"/>
      <c r="B877" s="66"/>
      <c r="C877" s="67"/>
      <c r="D877" s="66"/>
      <c r="E877" s="59"/>
      <c r="F877" s="59"/>
      <c r="G877" s="59"/>
      <c r="H877" s="59"/>
      <c r="I877" s="59"/>
      <c r="J877" s="49" t="s">
        <v>28</v>
      </c>
      <c r="K877" s="32">
        <f t="shared" si="84"/>
        <v>0</v>
      </c>
      <c r="L877" s="39" t="str">
        <f t="shared" si="85"/>
        <v>0</v>
      </c>
      <c r="M877" s="40" t="str">
        <f t="shared" si="86"/>
        <v>00/Jan/1900</v>
      </c>
      <c r="N877" s="41" t="e">
        <f t="shared" si="87"/>
        <v>#VALUE!</v>
      </c>
      <c r="O877" s="40" t="str">
        <f t="shared" si="88"/>
        <v>00/Jan/19000</v>
      </c>
      <c r="P877" s="42" t="str">
        <f t="shared" si="89"/>
        <v>Match</v>
      </c>
      <c r="Q877" s="40" t="e">
        <f>VLOOKUP(O877,'Calculation - &lt;Ignore&gt;'!N:O,2,0)</f>
        <v>#N/A</v>
      </c>
    </row>
    <row r="878" spans="1:17" x14ac:dyDescent="0.3">
      <c r="A878" s="55"/>
      <c r="B878" s="66"/>
      <c r="C878" s="67"/>
      <c r="D878" s="66"/>
      <c r="E878" s="59"/>
      <c r="F878" s="59"/>
      <c r="G878" s="59"/>
      <c r="H878" s="59"/>
      <c r="I878" s="59"/>
      <c r="J878" s="49" t="s">
        <v>28</v>
      </c>
      <c r="K878" s="32">
        <f t="shared" si="84"/>
        <v>0</v>
      </c>
      <c r="L878" s="39" t="str">
        <f t="shared" si="85"/>
        <v>0</v>
      </c>
      <c r="M878" s="40" t="str">
        <f t="shared" si="86"/>
        <v>00/Jan/1900</v>
      </c>
      <c r="N878" s="41" t="e">
        <f t="shared" si="87"/>
        <v>#VALUE!</v>
      </c>
      <c r="O878" s="40" t="str">
        <f t="shared" si="88"/>
        <v>00/Jan/19000</v>
      </c>
      <c r="P878" s="42" t="str">
        <f t="shared" si="89"/>
        <v>Match</v>
      </c>
      <c r="Q878" s="40" t="e">
        <f>VLOOKUP(O878,'Calculation - &lt;Ignore&gt;'!N:O,2,0)</f>
        <v>#N/A</v>
      </c>
    </row>
    <row r="879" spans="1:17" x14ac:dyDescent="0.3">
      <c r="A879" s="55"/>
      <c r="B879" s="66"/>
      <c r="C879" s="67"/>
      <c r="D879" s="66"/>
      <c r="E879" s="59"/>
      <c r="F879" s="59"/>
      <c r="G879" s="59"/>
      <c r="H879" s="59"/>
      <c r="I879" s="59"/>
      <c r="J879" s="49" t="s">
        <v>28</v>
      </c>
      <c r="K879" s="32">
        <f t="shared" si="84"/>
        <v>0</v>
      </c>
      <c r="L879" s="39" t="str">
        <f t="shared" si="85"/>
        <v>0</v>
      </c>
      <c r="M879" s="40" t="str">
        <f t="shared" si="86"/>
        <v>00/Jan/1900</v>
      </c>
      <c r="N879" s="41" t="e">
        <f t="shared" si="87"/>
        <v>#VALUE!</v>
      </c>
      <c r="O879" s="40" t="str">
        <f t="shared" si="88"/>
        <v>00/Jan/19000</v>
      </c>
      <c r="P879" s="42" t="str">
        <f t="shared" si="89"/>
        <v>Match</v>
      </c>
      <c r="Q879" s="40" t="e">
        <f>VLOOKUP(O879,'Calculation - &lt;Ignore&gt;'!N:O,2,0)</f>
        <v>#N/A</v>
      </c>
    </row>
    <row r="880" spans="1:17" x14ac:dyDescent="0.3">
      <c r="A880" s="55"/>
      <c r="B880" s="66"/>
      <c r="C880" s="67"/>
      <c r="D880" s="66"/>
      <c r="E880" s="59"/>
      <c r="F880" s="59"/>
      <c r="G880" s="59"/>
      <c r="H880" s="59"/>
      <c r="I880" s="59"/>
      <c r="J880" s="49" t="s">
        <v>28</v>
      </c>
      <c r="K880" s="32">
        <f t="shared" si="84"/>
        <v>0</v>
      </c>
      <c r="L880" s="39" t="str">
        <f t="shared" si="85"/>
        <v>0</v>
      </c>
      <c r="M880" s="40" t="str">
        <f t="shared" si="86"/>
        <v>00/Jan/1900</v>
      </c>
      <c r="N880" s="41" t="e">
        <f t="shared" si="87"/>
        <v>#VALUE!</v>
      </c>
      <c r="O880" s="40" t="str">
        <f t="shared" si="88"/>
        <v>00/Jan/19000</v>
      </c>
      <c r="P880" s="42" t="str">
        <f t="shared" si="89"/>
        <v>Match</v>
      </c>
      <c r="Q880" s="40" t="e">
        <f>VLOOKUP(O880,'Calculation - &lt;Ignore&gt;'!N:O,2,0)</f>
        <v>#N/A</v>
      </c>
    </row>
    <row r="881" spans="1:17" x14ac:dyDescent="0.3">
      <c r="A881" s="55"/>
      <c r="B881" s="66"/>
      <c r="C881" s="67"/>
      <c r="D881" s="66"/>
      <c r="E881" s="59"/>
      <c r="F881" s="59"/>
      <c r="G881" s="59"/>
      <c r="H881" s="59"/>
      <c r="I881" s="59"/>
      <c r="J881" s="49" t="s">
        <v>28</v>
      </c>
      <c r="K881" s="32">
        <f t="shared" si="84"/>
        <v>0</v>
      </c>
      <c r="L881" s="39" t="str">
        <f t="shared" si="85"/>
        <v>0</v>
      </c>
      <c r="M881" s="40" t="str">
        <f t="shared" si="86"/>
        <v>00/Jan/1900</v>
      </c>
      <c r="N881" s="41" t="e">
        <f t="shared" si="87"/>
        <v>#VALUE!</v>
      </c>
      <c r="O881" s="40" t="str">
        <f t="shared" si="88"/>
        <v>00/Jan/19000</v>
      </c>
      <c r="P881" s="42" t="str">
        <f t="shared" si="89"/>
        <v>Match</v>
      </c>
      <c r="Q881" s="40" t="e">
        <f>VLOOKUP(O881,'Calculation - &lt;Ignore&gt;'!N:O,2,0)</f>
        <v>#N/A</v>
      </c>
    </row>
    <row r="882" spans="1:17" x14ac:dyDescent="0.3">
      <c r="A882" s="55"/>
      <c r="B882" s="66"/>
      <c r="C882" s="67"/>
      <c r="D882" s="66"/>
      <c r="E882" s="59"/>
      <c r="F882" s="59"/>
      <c r="G882" s="59"/>
      <c r="H882" s="59"/>
      <c r="I882" s="59"/>
      <c r="J882" s="49" t="s">
        <v>28</v>
      </c>
      <c r="K882" s="32">
        <f t="shared" si="84"/>
        <v>0</v>
      </c>
      <c r="L882" s="39" t="str">
        <f t="shared" si="85"/>
        <v>0</v>
      </c>
      <c r="M882" s="40" t="str">
        <f t="shared" si="86"/>
        <v>00/Jan/1900</v>
      </c>
      <c r="N882" s="41" t="e">
        <f t="shared" si="87"/>
        <v>#VALUE!</v>
      </c>
      <c r="O882" s="40" t="str">
        <f t="shared" si="88"/>
        <v>00/Jan/19000</v>
      </c>
      <c r="P882" s="42" t="str">
        <f t="shared" si="89"/>
        <v>Match</v>
      </c>
      <c r="Q882" s="40" t="e">
        <f>VLOOKUP(O882,'Calculation - &lt;Ignore&gt;'!N:O,2,0)</f>
        <v>#N/A</v>
      </c>
    </row>
    <row r="883" spans="1:17" x14ac:dyDescent="0.3">
      <c r="A883" s="55"/>
      <c r="B883" s="66"/>
      <c r="C883" s="67"/>
      <c r="D883" s="66"/>
      <c r="E883" s="59"/>
      <c r="F883" s="59"/>
      <c r="G883" s="59"/>
      <c r="H883" s="59"/>
      <c r="I883" s="59"/>
      <c r="J883" s="49" t="s">
        <v>28</v>
      </c>
      <c r="K883" s="32">
        <f t="shared" si="84"/>
        <v>0</v>
      </c>
      <c r="L883" s="39" t="str">
        <f t="shared" si="85"/>
        <v>0</v>
      </c>
      <c r="M883" s="40" t="str">
        <f t="shared" si="86"/>
        <v>00/Jan/1900</v>
      </c>
      <c r="N883" s="41" t="e">
        <f t="shared" si="87"/>
        <v>#VALUE!</v>
      </c>
      <c r="O883" s="40" t="str">
        <f t="shared" si="88"/>
        <v>00/Jan/19000</v>
      </c>
      <c r="P883" s="42" t="str">
        <f t="shared" si="89"/>
        <v>Match</v>
      </c>
      <c r="Q883" s="40" t="e">
        <f>VLOOKUP(O883,'Calculation - &lt;Ignore&gt;'!N:O,2,0)</f>
        <v>#N/A</v>
      </c>
    </row>
    <row r="884" spans="1:17" x14ac:dyDescent="0.3">
      <c r="A884" s="55"/>
      <c r="B884" s="66"/>
      <c r="C884" s="67"/>
      <c r="D884" s="66"/>
      <c r="E884" s="59"/>
      <c r="F884" s="59"/>
      <c r="G884" s="59"/>
      <c r="H884" s="59"/>
      <c r="I884" s="59"/>
      <c r="J884" s="49" t="s">
        <v>28</v>
      </c>
      <c r="K884" s="32">
        <f t="shared" si="84"/>
        <v>0</v>
      </c>
      <c r="L884" s="39" t="str">
        <f t="shared" si="85"/>
        <v>0</v>
      </c>
      <c r="M884" s="40" t="str">
        <f t="shared" si="86"/>
        <v>00/Jan/1900</v>
      </c>
      <c r="N884" s="41" t="e">
        <f t="shared" si="87"/>
        <v>#VALUE!</v>
      </c>
      <c r="O884" s="40" t="str">
        <f t="shared" si="88"/>
        <v>00/Jan/19000</v>
      </c>
      <c r="P884" s="42" t="str">
        <f t="shared" si="89"/>
        <v>Match</v>
      </c>
      <c r="Q884" s="40" t="e">
        <f>VLOOKUP(O884,'Calculation - &lt;Ignore&gt;'!N:O,2,0)</f>
        <v>#N/A</v>
      </c>
    </row>
    <row r="885" spans="1:17" x14ac:dyDescent="0.3">
      <c r="A885" s="55"/>
      <c r="B885" s="66"/>
      <c r="C885" s="67"/>
      <c r="D885" s="66"/>
      <c r="E885" s="59"/>
      <c r="F885" s="59"/>
      <c r="G885" s="59"/>
      <c r="H885" s="59"/>
      <c r="I885" s="59"/>
      <c r="J885" s="49" t="s">
        <v>28</v>
      </c>
      <c r="K885" s="32">
        <f t="shared" si="84"/>
        <v>0</v>
      </c>
      <c r="L885" s="39" t="str">
        <f t="shared" si="85"/>
        <v>0</v>
      </c>
      <c r="M885" s="40" t="str">
        <f t="shared" si="86"/>
        <v>00/Jan/1900</v>
      </c>
      <c r="N885" s="41" t="e">
        <f t="shared" si="87"/>
        <v>#VALUE!</v>
      </c>
      <c r="O885" s="40" t="str">
        <f t="shared" si="88"/>
        <v>00/Jan/19000</v>
      </c>
      <c r="P885" s="42" t="str">
        <f t="shared" si="89"/>
        <v>Match</v>
      </c>
      <c r="Q885" s="40" t="e">
        <f>VLOOKUP(O885,'Calculation - &lt;Ignore&gt;'!N:O,2,0)</f>
        <v>#N/A</v>
      </c>
    </row>
    <row r="886" spans="1:17" x14ac:dyDescent="0.3">
      <c r="A886" s="55"/>
      <c r="B886" s="66"/>
      <c r="C886" s="67"/>
      <c r="D886" s="66"/>
      <c r="E886" s="59"/>
      <c r="F886" s="59"/>
      <c r="G886" s="59"/>
      <c r="H886" s="59"/>
      <c r="I886" s="59"/>
      <c r="J886" s="49" t="s">
        <v>28</v>
      </c>
      <c r="K886" s="32">
        <f t="shared" si="84"/>
        <v>0</v>
      </c>
      <c r="L886" s="39" t="str">
        <f t="shared" si="85"/>
        <v>0</v>
      </c>
      <c r="M886" s="40" t="str">
        <f t="shared" si="86"/>
        <v>00/Jan/1900</v>
      </c>
      <c r="N886" s="41" t="e">
        <f t="shared" si="87"/>
        <v>#VALUE!</v>
      </c>
      <c r="O886" s="40" t="str">
        <f t="shared" si="88"/>
        <v>00/Jan/19000</v>
      </c>
      <c r="P886" s="42" t="str">
        <f t="shared" si="89"/>
        <v>Match</v>
      </c>
      <c r="Q886" s="40" t="e">
        <f>VLOOKUP(O886,'Calculation - &lt;Ignore&gt;'!N:O,2,0)</f>
        <v>#N/A</v>
      </c>
    </row>
    <row r="887" spans="1:17" x14ac:dyDescent="0.3">
      <c r="A887" s="55"/>
      <c r="B887" s="66"/>
      <c r="C887" s="67"/>
      <c r="D887" s="66"/>
      <c r="E887" s="59"/>
      <c r="F887" s="59"/>
      <c r="G887" s="59"/>
      <c r="H887" s="59"/>
      <c r="I887" s="59"/>
      <c r="J887" s="49" t="s">
        <v>28</v>
      </c>
      <c r="K887" s="32">
        <f t="shared" si="84"/>
        <v>0</v>
      </c>
      <c r="L887" s="39" t="str">
        <f t="shared" si="85"/>
        <v>0</v>
      </c>
      <c r="M887" s="40" t="str">
        <f t="shared" si="86"/>
        <v>00/Jan/1900</v>
      </c>
      <c r="N887" s="41" t="e">
        <f t="shared" si="87"/>
        <v>#VALUE!</v>
      </c>
      <c r="O887" s="40" t="str">
        <f t="shared" si="88"/>
        <v>00/Jan/19000</v>
      </c>
      <c r="P887" s="42" t="str">
        <f t="shared" si="89"/>
        <v>Match</v>
      </c>
      <c r="Q887" s="40" t="e">
        <f>VLOOKUP(O887,'Calculation - &lt;Ignore&gt;'!N:O,2,0)</f>
        <v>#N/A</v>
      </c>
    </row>
    <row r="888" spans="1:17" x14ac:dyDescent="0.3">
      <c r="A888" s="55"/>
      <c r="B888" s="66"/>
      <c r="C888" s="67"/>
      <c r="D888" s="66"/>
      <c r="E888" s="59"/>
      <c r="F888" s="59"/>
      <c r="G888" s="59"/>
      <c r="H888" s="59"/>
      <c r="I888" s="59"/>
      <c r="J888" s="49" t="s">
        <v>28</v>
      </c>
      <c r="K888" s="32">
        <f t="shared" si="84"/>
        <v>0</v>
      </c>
      <c r="L888" s="39" t="str">
        <f t="shared" si="85"/>
        <v>0</v>
      </c>
      <c r="M888" s="40" t="str">
        <f t="shared" si="86"/>
        <v>00/Jan/1900</v>
      </c>
      <c r="N888" s="41" t="e">
        <f t="shared" si="87"/>
        <v>#VALUE!</v>
      </c>
      <c r="O888" s="40" t="str">
        <f t="shared" si="88"/>
        <v>00/Jan/19000</v>
      </c>
      <c r="P888" s="42" t="str">
        <f t="shared" si="89"/>
        <v>Match</v>
      </c>
      <c r="Q888" s="40" t="e">
        <f>VLOOKUP(O888,'Calculation - &lt;Ignore&gt;'!N:O,2,0)</f>
        <v>#N/A</v>
      </c>
    </row>
    <row r="889" spans="1:17" x14ac:dyDescent="0.3">
      <c r="A889" s="55"/>
      <c r="B889" s="66"/>
      <c r="C889" s="67"/>
      <c r="D889" s="66"/>
      <c r="E889" s="59"/>
      <c r="F889" s="59"/>
      <c r="G889" s="59"/>
      <c r="H889" s="59"/>
      <c r="I889" s="59"/>
      <c r="J889" s="49" t="s">
        <v>28</v>
      </c>
      <c r="K889" s="32">
        <f t="shared" ref="K889:K952" si="90">SUM(G889:I889)</f>
        <v>0</v>
      </c>
      <c r="L889" s="39" t="str">
        <f t="shared" ref="L889:L952" si="91">TEXT(D889,"General")</f>
        <v>0</v>
      </c>
      <c r="M889" s="40" t="str">
        <f t="shared" ref="M889:M952" si="92">TEXT(C889,"dd/mmm/yyyy")</f>
        <v>00/Jan/1900</v>
      </c>
      <c r="N889" s="41" t="e">
        <f t="shared" ref="N889:N952" si="93">DATE(YEAR(M889),MONTH(M889),1)</f>
        <v>#VALUE!</v>
      </c>
      <c r="O889" s="40" t="str">
        <f t="shared" ref="O889:O952" si="94">A889&amp;M889&amp;L889</f>
        <v>00/Jan/19000</v>
      </c>
      <c r="P889" s="42" t="str">
        <f t="shared" ref="P889:P952" si="95">IF(SUMIFS(K:K,A:A,A889,J:J,"Books")-SUMIFS(K:K,A:A,A889,J:J,"GSTR 2A")=0,"Match",IF(ROUND(SUMIFS(K:K,A:A,A889,J:J,"Books")-SUMIFS(K:K,A:A,A889,J:J,"GSTR 2A"),0)=0,"Match -Rounding off","Not Match"))</f>
        <v>Match</v>
      </c>
      <c r="Q889" s="40" t="e">
        <f>VLOOKUP(O889,'Calculation - &lt;Ignore&gt;'!N:O,2,0)</f>
        <v>#N/A</v>
      </c>
    </row>
    <row r="890" spans="1:17" x14ac:dyDescent="0.3">
      <c r="A890" s="55"/>
      <c r="B890" s="66"/>
      <c r="C890" s="67"/>
      <c r="D890" s="66"/>
      <c r="E890" s="59"/>
      <c r="F890" s="59"/>
      <c r="G890" s="59"/>
      <c r="H890" s="59"/>
      <c r="I890" s="59"/>
      <c r="J890" s="49" t="s">
        <v>28</v>
      </c>
      <c r="K890" s="32">
        <f t="shared" si="90"/>
        <v>0</v>
      </c>
      <c r="L890" s="39" t="str">
        <f t="shared" si="91"/>
        <v>0</v>
      </c>
      <c r="M890" s="40" t="str">
        <f t="shared" si="92"/>
        <v>00/Jan/1900</v>
      </c>
      <c r="N890" s="41" t="e">
        <f t="shared" si="93"/>
        <v>#VALUE!</v>
      </c>
      <c r="O890" s="40" t="str">
        <f t="shared" si="94"/>
        <v>00/Jan/19000</v>
      </c>
      <c r="P890" s="42" t="str">
        <f t="shared" si="95"/>
        <v>Match</v>
      </c>
      <c r="Q890" s="40" t="e">
        <f>VLOOKUP(O890,'Calculation - &lt;Ignore&gt;'!N:O,2,0)</f>
        <v>#N/A</v>
      </c>
    </row>
    <row r="891" spans="1:17" x14ac:dyDescent="0.3">
      <c r="A891" s="55"/>
      <c r="B891" s="66"/>
      <c r="C891" s="67"/>
      <c r="D891" s="66"/>
      <c r="E891" s="59"/>
      <c r="F891" s="59"/>
      <c r="G891" s="59"/>
      <c r="H891" s="59"/>
      <c r="I891" s="59"/>
      <c r="J891" s="49" t="s">
        <v>28</v>
      </c>
      <c r="K891" s="32">
        <f t="shared" si="90"/>
        <v>0</v>
      </c>
      <c r="L891" s="39" t="str">
        <f t="shared" si="91"/>
        <v>0</v>
      </c>
      <c r="M891" s="40" t="str">
        <f t="shared" si="92"/>
        <v>00/Jan/1900</v>
      </c>
      <c r="N891" s="41" t="e">
        <f t="shared" si="93"/>
        <v>#VALUE!</v>
      </c>
      <c r="O891" s="40" t="str">
        <f t="shared" si="94"/>
        <v>00/Jan/19000</v>
      </c>
      <c r="P891" s="42" t="str">
        <f t="shared" si="95"/>
        <v>Match</v>
      </c>
      <c r="Q891" s="40" t="e">
        <f>VLOOKUP(O891,'Calculation - &lt;Ignore&gt;'!N:O,2,0)</f>
        <v>#N/A</v>
      </c>
    </row>
    <row r="892" spans="1:17" x14ac:dyDescent="0.3">
      <c r="A892" s="55"/>
      <c r="B892" s="66"/>
      <c r="C892" s="67"/>
      <c r="D892" s="66"/>
      <c r="E892" s="59"/>
      <c r="F892" s="59"/>
      <c r="G892" s="59"/>
      <c r="H892" s="59"/>
      <c r="I892" s="59"/>
      <c r="J892" s="49" t="s">
        <v>28</v>
      </c>
      <c r="K892" s="32">
        <f t="shared" si="90"/>
        <v>0</v>
      </c>
      <c r="L892" s="39" t="str">
        <f t="shared" si="91"/>
        <v>0</v>
      </c>
      <c r="M892" s="40" t="str">
        <f t="shared" si="92"/>
        <v>00/Jan/1900</v>
      </c>
      <c r="N892" s="41" t="e">
        <f t="shared" si="93"/>
        <v>#VALUE!</v>
      </c>
      <c r="O892" s="40" t="str">
        <f t="shared" si="94"/>
        <v>00/Jan/19000</v>
      </c>
      <c r="P892" s="42" t="str">
        <f t="shared" si="95"/>
        <v>Match</v>
      </c>
      <c r="Q892" s="40" t="e">
        <f>VLOOKUP(O892,'Calculation - &lt;Ignore&gt;'!N:O,2,0)</f>
        <v>#N/A</v>
      </c>
    </row>
    <row r="893" spans="1:17" x14ac:dyDescent="0.3">
      <c r="A893" s="55"/>
      <c r="B893" s="66"/>
      <c r="C893" s="67"/>
      <c r="D893" s="66"/>
      <c r="E893" s="59"/>
      <c r="F893" s="59"/>
      <c r="G893" s="59"/>
      <c r="H893" s="59"/>
      <c r="I893" s="59"/>
      <c r="J893" s="49" t="s">
        <v>28</v>
      </c>
      <c r="K893" s="32">
        <f t="shared" si="90"/>
        <v>0</v>
      </c>
      <c r="L893" s="39" t="str">
        <f t="shared" si="91"/>
        <v>0</v>
      </c>
      <c r="M893" s="40" t="str">
        <f t="shared" si="92"/>
        <v>00/Jan/1900</v>
      </c>
      <c r="N893" s="41" t="e">
        <f t="shared" si="93"/>
        <v>#VALUE!</v>
      </c>
      <c r="O893" s="40" t="str">
        <f t="shared" si="94"/>
        <v>00/Jan/19000</v>
      </c>
      <c r="P893" s="42" t="str">
        <f t="shared" si="95"/>
        <v>Match</v>
      </c>
      <c r="Q893" s="40" t="e">
        <f>VLOOKUP(O893,'Calculation - &lt;Ignore&gt;'!N:O,2,0)</f>
        <v>#N/A</v>
      </c>
    </row>
    <row r="894" spans="1:17" x14ac:dyDescent="0.3">
      <c r="A894" s="55"/>
      <c r="B894" s="66"/>
      <c r="C894" s="67"/>
      <c r="D894" s="66"/>
      <c r="E894" s="59"/>
      <c r="F894" s="59"/>
      <c r="G894" s="59"/>
      <c r="H894" s="59"/>
      <c r="I894" s="59"/>
      <c r="J894" s="49" t="s">
        <v>28</v>
      </c>
      <c r="K894" s="32">
        <f t="shared" si="90"/>
        <v>0</v>
      </c>
      <c r="L894" s="39" t="str">
        <f t="shared" si="91"/>
        <v>0</v>
      </c>
      <c r="M894" s="40" t="str">
        <f t="shared" si="92"/>
        <v>00/Jan/1900</v>
      </c>
      <c r="N894" s="41" t="e">
        <f t="shared" si="93"/>
        <v>#VALUE!</v>
      </c>
      <c r="O894" s="40" t="str">
        <f t="shared" si="94"/>
        <v>00/Jan/19000</v>
      </c>
      <c r="P894" s="42" t="str">
        <f t="shared" si="95"/>
        <v>Match</v>
      </c>
      <c r="Q894" s="40" t="e">
        <f>VLOOKUP(O894,'Calculation - &lt;Ignore&gt;'!N:O,2,0)</f>
        <v>#N/A</v>
      </c>
    </row>
    <row r="895" spans="1:17" x14ac:dyDescent="0.3">
      <c r="A895" s="55"/>
      <c r="B895" s="66"/>
      <c r="C895" s="67"/>
      <c r="D895" s="66"/>
      <c r="E895" s="59"/>
      <c r="F895" s="59"/>
      <c r="G895" s="59"/>
      <c r="H895" s="59"/>
      <c r="I895" s="59"/>
      <c r="J895" s="49" t="s">
        <v>28</v>
      </c>
      <c r="K895" s="32">
        <f t="shared" si="90"/>
        <v>0</v>
      </c>
      <c r="L895" s="39" t="str">
        <f t="shared" si="91"/>
        <v>0</v>
      </c>
      <c r="M895" s="40" t="str">
        <f t="shared" si="92"/>
        <v>00/Jan/1900</v>
      </c>
      <c r="N895" s="41" t="e">
        <f t="shared" si="93"/>
        <v>#VALUE!</v>
      </c>
      <c r="O895" s="40" t="str">
        <f t="shared" si="94"/>
        <v>00/Jan/19000</v>
      </c>
      <c r="P895" s="42" t="str">
        <f t="shared" si="95"/>
        <v>Match</v>
      </c>
      <c r="Q895" s="40" t="e">
        <f>VLOOKUP(O895,'Calculation - &lt;Ignore&gt;'!N:O,2,0)</f>
        <v>#N/A</v>
      </c>
    </row>
    <row r="896" spans="1:17" x14ac:dyDescent="0.3">
      <c r="A896" s="55"/>
      <c r="B896" s="66"/>
      <c r="C896" s="67"/>
      <c r="D896" s="66"/>
      <c r="E896" s="59"/>
      <c r="F896" s="59"/>
      <c r="G896" s="59"/>
      <c r="H896" s="59"/>
      <c r="I896" s="59"/>
      <c r="J896" s="49" t="s">
        <v>28</v>
      </c>
      <c r="K896" s="32">
        <f t="shared" si="90"/>
        <v>0</v>
      </c>
      <c r="L896" s="39" t="str">
        <f t="shared" si="91"/>
        <v>0</v>
      </c>
      <c r="M896" s="40" t="str">
        <f t="shared" si="92"/>
        <v>00/Jan/1900</v>
      </c>
      <c r="N896" s="41" t="e">
        <f t="shared" si="93"/>
        <v>#VALUE!</v>
      </c>
      <c r="O896" s="40" t="str">
        <f t="shared" si="94"/>
        <v>00/Jan/19000</v>
      </c>
      <c r="P896" s="42" t="str">
        <f t="shared" si="95"/>
        <v>Match</v>
      </c>
      <c r="Q896" s="40" t="e">
        <f>VLOOKUP(O896,'Calculation - &lt;Ignore&gt;'!N:O,2,0)</f>
        <v>#N/A</v>
      </c>
    </row>
    <row r="897" spans="1:17" x14ac:dyDescent="0.3">
      <c r="A897" s="55"/>
      <c r="B897" s="66"/>
      <c r="C897" s="67"/>
      <c r="D897" s="66"/>
      <c r="E897" s="59"/>
      <c r="F897" s="59"/>
      <c r="G897" s="59"/>
      <c r="H897" s="59"/>
      <c r="I897" s="59"/>
      <c r="J897" s="49" t="s">
        <v>28</v>
      </c>
      <c r="K897" s="32">
        <f t="shared" si="90"/>
        <v>0</v>
      </c>
      <c r="L897" s="39" t="str">
        <f t="shared" si="91"/>
        <v>0</v>
      </c>
      <c r="M897" s="40" t="str">
        <f t="shared" si="92"/>
        <v>00/Jan/1900</v>
      </c>
      <c r="N897" s="41" t="e">
        <f t="shared" si="93"/>
        <v>#VALUE!</v>
      </c>
      <c r="O897" s="40" t="str">
        <f t="shared" si="94"/>
        <v>00/Jan/19000</v>
      </c>
      <c r="P897" s="42" t="str">
        <f t="shared" si="95"/>
        <v>Match</v>
      </c>
      <c r="Q897" s="40" t="e">
        <f>VLOOKUP(O897,'Calculation - &lt;Ignore&gt;'!N:O,2,0)</f>
        <v>#N/A</v>
      </c>
    </row>
    <row r="898" spans="1:17" x14ac:dyDescent="0.3">
      <c r="A898" s="55"/>
      <c r="B898" s="66"/>
      <c r="C898" s="67"/>
      <c r="D898" s="66"/>
      <c r="E898" s="59"/>
      <c r="F898" s="59"/>
      <c r="G898" s="59"/>
      <c r="H898" s="59"/>
      <c r="I898" s="59"/>
      <c r="J898" s="49" t="s">
        <v>28</v>
      </c>
      <c r="K898" s="32">
        <f t="shared" si="90"/>
        <v>0</v>
      </c>
      <c r="L898" s="39" t="str">
        <f t="shared" si="91"/>
        <v>0</v>
      </c>
      <c r="M898" s="40" t="str">
        <f t="shared" si="92"/>
        <v>00/Jan/1900</v>
      </c>
      <c r="N898" s="41" t="e">
        <f t="shared" si="93"/>
        <v>#VALUE!</v>
      </c>
      <c r="O898" s="40" t="str">
        <f t="shared" si="94"/>
        <v>00/Jan/19000</v>
      </c>
      <c r="P898" s="42" t="str">
        <f t="shared" si="95"/>
        <v>Match</v>
      </c>
      <c r="Q898" s="40" t="e">
        <f>VLOOKUP(O898,'Calculation - &lt;Ignore&gt;'!N:O,2,0)</f>
        <v>#N/A</v>
      </c>
    </row>
    <row r="899" spans="1:17" x14ac:dyDescent="0.3">
      <c r="A899" s="55"/>
      <c r="B899" s="66"/>
      <c r="C899" s="67"/>
      <c r="D899" s="66"/>
      <c r="E899" s="59"/>
      <c r="F899" s="59"/>
      <c r="G899" s="59"/>
      <c r="H899" s="59"/>
      <c r="I899" s="59"/>
      <c r="J899" s="49" t="s">
        <v>28</v>
      </c>
      <c r="K899" s="32">
        <f t="shared" si="90"/>
        <v>0</v>
      </c>
      <c r="L899" s="39" t="str">
        <f t="shared" si="91"/>
        <v>0</v>
      </c>
      <c r="M899" s="40" t="str">
        <f t="shared" si="92"/>
        <v>00/Jan/1900</v>
      </c>
      <c r="N899" s="41" t="e">
        <f t="shared" si="93"/>
        <v>#VALUE!</v>
      </c>
      <c r="O899" s="40" t="str">
        <f t="shared" si="94"/>
        <v>00/Jan/19000</v>
      </c>
      <c r="P899" s="42" t="str">
        <f t="shared" si="95"/>
        <v>Match</v>
      </c>
      <c r="Q899" s="40" t="e">
        <f>VLOOKUP(O899,'Calculation - &lt;Ignore&gt;'!N:O,2,0)</f>
        <v>#N/A</v>
      </c>
    </row>
    <row r="900" spans="1:17" x14ac:dyDescent="0.3">
      <c r="A900" s="55"/>
      <c r="B900" s="66"/>
      <c r="C900" s="67"/>
      <c r="D900" s="66"/>
      <c r="E900" s="59"/>
      <c r="F900" s="59"/>
      <c r="G900" s="59"/>
      <c r="H900" s="59"/>
      <c r="I900" s="59"/>
      <c r="J900" s="49" t="s">
        <v>28</v>
      </c>
      <c r="K900" s="32">
        <f t="shared" si="90"/>
        <v>0</v>
      </c>
      <c r="L900" s="39" t="str">
        <f t="shared" si="91"/>
        <v>0</v>
      </c>
      <c r="M900" s="40" t="str">
        <f t="shared" si="92"/>
        <v>00/Jan/1900</v>
      </c>
      <c r="N900" s="41" t="e">
        <f t="shared" si="93"/>
        <v>#VALUE!</v>
      </c>
      <c r="O900" s="40" t="str">
        <f t="shared" si="94"/>
        <v>00/Jan/19000</v>
      </c>
      <c r="P900" s="42" t="str">
        <f t="shared" si="95"/>
        <v>Match</v>
      </c>
      <c r="Q900" s="40" t="e">
        <f>VLOOKUP(O900,'Calculation - &lt;Ignore&gt;'!N:O,2,0)</f>
        <v>#N/A</v>
      </c>
    </row>
    <row r="901" spans="1:17" x14ac:dyDescent="0.3">
      <c r="A901" s="55"/>
      <c r="B901" s="66"/>
      <c r="C901" s="67"/>
      <c r="D901" s="66"/>
      <c r="E901" s="59"/>
      <c r="F901" s="59"/>
      <c r="G901" s="59"/>
      <c r="H901" s="59"/>
      <c r="I901" s="59"/>
      <c r="J901" s="49" t="s">
        <v>28</v>
      </c>
      <c r="K901" s="32">
        <f t="shared" si="90"/>
        <v>0</v>
      </c>
      <c r="L901" s="39" t="str">
        <f t="shared" si="91"/>
        <v>0</v>
      </c>
      <c r="M901" s="40" t="str">
        <f t="shared" si="92"/>
        <v>00/Jan/1900</v>
      </c>
      <c r="N901" s="41" t="e">
        <f t="shared" si="93"/>
        <v>#VALUE!</v>
      </c>
      <c r="O901" s="40" t="str">
        <f t="shared" si="94"/>
        <v>00/Jan/19000</v>
      </c>
      <c r="P901" s="42" t="str">
        <f t="shared" si="95"/>
        <v>Match</v>
      </c>
      <c r="Q901" s="40" t="e">
        <f>VLOOKUP(O901,'Calculation - &lt;Ignore&gt;'!N:O,2,0)</f>
        <v>#N/A</v>
      </c>
    </row>
    <row r="902" spans="1:17" x14ac:dyDescent="0.3">
      <c r="A902" s="55"/>
      <c r="B902" s="66"/>
      <c r="C902" s="67"/>
      <c r="D902" s="66"/>
      <c r="E902" s="59"/>
      <c r="F902" s="59"/>
      <c r="G902" s="59"/>
      <c r="H902" s="59"/>
      <c r="I902" s="59"/>
      <c r="J902" s="49" t="s">
        <v>28</v>
      </c>
      <c r="K902" s="32">
        <f t="shared" si="90"/>
        <v>0</v>
      </c>
      <c r="L902" s="39" t="str">
        <f t="shared" si="91"/>
        <v>0</v>
      </c>
      <c r="M902" s="40" t="str">
        <f t="shared" si="92"/>
        <v>00/Jan/1900</v>
      </c>
      <c r="N902" s="41" t="e">
        <f t="shared" si="93"/>
        <v>#VALUE!</v>
      </c>
      <c r="O902" s="40" t="str">
        <f t="shared" si="94"/>
        <v>00/Jan/19000</v>
      </c>
      <c r="P902" s="42" t="str">
        <f t="shared" si="95"/>
        <v>Match</v>
      </c>
      <c r="Q902" s="40" t="e">
        <f>VLOOKUP(O902,'Calculation - &lt;Ignore&gt;'!N:O,2,0)</f>
        <v>#N/A</v>
      </c>
    </row>
    <row r="903" spans="1:17" x14ac:dyDescent="0.3">
      <c r="A903" s="55"/>
      <c r="B903" s="66"/>
      <c r="C903" s="67"/>
      <c r="D903" s="66"/>
      <c r="E903" s="59"/>
      <c r="F903" s="59"/>
      <c r="G903" s="59"/>
      <c r="H903" s="59"/>
      <c r="I903" s="59"/>
      <c r="J903" s="49" t="s">
        <v>28</v>
      </c>
      <c r="K903" s="32">
        <f t="shared" si="90"/>
        <v>0</v>
      </c>
      <c r="L903" s="39" t="str">
        <f t="shared" si="91"/>
        <v>0</v>
      </c>
      <c r="M903" s="40" t="str">
        <f t="shared" si="92"/>
        <v>00/Jan/1900</v>
      </c>
      <c r="N903" s="41" t="e">
        <f t="shared" si="93"/>
        <v>#VALUE!</v>
      </c>
      <c r="O903" s="40" t="str">
        <f t="shared" si="94"/>
        <v>00/Jan/19000</v>
      </c>
      <c r="P903" s="42" t="str">
        <f t="shared" si="95"/>
        <v>Match</v>
      </c>
      <c r="Q903" s="40" t="e">
        <f>VLOOKUP(O903,'Calculation - &lt;Ignore&gt;'!N:O,2,0)</f>
        <v>#N/A</v>
      </c>
    </row>
    <row r="904" spans="1:17" x14ac:dyDescent="0.3">
      <c r="A904" s="55"/>
      <c r="B904" s="66"/>
      <c r="C904" s="67"/>
      <c r="D904" s="66"/>
      <c r="E904" s="59"/>
      <c r="F904" s="59"/>
      <c r="G904" s="59"/>
      <c r="H904" s="59"/>
      <c r="I904" s="59"/>
      <c r="J904" s="49" t="s">
        <v>28</v>
      </c>
      <c r="K904" s="32">
        <f t="shared" si="90"/>
        <v>0</v>
      </c>
      <c r="L904" s="39" t="str">
        <f t="shared" si="91"/>
        <v>0</v>
      </c>
      <c r="M904" s="40" t="str">
        <f t="shared" si="92"/>
        <v>00/Jan/1900</v>
      </c>
      <c r="N904" s="41" t="e">
        <f t="shared" si="93"/>
        <v>#VALUE!</v>
      </c>
      <c r="O904" s="40" t="str">
        <f t="shared" si="94"/>
        <v>00/Jan/19000</v>
      </c>
      <c r="P904" s="42" t="str">
        <f t="shared" si="95"/>
        <v>Match</v>
      </c>
      <c r="Q904" s="40" t="e">
        <f>VLOOKUP(O904,'Calculation - &lt;Ignore&gt;'!N:O,2,0)</f>
        <v>#N/A</v>
      </c>
    </row>
    <row r="905" spans="1:17" x14ac:dyDescent="0.3">
      <c r="A905" s="55"/>
      <c r="B905" s="66"/>
      <c r="C905" s="67"/>
      <c r="D905" s="66"/>
      <c r="E905" s="59"/>
      <c r="F905" s="59"/>
      <c r="G905" s="59"/>
      <c r="H905" s="59"/>
      <c r="I905" s="59"/>
      <c r="J905" s="49" t="s">
        <v>28</v>
      </c>
      <c r="K905" s="32">
        <f t="shared" si="90"/>
        <v>0</v>
      </c>
      <c r="L905" s="39" t="str">
        <f t="shared" si="91"/>
        <v>0</v>
      </c>
      <c r="M905" s="40" t="str">
        <f t="shared" si="92"/>
        <v>00/Jan/1900</v>
      </c>
      <c r="N905" s="41" t="e">
        <f t="shared" si="93"/>
        <v>#VALUE!</v>
      </c>
      <c r="O905" s="40" t="str">
        <f t="shared" si="94"/>
        <v>00/Jan/19000</v>
      </c>
      <c r="P905" s="42" t="str">
        <f t="shared" si="95"/>
        <v>Match</v>
      </c>
      <c r="Q905" s="40" t="e">
        <f>VLOOKUP(O905,'Calculation - &lt;Ignore&gt;'!N:O,2,0)</f>
        <v>#N/A</v>
      </c>
    </row>
    <row r="906" spans="1:17" x14ac:dyDescent="0.3">
      <c r="A906" s="55"/>
      <c r="B906" s="66"/>
      <c r="C906" s="67"/>
      <c r="D906" s="66"/>
      <c r="E906" s="59"/>
      <c r="F906" s="59"/>
      <c r="G906" s="59"/>
      <c r="H906" s="59"/>
      <c r="I906" s="59"/>
      <c r="J906" s="49" t="s">
        <v>28</v>
      </c>
      <c r="K906" s="32">
        <f t="shared" si="90"/>
        <v>0</v>
      </c>
      <c r="L906" s="39" t="str">
        <f t="shared" si="91"/>
        <v>0</v>
      </c>
      <c r="M906" s="40" t="str">
        <f t="shared" si="92"/>
        <v>00/Jan/1900</v>
      </c>
      <c r="N906" s="41" t="e">
        <f t="shared" si="93"/>
        <v>#VALUE!</v>
      </c>
      <c r="O906" s="40" t="str">
        <f t="shared" si="94"/>
        <v>00/Jan/19000</v>
      </c>
      <c r="P906" s="42" t="str">
        <f t="shared" si="95"/>
        <v>Match</v>
      </c>
      <c r="Q906" s="40" t="e">
        <f>VLOOKUP(O906,'Calculation - &lt;Ignore&gt;'!N:O,2,0)</f>
        <v>#N/A</v>
      </c>
    </row>
    <row r="907" spans="1:17" x14ac:dyDescent="0.3">
      <c r="A907" s="55"/>
      <c r="B907" s="66"/>
      <c r="C907" s="67"/>
      <c r="D907" s="66"/>
      <c r="E907" s="59"/>
      <c r="F907" s="59"/>
      <c r="G907" s="59"/>
      <c r="H907" s="59"/>
      <c r="I907" s="59"/>
      <c r="J907" s="49" t="s">
        <v>28</v>
      </c>
      <c r="K907" s="32">
        <f t="shared" si="90"/>
        <v>0</v>
      </c>
      <c r="L907" s="39" t="str">
        <f t="shared" si="91"/>
        <v>0</v>
      </c>
      <c r="M907" s="40" t="str">
        <f t="shared" si="92"/>
        <v>00/Jan/1900</v>
      </c>
      <c r="N907" s="41" t="e">
        <f t="shared" si="93"/>
        <v>#VALUE!</v>
      </c>
      <c r="O907" s="40" t="str">
        <f t="shared" si="94"/>
        <v>00/Jan/19000</v>
      </c>
      <c r="P907" s="42" t="str">
        <f t="shared" si="95"/>
        <v>Match</v>
      </c>
      <c r="Q907" s="40" t="e">
        <f>VLOOKUP(O907,'Calculation - &lt;Ignore&gt;'!N:O,2,0)</f>
        <v>#N/A</v>
      </c>
    </row>
    <row r="908" spans="1:17" x14ac:dyDescent="0.3">
      <c r="A908" s="55"/>
      <c r="B908" s="66"/>
      <c r="C908" s="67"/>
      <c r="D908" s="66"/>
      <c r="E908" s="59"/>
      <c r="F908" s="59"/>
      <c r="G908" s="59"/>
      <c r="H908" s="59"/>
      <c r="I908" s="59"/>
      <c r="J908" s="49" t="s">
        <v>28</v>
      </c>
      <c r="K908" s="32">
        <f t="shared" si="90"/>
        <v>0</v>
      </c>
      <c r="L908" s="39" t="str">
        <f t="shared" si="91"/>
        <v>0</v>
      </c>
      <c r="M908" s="40" t="str">
        <f t="shared" si="92"/>
        <v>00/Jan/1900</v>
      </c>
      <c r="N908" s="41" t="e">
        <f t="shared" si="93"/>
        <v>#VALUE!</v>
      </c>
      <c r="O908" s="40" t="str">
        <f t="shared" si="94"/>
        <v>00/Jan/19000</v>
      </c>
      <c r="P908" s="42" t="str">
        <f t="shared" si="95"/>
        <v>Match</v>
      </c>
      <c r="Q908" s="40" t="e">
        <f>VLOOKUP(O908,'Calculation - &lt;Ignore&gt;'!N:O,2,0)</f>
        <v>#N/A</v>
      </c>
    </row>
    <row r="909" spans="1:17" x14ac:dyDescent="0.3">
      <c r="A909" s="55"/>
      <c r="B909" s="66"/>
      <c r="C909" s="67"/>
      <c r="D909" s="66"/>
      <c r="E909" s="59"/>
      <c r="F909" s="59"/>
      <c r="G909" s="59"/>
      <c r="H909" s="59"/>
      <c r="I909" s="59"/>
      <c r="J909" s="49" t="s">
        <v>28</v>
      </c>
      <c r="K909" s="32">
        <f t="shared" si="90"/>
        <v>0</v>
      </c>
      <c r="L909" s="39" t="str">
        <f t="shared" si="91"/>
        <v>0</v>
      </c>
      <c r="M909" s="40" t="str">
        <f t="shared" si="92"/>
        <v>00/Jan/1900</v>
      </c>
      <c r="N909" s="41" t="e">
        <f t="shared" si="93"/>
        <v>#VALUE!</v>
      </c>
      <c r="O909" s="40" t="str">
        <f t="shared" si="94"/>
        <v>00/Jan/19000</v>
      </c>
      <c r="P909" s="42" t="str">
        <f t="shared" si="95"/>
        <v>Match</v>
      </c>
      <c r="Q909" s="40" t="e">
        <f>VLOOKUP(O909,'Calculation - &lt;Ignore&gt;'!N:O,2,0)</f>
        <v>#N/A</v>
      </c>
    </row>
    <row r="910" spans="1:17" x14ac:dyDescent="0.3">
      <c r="A910" s="55"/>
      <c r="B910" s="66"/>
      <c r="C910" s="67"/>
      <c r="D910" s="66"/>
      <c r="E910" s="59"/>
      <c r="F910" s="59"/>
      <c r="G910" s="59"/>
      <c r="H910" s="59"/>
      <c r="I910" s="59"/>
      <c r="J910" s="49" t="s">
        <v>28</v>
      </c>
      <c r="K910" s="32">
        <f t="shared" si="90"/>
        <v>0</v>
      </c>
      <c r="L910" s="39" t="str">
        <f t="shared" si="91"/>
        <v>0</v>
      </c>
      <c r="M910" s="40" t="str">
        <f t="shared" si="92"/>
        <v>00/Jan/1900</v>
      </c>
      <c r="N910" s="41" t="e">
        <f t="shared" si="93"/>
        <v>#VALUE!</v>
      </c>
      <c r="O910" s="40" t="str">
        <f t="shared" si="94"/>
        <v>00/Jan/19000</v>
      </c>
      <c r="P910" s="42" t="str">
        <f t="shared" si="95"/>
        <v>Match</v>
      </c>
      <c r="Q910" s="40" t="e">
        <f>VLOOKUP(O910,'Calculation - &lt;Ignore&gt;'!N:O,2,0)</f>
        <v>#N/A</v>
      </c>
    </row>
    <row r="911" spans="1:17" x14ac:dyDescent="0.3">
      <c r="A911" s="55"/>
      <c r="B911" s="66"/>
      <c r="C911" s="67"/>
      <c r="D911" s="66"/>
      <c r="E911" s="59"/>
      <c r="F911" s="59"/>
      <c r="G911" s="59"/>
      <c r="H911" s="59"/>
      <c r="I911" s="59"/>
      <c r="J911" s="49" t="s">
        <v>28</v>
      </c>
      <c r="K911" s="32">
        <f t="shared" si="90"/>
        <v>0</v>
      </c>
      <c r="L911" s="39" t="str">
        <f t="shared" si="91"/>
        <v>0</v>
      </c>
      <c r="M911" s="40" t="str">
        <f t="shared" si="92"/>
        <v>00/Jan/1900</v>
      </c>
      <c r="N911" s="41" t="e">
        <f t="shared" si="93"/>
        <v>#VALUE!</v>
      </c>
      <c r="O911" s="40" t="str">
        <f t="shared" si="94"/>
        <v>00/Jan/19000</v>
      </c>
      <c r="P911" s="42" t="str">
        <f t="shared" si="95"/>
        <v>Match</v>
      </c>
      <c r="Q911" s="40" t="e">
        <f>VLOOKUP(O911,'Calculation - &lt;Ignore&gt;'!N:O,2,0)</f>
        <v>#N/A</v>
      </c>
    </row>
    <row r="912" spans="1:17" x14ac:dyDescent="0.3">
      <c r="A912" s="55"/>
      <c r="B912" s="66"/>
      <c r="C912" s="67"/>
      <c r="D912" s="66"/>
      <c r="E912" s="59"/>
      <c r="F912" s="59"/>
      <c r="G912" s="59"/>
      <c r="H912" s="59"/>
      <c r="I912" s="59"/>
      <c r="J912" s="49" t="s">
        <v>28</v>
      </c>
      <c r="K912" s="32">
        <f t="shared" si="90"/>
        <v>0</v>
      </c>
      <c r="L912" s="39" t="str">
        <f t="shared" si="91"/>
        <v>0</v>
      </c>
      <c r="M912" s="40" t="str">
        <f t="shared" si="92"/>
        <v>00/Jan/1900</v>
      </c>
      <c r="N912" s="41" t="e">
        <f t="shared" si="93"/>
        <v>#VALUE!</v>
      </c>
      <c r="O912" s="40" t="str">
        <f t="shared" si="94"/>
        <v>00/Jan/19000</v>
      </c>
      <c r="P912" s="42" t="str">
        <f t="shared" si="95"/>
        <v>Match</v>
      </c>
      <c r="Q912" s="40" t="e">
        <f>VLOOKUP(O912,'Calculation - &lt;Ignore&gt;'!N:O,2,0)</f>
        <v>#N/A</v>
      </c>
    </row>
    <row r="913" spans="1:17" x14ac:dyDescent="0.3">
      <c r="A913" s="55"/>
      <c r="B913" s="66"/>
      <c r="C913" s="67"/>
      <c r="D913" s="66"/>
      <c r="E913" s="59"/>
      <c r="F913" s="59"/>
      <c r="G913" s="59"/>
      <c r="H913" s="59"/>
      <c r="I913" s="59"/>
      <c r="J913" s="49" t="s">
        <v>28</v>
      </c>
      <c r="K913" s="32">
        <f t="shared" si="90"/>
        <v>0</v>
      </c>
      <c r="L913" s="39" t="str">
        <f t="shared" si="91"/>
        <v>0</v>
      </c>
      <c r="M913" s="40" t="str">
        <f t="shared" si="92"/>
        <v>00/Jan/1900</v>
      </c>
      <c r="N913" s="41" t="e">
        <f t="shared" si="93"/>
        <v>#VALUE!</v>
      </c>
      <c r="O913" s="40" t="str">
        <f t="shared" si="94"/>
        <v>00/Jan/19000</v>
      </c>
      <c r="P913" s="42" t="str">
        <f t="shared" si="95"/>
        <v>Match</v>
      </c>
      <c r="Q913" s="40" t="e">
        <f>VLOOKUP(O913,'Calculation - &lt;Ignore&gt;'!N:O,2,0)</f>
        <v>#N/A</v>
      </c>
    </row>
    <row r="914" spans="1:17" x14ac:dyDescent="0.3">
      <c r="A914" s="55"/>
      <c r="B914" s="66"/>
      <c r="C914" s="67"/>
      <c r="D914" s="66"/>
      <c r="E914" s="59"/>
      <c r="F914" s="59"/>
      <c r="G914" s="59"/>
      <c r="H914" s="59"/>
      <c r="I914" s="59"/>
      <c r="J914" s="49" t="s">
        <v>28</v>
      </c>
      <c r="K914" s="32">
        <f t="shared" si="90"/>
        <v>0</v>
      </c>
      <c r="L914" s="39" t="str">
        <f t="shared" si="91"/>
        <v>0</v>
      </c>
      <c r="M914" s="40" t="str">
        <f t="shared" si="92"/>
        <v>00/Jan/1900</v>
      </c>
      <c r="N914" s="41" t="e">
        <f t="shared" si="93"/>
        <v>#VALUE!</v>
      </c>
      <c r="O914" s="40" t="str">
        <f t="shared" si="94"/>
        <v>00/Jan/19000</v>
      </c>
      <c r="P914" s="42" t="str">
        <f t="shared" si="95"/>
        <v>Match</v>
      </c>
      <c r="Q914" s="40" t="e">
        <f>VLOOKUP(O914,'Calculation - &lt;Ignore&gt;'!N:O,2,0)</f>
        <v>#N/A</v>
      </c>
    </row>
    <row r="915" spans="1:17" x14ac:dyDescent="0.3">
      <c r="A915" s="55"/>
      <c r="B915" s="66"/>
      <c r="C915" s="67"/>
      <c r="D915" s="66"/>
      <c r="E915" s="59"/>
      <c r="F915" s="59"/>
      <c r="G915" s="59"/>
      <c r="H915" s="59"/>
      <c r="I915" s="59"/>
      <c r="J915" s="49" t="s">
        <v>28</v>
      </c>
      <c r="K915" s="32">
        <f t="shared" si="90"/>
        <v>0</v>
      </c>
      <c r="L915" s="39" t="str">
        <f t="shared" si="91"/>
        <v>0</v>
      </c>
      <c r="M915" s="40" t="str">
        <f t="shared" si="92"/>
        <v>00/Jan/1900</v>
      </c>
      <c r="N915" s="41" t="e">
        <f t="shared" si="93"/>
        <v>#VALUE!</v>
      </c>
      <c r="O915" s="40" t="str">
        <f t="shared" si="94"/>
        <v>00/Jan/19000</v>
      </c>
      <c r="P915" s="42" t="str">
        <f t="shared" si="95"/>
        <v>Match</v>
      </c>
      <c r="Q915" s="40" t="e">
        <f>VLOOKUP(O915,'Calculation - &lt;Ignore&gt;'!N:O,2,0)</f>
        <v>#N/A</v>
      </c>
    </row>
    <row r="916" spans="1:17" x14ac:dyDescent="0.3">
      <c r="A916" s="55"/>
      <c r="B916" s="66"/>
      <c r="C916" s="67"/>
      <c r="D916" s="66"/>
      <c r="E916" s="59"/>
      <c r="F916" s="59"/>
      <c r="G916" s="59"/>
      <c r="H916" s="59"/>
      <c r="I916" s="59"/>
      <c r="J916" s="49" t="s">
        <v>28</v>
      </c>
      <c r="K916" s="32">
        <f t="shared" si="90"/>
        <v>0</v>
      </c>
      <c r="L916" s="39" t="str">
        <f t="shared" si="91"/>
        <v>0</v>
      </c>
      <c r="M916" s="40" t="str">
        <f t="shared" si="92"/>
        <v>00/Jan/1900</v>
      </c>
      <c r="N916" s="41" t="e">
        <f t="shared" si="93"/>
        <v>#VALUE!</v>
      </c>
      <c r="O916" s="40" t="str">
        <f t="shared" si="94"/>
        <v>00/Jan/19000</v>
      </c>
      <c r="P916" s="42" t="str">
        <f t="shared" si="95"/>
        <v>Match</v>
      </c>
      <c r="Q916" s="40" t="e">
        <f>VLOOKUP(O916,'Calculation - &lt;Ignore&gt;'!N:O,2,0)</f>
        <v>#N/A</v>
      </c>
    </row>
    <row r="917" spans="1:17" x14ac:dyDescent="0.3">
      <c r="A917" s="55"/>
      <c r="B917" s="66"/>
      <c r="C917" s="67"/>
      <c r="D917" s="66"/>
      <c r="E917" s="59"/>
      <c r="F917" s="59"/>
      <c r="G917" s="59"/>
      <c r="H917" s="59"/>
      <c r="I917" s="59"/>
      <c r="J917" s="49" t="s">
        <v>28</v>
      </c>
      <c r="K917" s="32">
        <f t="shared" si="90"/>
        <v>0</v>
      </c>
      <c r="L917" s="39" t="str">
        <f t="shared" si="91"/>
        <v>0</v>
      </c>
      <c r="M917" s="40" t="str">
        <f t="shared" si="92"/>
        <v>00/Jan/1900</v>
      </c>
      <c r="N917" s="41" t="e">
        <f t="shared" si="93"/>
        <v>#VALUE!</v>
      </c>
      <c r="O917" s="40" t="str">
        <f t="shared" si="94"/>
        <v>00/Jan/19000</v>
      </c>
      <c r="P917" s="42" t="str">
        <f t="shared" si="95"/>
        <v>Match</v>
      </c>
      <c r="Q917" s="40" t="e">
        <f>VLOOKUP(O917,'Calculation - &lt;Ignore&gt;'!N:O,2,0)</f>
        <v>#N/A</v>
      </c>
    </row>
    <row r="918" spans="1:17" x14ac:dyDescent="0.3">
      <c r="A918" s="55"/>
      <c r="B918" s="66"/>
      <c r="C918" s="67"/>
      <c r="D918" s="66"/>
      <c r="E918" s="59"/>
      <c r="F918" s="59"/>
      <c r="G918" s="59"/>
      <c r="H918" s="59"/>
      <c r="I918" s="59"/>
      <c r="J918" s="49" t="s">
        <v>28</v>
      </c>
      <c r="K918" s="32">
        <f t="shared" si="90"/>
        <v>0</v>
      </c>
      <c r="L918" s="39" t="str">
        <f t="shared" si="91"/>
        <v>0</v>
      </c>
      <c r="M918" s="40" t="str">
        <f t="shared" si="92"/>
        <v>00/Jan/1900</v>
      </c>
      <c r="N918" s="41" t="e">
        <f t="shared" si="93"/>
        <v>#VALUE!</v>
      </c>
      <c r="O918" s="40" t="str">
        <f t="shared" si="94"/>
        <v>00/Jan/19000</v>
      </c>
      <c r="P918" s="42" t="str">
        <f t="shared" si="95"/>
        <v>Match</v>
      </c>
      <c r="Q918" s="40" t="e">
        <f>VLOOKUP(O918,'Calculation - &lt;Ignore&gt;'!N:O,2,0)</f>
        <v>#N/A</v>
      </c>
    </row>
    <row r="919" spans="1:17" x14ac:dyDescent="0.3">
      <c r="A919" s="55"/>
      <c r="B919" s="66"/>
      <c r="C919" s="67"/>
      <c r="D919" s="66"/>
      <c r="E919" s="59"/>
      <c r="F919" s="59"/>
      <c r="G919" s="59"/>
      <c r="H919" s="59"/>
      <c r="I919" s="59"/>
      <c r="J919" s="49" t="s">
        <v>28</v>
      </c>
      <c r="K919" s="32">
        <f t="shared" si="90"/>
        <v>0</v>
      </c>
      <c r="L919" s="39" t="str">
        <f t="shared" si="91"/>
        <v>0</v>
      </c>
      <c r="M919" s="40" t="str">
        <f t="shared" si="92"/>
        <v>00/Jan/1900</v>
      </c>
      <c r="N919" s="41" t="e">
        <f t="shared" si="93"/>
        <v>#VALUE!</v>
      </c>
      <c r="O919" s="40" t="str">
        <f t="shared" si="94"/>
        <v>00/Jan/19000</v>
      </c>
      <c r="P919" s="42" t="str">
        <f t="shared" si="95"/>
        <v>Match</v>
      </c>
      <c r="Q919" s="40" t="e">
        <f>VLOOKUP(O919,'Calculation - &lt;Ignore&gt;'!N:O,2,0)</f>
        <v>#N/A</v>
      </c>
    </row>
    <row r="920" spans="1:17" x14ac:dyDescent="0.3">
      <c r="A920" s="55"/>
      <c r="B920" s="66"/>
      <c r="C920" s="67"/>
      <c r="D920" s="66"/>
      <c r="E920" s="59"/>
      <c r="F920" s="59"/>
      <c r="G920" s="59"/>
      <c r="H920" s="59"/>
      <c r="I920" s="59"/>
      <c r="J920" s="49" t="s">
        <v>28</v>
      </c>
      <c r="K920" s="32">
        <f t="shared" si="90"/>
        <v>0</v>
      </c>
      <c r="L920" s="39" t="str">
        <f t="shared" si="91"/>
        <v>0</v>
      </c>
      <c r="M920" s="40" t="str">
        <f t="shared" si="92"/>
        <v>00/Jan/1900</v>
      </c>
      <c r="N920" s="41" t="e">
        <f t="shared" si="93"/>
        <v>#VALUE!</v>
      </c>
      <c r="O920" s="40" t="str">
        <f t="shared" si="94"/>
        <v>00/Jan/19000</v>
      </c>
      <c r="P920" s="42" t="str">
        <f t="shared" si="95"/>
        <v>Match</v>
      </c>
      <c r="Q920" s="40" t="e">
        <f>VLOOKUP(O920,'Calculation - &lt;Ignore&gt;'!N:O,2,0)</f>
        <v>#N/A</v>
      </c>
    </row>
    <row r="921" spans="1:17" x14ac:dyDescent="0.3">
      <c r="A921" s="55"/>
      <c r="B921" s="66"/>
      <c r="C921" s="67"/>
      <c r="D921" s="66"/>
      <c r="E921" s="59"/>
      <c r="F921" s="59"/>
      <c r="G921" s="59"/>
      <c r="H921" s="59"/>
      <c r="I921" s="59"/>
      <c r="J921" s="49" t="s">
        <v>28</v>
      </c>
      <c r="K921" s="32">
        <f t="shared" si="90"/>
        <v>0</v>
      </c>
      <c r="L921" s="39" t="str">
        <f t="shared" si="91"/>
        <v>0</v>
      </c>
      <c r="M921" s="40" t="str">
        <f t="shared" si="92"/>
        <v>00/Jan/1900</v>
      </c>
      <c r="N921" s="41" t="e">
        <f t="shared" si="93"/>
        <v>#VALUE!</v>
      </c>
      <c r="O921" s="40" t="str">
        <f t="shared" si="94"/>
        <v>00/Jan/19000</v>
      </c>
      <c r="P921" s="42" t="str">
        <f t="shared" si="95"/>
        <v>Match</v>
      </c>
      <c r="Q921" s="40" t="e">
        <f>VLOOKUP(O921,'Calculation - &lt;Ignore&gt;'!N:O,2,0)</f>
        <v>#N/A</v>
      </c>
    </row>
    <row r="922" spans="1:17" x14ac:dyDescent="0.3">
      <c r="A922" s="55"/>
      <c r="B922" s="66"/>
      <c r="C922" s="67"/>
      <c r="D922" s="66"/>
      <c r="E922" s="59"/>
      <c r="F922" s="59"/>
      <c r="G922" s="59"/>
      <c r="H922" s="59"/>
      <c r="I922" s="59"/>
      <c r="J922" s="49" t="s">
        <v>28</v>
      </c>
      <c r="K922" s="32">
        <f t="shared" si="90"/>
        <v>0</v>
      </c>
      <c r="L922" s="39" t="str">
        <f t="shared" si="91"/>
        <v>0</v>
      </c>
      <c r="M922" s="40" t="str">
        <f t="shared" si="92"/>
        <v>00/Jan/1900</v>
      </c>
      <c r="N922" s="41" t="e">
        <f t="shared" si="93"/>
        <v>#VALUE!</v>
      </c>
      <c r="O922" s="40" t="str">
        <f t="shared" si="94"/>
        <v>00/Jan/19000</v>
      </c>
      <c r="P922" s="42" t="str">
        <f t="shared" si="95"/>
        <v>Match</v>
      </c>
      <c r="Q922" s="40" t="e">
        <f>VLOOKUP(O922,'Calculation - &lt;Ignore&gt;'!N:O,2,0)</f>
        <v>#N/A</v>
      </c>
    </row>
    <row r="923" spans="1:17" x14ac:dyDescent="0.3">
      <c r="A923" s="55"/>
      <c r="B923" s="66"/>
      <c r="C923" s="67"/>
      <c r="D923" s="66"/>
      <c r="E923" s="59"/>
      <c r="F923" s="59"/>
      <c r="G923" s="59"/>
      <c r="H923" s="59"/>
      <c r="I923" s="59"/>
      <c r="J923" s="49" t="s">
        <v>28</v>
      </c>
      <c r="K923" s="32">
        <f t="shared" si="90"/>
        <v>0</v>
      </c>
      <c r="L923" s="39" t="str">
        <f t="shared" si="91"/>
        <v>0</v>
      </c>
      <c r="M923" s="40" t="str">
        <f t="shared" si="92"/>
        <v>00/Jan/1900</v>
      </c>
      <c r="N923" s="41" t="e">
        <f t="shared" si="93"/>
        <v>#VALUE!</v>
      </c>
      <c r="O923" s="40" t="str">
        <f t="shared" si="94"/>
        <v>00/Jan/19000</v>
      </c>
      <c r="P923" s="42" t="str">
        <f t="shared" si="95"/>
        <v>Match</v>
      </c>
      <c r="Q923" s="40" t="e">
        <f>VLOOKUP(O923,'Calculation - &lt;Ignore&gt;'!N:O,2,0)</f>
        <v>#N/A</v>
      </c>
    </row>
    <row r="924" spans="1:17" x14ac:dyDescent="0.3">
      <c r="A924" s="55"/>
      <c r="B924" s="66"/>
      <c r="C924" s="67"/>
      <c r="D924" s="66"/>
      <c r="E924" s="59"/>
      <c r="F924" s="59"/>
      <c r="G924" s="59"/>
      <c r="H924" s="59"/>
      <c r="I924" s="59"/>
      <c r="J924" s="49" t="s">
        <v>28</v>
      </c>
      <c r="K924" s="32">
        <f t="shared" si="90"/>
        <v>0</v>
      </c>
      <c r="L924" s="39" t="str">
        <f t="shared" si="91"/>
        <v>0</v>
      </c>
      <c r="M924" s="40" t="str">
        <f t="shared" si="92"/>
        <v>00/Jan/1900</v>
      </c>
      <c r="N924" s="41" t="e">
        <f t="shared" si="93"/>
        <v>#VALUE!</v>
      </c>
      <c r="O924" s="40" t="str">
        <f t="shared" si="94"/>
        <v>00/Jan/19000</v>
      </c>
      <c r="P924" s="42" t="str">
        <f t="shared" si="95"/>
        <v>Match</v>
      </c>
      <c r="Q924" s="40" t="e">
        <f>VLOOKUP(O924,'Calculation - &lt;Ignore&gt;'!N:O,2,0)</f>
        <v>#N/A</v>
      </c>
    </row>
    <row r="925" spans="1:17" x14ac:dyDescent="0.3">
      <c r="A925" s="55"/>
      <c r="B925" s="66"/>
      <c r="C925" s="67"/>
      <c r="D925" s="66"/>
      <c r="E925" s="59"/>
      <c r="F925" s="59"/>
      <c r="G925" s="59"/>
      <c r="H925" s="59"/>
      <c r="I925" s="59"/>
      <c r="J925" s="49" t="s">
        <v>28</v>
      </c>
      <c r="K925" s="32">
        <f t="shared" si="90"/>
        <v>0</v>
      </c>
      <c r="L925" s="39" t="str">
        <f t="shared" si="91"/>
        <v>0</v>
      </c>
      <c r="M925" s="40" t="str">
        <f t="shared" si="92"/>
        <v>00/Jan/1900</v>
      </c>
      <c r="N925" s="41" t="e">
        <f t="shared" si="93"/>
        <v>#VALUE!</v>
      </c>
      <c r="O925" s="40" t="str">
        <f t="shared" si="94"/>
        <v>00/Jan/19000</v>
      </c>
      <c r="P925" s="42" t="str">
        <f t="shared" si="95"/>
        <v>Match</v>
      </c>
      <c r="Q925" s="40" t="e">
        <f>VLOOKUP(O925,'Calculation - &lt;Ignore&gt;'!N:O,2,0)</f>
        <v>#N/A</v>
      </c>
    </row>
    <row r="926" spans="1:17" x14ac:dyDescent="0.3">
      <c r="A926" s="55"/>
      <c r="B926" s="66"/>
      <c r="C926" s="67"/>
      <c r="D926" s="66"/>
      <c r="E926" s="59"/>
      <c r="F926" s="59"/>
      <c r="G926" s="59"/>
      <c r="H926" s="59"/>
      <c r="I926" s="59"/>
      <c r="J926" s="49" t="s">
        <v>28</v>
      </c>
      <c r="K926" s="32">
        <f t="shared" si="90"/>
        <v>0</v>
      </c>
      <c r="L926" s="39" t="str">
        <f t="shared" si="91"/>
        <v>0</v>
      </c>
      <c r="M926" s="40" t="str">
        <f t="shared" si="92"/>
        <v>00/Jan/1900</v>
      </c>
      <c r="N926" s="41" t="e">
        <f t="shared" si="93"/>
        <v>#VALUE!</v>
      </c>
      <c r="O926" s="40" t="str">
        <f t="shared" si="94"/>
        <v>00/Jan/19000</v>
      </c>
      <c r="P926" s="42" t="str">
        <f t="shared" si="95"/>
        <v>Match</v>
      </c>
      <c r="Q926" s="40" t="e">
        <f>VLOOKUP(O926,'Calculation - &lt;Ignore&gt;'!N:O,2,0)</f>
        <v>#N/A</v>
      </c>
    </row>
    <row r="927" spans="1:17" x14ac:dyDescent="0.3">
      <c r="A927" s="55"/>
      <c r="B927" s="66"/>
      <c r="C927" s="67"/>
      <c r="D927" s="66"/>
      <c r="E927" s="59"/>
      <c r="F927" s="59"/>
      <c r="G927" s="59"/>
      <c r="H927" s="59"/>
      <c r="I927" s="59"/>
      <c r="J927" s="49" t="s">
        <v>28</v>
      </c>
      <c r="K927" s="32">
        <f t="shared" si="90"/>
        <v>0</v>
      </c>
      <c r="L927" s="39" t="str">
        <f t="shared" si="91"/>
        <v>0</v>
      </c>
      <c r="M927" s="40" t="str">
        <f t="shared" si="92"/>
        <v>00/Jan/1900</v>
      </c>
      <c r="N927" s="41" t="e">
        <f t="shared" si="93"/>
        <v>#VALUE!</v>
      </c>
      <c r="O927" s="40" t="str">
        <f t="shared" si="94"/>
        <v>00/Jan/19000</v>
      </c>
      <c r="P927" s="42" t="str">
        <f t="shared" si="95"/>
        <v>Match</v>
      </c>
      <c r="Q927" s="40" t="e">
        <f>VLOOKUP(O927,'Calculation - &lt;Ignore&gt;'!N:O,2,0)</f>
        <v>#N/A</v>
      </c>
    </row>
    <row r="928" spans="1:17" x14ac:dyDescent="0.3">
      <c r="A928" s="55"/>
      <c r="B928" s="66"/>
      <c r="C928" s="67"/>
      <c r="D928" s="66"/>
      <c r="E928" s="59"/>
      <c r="F928" s="59"/>
      <c r="G928" s="59"/>
      <c r="H928" s="59"/>
      <c r="I928" s="59"/>
      <c r="J928" s="49" t="s">
        <v>28</v>
      </c>
      <c r="K928" s="32">
        <f t="shared" si="90"/>
        <v>0</v>
      </c>
      <c r="L928" s="39" t="str">
        <f t="shared" si="91"/>
        <v>0</v>
      </c>
      <c r="M928" s="40" t="str">
        <f t="shared" si="92"/>
        <v>00/Jan/1900</v>
      </c>
      <c r="N928" s="41" t="e">
        <f t="shared" si="93"/>
        <v>#VALUE!</v>
      </c>
      <c r="O928" s="40" t="str">
        <f t="shared" si="94"/>
        <v>00/Jan/19000</v>
      </c>
      <c r="P928" s="42" t="str">
        <f t="shared" si="95"/>
        <v>Match</v>
      </c>
      <c r="Q928" s="40" t="e">
        <f>VLOOKUP(O928,'Calculation - &lt;Ignore&gt;'!N:O,2,0)</f>
        <v>#N/A</v>
      </c>
    </row>
    <row r="929" spans="1:17" x14ac:dyDescent="0.3">
      <c r="A929" s="55"/>
      <c r="B929" s="66"/>
      <c r="C929" s="67"/>
      <c r="D929" s="66"/>
      <c r="E929" s="59"/>
      <c r="F929" s="59"/>
      <c r="G929" s="59"/>
      <c r="H929" s="59"/>
      <c r="I929" s="59"/>
      <c r="J929" s="49" t="s">
        <v>28</v>
      </c>
      <c r="K929" s="32">
        <f t="shared" si="90"/>
        <v>0</v>
      </c>
      <c r="L929" s="39" t="str">
        <f t="shared" si="91"/>
        <v>0</v>
      </c>
      <c r="M929" s="40" t="str">
        <f t="shared" si="92"/>
        <v>00/Jan/1900</v>
      </c>
      <c r="N929" s="41" t="e">
        <f t="shared" si="93"/>
        <v>#VALUE!</v>
      </c>
      <c r="O929" s="40" t="str">
        <f t="shared" si="94"/>
        <v>00/Jan/19000</v>
      </c>
      <c r="P929" s="42" t="str">
        <f t="shared" si="95"/>
        <v>Match</v>
      </c>
      <c r="Q929" s="40" t="e">
        <f>VLOOKUP(O929,'Calculation - &lt;Ignore&gt;'!N:O,2,0)</f>
        <v>#N/A</v>
      </c>
    </row>
    <row r="930" spans="1:17" x14ac:dyDescent="0.3">
      <c r="A930" s="55"/>
      <c r="B930" s="66"/>
      <c r="C930" s="67"/>
      <c r="D930" s="66"/>
      <c r="E930" s="59"/>
      <c r="F930" s="59"/>
      <c r="G930" s="59"/>
      <c r="H930" s="59"/>
      <c r="I930" s="59"/>
      <c r="J930" s="49" t="s">
        <v>28</v>
      </c>
      <c r="K930" s="32">
        <f t="shared" si="90"/>
        <v>0</v>
      </c>
      <c r="L930" s="39" t="str">
        <f t="shared" si="91"/>
        <v>0</v>
      </c>
      <c r="M930" s="40" t="str">
        <f t="shared" si="92"/>
        <v>00/Jan/1900</v>
      </c>
      <c r="N930" s="41" t="e">
        <f t="shared" si="93"/>
        <v>#VALUE!</v>
      </c>
      <c r="O930" s="40" t="str">
        <f t="shared" si="94"/>
        <v>00/Jan/19000</v>
      </c>
      <c r="P930" s="42" t="str">
        <f t="shared" si="95"/>
        <v>Match</v>
      </c>
      <c r="Q930" s="40" t="e">
        <f>VLOOKUP(O930,'Calculation - &lt;Ignore&gt;'!N:O,2,0)</f>
        <v>#N/A</v>
      </c>
    </row>
    <row r="931" spans="1:17" x14ac:dyDescent="0.3">
      <c r="A931" s="55"/>
      <c r="B931" s="66"/>
      <c r="C931" s="67"/>
      <c r="D931" s="66"/>
      <c r="E931" s="59"/>
      <c r="F931" s="59"/>
      <c r="G931" s="59"/>
      <c r="H931" s="59"/>
      <c r="I931" s="59"/>
      <c r="J931" s="49" t="s">
        <v>28</v>
      </c>
      <c r="K931" s="32">
        <f t="shared" si="90"/>
        <v>0</v>
      </c>
      <c r="L931" s="39" t="str">
        <f t="shared" si="91"/>
        <v>0</v>
      </c>
      <c r="M931" s="40" t="str">
        <f t="shared" si="92"/>
        <v>00/Jan/1900</v>
      </c>
      <c r="N931" s="41" t="e">
        <f t="shared" si="93"/>
        <v>#VALUE!</v>
      </c>
      <c r="O931" s="40" t="str">
        <f t="shared" si="94"/>
        <v>00/Jan/19000</v>
      </c>
      <c r="P931" s="42" t="str">
        <f t="shared" si="95"/>
        <v>Match</v>
      </c>
      <c r="Q931" s="40" t="e">
        <f>VLOOKUP(O931,'Calculation - &lt;Ignore&gt;'!N:O,2,0)</f>
        <v>#N/A</v>
      </c>
    </row>
    <row r="932" spans="1:17" x14ac:dyDescent="0.3">
      <c r="A932" s="55"/>
      <c r="B932" s="66"/>
      <c r="C932" s="67"/>
      <c r="D932" s="66"/>
      <c r="E932" s="59"/>
      <c r="F932" s="59"/>
      <c r="G932" s="59"/>
      <c r="H932" s="59"/>
      <c r="I932" s="59"/>
      <c r="J932" s="49" t="s">
        <v>28</v>
      </c>
      <c r="K932" s="32">
        <f t="shared" si="90"/>
        <v>0</v>
      </c>
      <c r="L932" s="39" t="str">
        <f t="shared" si="91"/>
        <v>0</v>
      </c>
      <c r="M932" s="40" t="str">
        <f t="shared" si="92"/>
        <v>00/Jan/1900</v>
      </c>
      <c r="N932" s="41" t="e">
        <f t="shared" si="93"/>
        <v>#VALUE!</v>
      </c>
      <c r="O932" s="40" t="str">
        <f t="shared" si="94"/>
        <v>00/Jan/19000</v>
      </c>
      <c r="P932" s="42" t="str">
        <f t="shared" si="95"/>
        <v>Match</v>
      </c>
      <c r="Q932" s="40" t="e">
        <f>VLOOKUP(O932,'Calculation - &lt;Ignore&gt;'!N:O,2,0)</f>
        <v>#N/A</v>
      </c>
    </row>
    <row r="933" spans="1:17" x14ac:dyDescent="0.3">
      <c r="A933" s="55"/>
      <c r="B933" s="66"/>
      <c r="C933" s="67"/>
      <c r="D933" s="66"/>
      <c r="E933" s="59"/>
      <c r="F933" s="59"/>
      <c r="G933" s="59"/>
      <c r="H933" s="59"/>
      <c r="I933" s="59"/>
      <c r="J933" s="49" t="s">
        <v>28</v>
      </c>
      <c r="K933" s="32">
        <f t="shared" si="90"/>
        <v>0</v>
      </c>
      <c r="L933" s="39" t="str">
        <f t="shared" si="91"/>
        <v>0</v>
      </c>
      <c r="M933" s="40" t="str">
        <f t="shared" si="92"/>
        <v>00/Jan/1900</v>
      </c>
      <c r="N933" s="41" t="e">
        <f t="shared" si="93"/>
        <v>#VALUE!</v>
      </c>
      <c r="O933" s="40" t="str">
        <f t="shared" si="94"/>
        <v>00/Jan/19000</v>
      </c>
      <c r="P933" s="42" t="str">
        <f t="shared" si="95"/>
        <v>Match</v>
      </c>
      <c r="Q933" s="40" t="e">
        <f>VLOOKUP(O933,'Calculation - &lt;Ignore&gt;'!N:O,2,0)</f>
        <v>#N/A</v>
      </c>
    </row>
    <row r="934" spans="1:17" x14ac:dyDescent="0.3">
      <c r="A934" s="55"/>
      <c r="B934" s="66"/>
      <c r="C934" s="67"/>
      <c r="D934" s="66"/>
      <c r="E934" s="59"/>
      <c r="F934" s="59"/>
      <c r="G934" s="59"/>
      <c r="H934" s="59"/>
      <c r="I934" s="59"/>
      <c r="J934" s="49" t="s">
        <v>28</v>
      </c>
      <c r="K934" s="32">
        <f t="shared" si="90"/>
        <v>0</v>
      </c>
      <c r="L934" s="39" t="str">
        <f t="shared" si="91"/>
        <v>0</v>
      </c>
      <c r="M934" s="40" t="str">
        <f t="shared" si="92"/>
        <v>00/Jan/1900</v>
      </c>
      <c r="N934" s="41" t="e">
        <f t="shared" si="93"/>
        <v>#VALUE!</v>
      </c>
      <c r="O934" s="40" t="str">
        <f t="shared" si="94"/>
        <v>00/Jan/19000</v>
      </c>
      <c r="P934" s="42" t="str">
        <f t="shared" si="95"/>
        <v>Match</v>
      </c>
      <c r="Q934" s="40" t="e">
        <f>VLOOKUP(O934,'Calculation - &lt;Ignore&gt;'!N:O,2,0)</f>
        <v>#N/A</v>
      </c>
    </row>
    <row r="935" spans="1:17" x14ac:dyDescent="0.3">
      <c r="A935" s="55"/>
      <c r="B935" s="66"/>
      <c r="C935" s="67"/>
      <c r="D935" s="66"/>
      <c r="E935" s="59"/>
      <c r="F935" s="59"/>
      <c r="G935" s="59"/>
      <c r="H935" s="59"/>
      <c r="I935" s="59"/>
      <c r="J935" s="49" t="s">
        <v>28</v>
      </c>
      <c r="K935" s="32">
        <f t="shared" si="90"/>
        <v>0</v>
      </c>
      <c r="L935" s="39" t="str">
        <f t="shared" si="91"/>
        <v>0</v>
      </c>
      <c r="M935" s="40" t="str">
        <f t="shared" si="92"/>
        <v>00/Jan/1900</v>
      </c>
      <c r="N935" s="41" t="e">
        <f t="shared" si="93"/>
        <v>#VALUE!</v>
      </c>
      <c r="O935" s="40" t="str">
        <f t="shared" si="94"/>
        <v>00/Jan/19000</v>
      </c>
      <c r="P935" s="42" t="str">
        <f t="shared" si="95"/>
        <v>Match</v>
      </c>
      <c r="Q935" s="40" t="e">
        <f>VLOOKUP(O935,'Calculation - &lt;Ignore&gt;'!N:O,2,0)</f>
        <v>#N/A</v>
      </c>
    </row>
    <row r="936" spans="1:17" x14ac:dyDescent="0.3">
      <c r="A936" s="55"/>
      <c r="B936" s="66"/>
      <c r="C936" s="67"/>
      <c r="D936" s="66"/>
      <c r="E936" s="59"/>
      <c r="F936" s="59"/>
      <c r="G936" s="59"/>
      <c r="H936" s="59"/>
      <c r="I936" s="59"/>
      <c r="J936" s="49" t="s">
        <v>28</v>
      </c>
      <c r="K936" s="32">
        <f t="shared" si="90"/>
        <v>0</v>
      </c>
      <c r="L936" s="39" t="str">
        <f t="shared" si="91"/>
        <v>0</v>
      </c>
      <c r="M936" s="40" t="str">
        <f t="shared" si="92"/>
        <v>00/Jan/1900</v>
      </c>
      <c r="N936" s="41" t="e">
        <f t="shared" si="93"/>
        <v>#VALUE!</v>
      </c>
      <c r="O936" s="40" t="str">
        <f t="shared" si="94"/>
        <v>00/Jan/19000</v>
      </c>
      <c r="P936" s="42" t="str">
        <f t="shared" si="95"/>
        <v>Match</v>
      </c>
      <c r="Q936" s="40" t="e">
        <f>VLOOKUP(O936,'Calculation - &lt;Ignore&gt;'!N:O,2,0)</f>
        <v>#N/A</v>
      </c>
    </row>
    <row r="937" spans="1:17" x14ac:dyDescent="0.3">
      <c r="A937" s="55"/>
      <c r="B937" s="66"/>
      <c r="C937" s="67"/>
      <c r="D937" s="66"/>
      <c r="E937" s="59"/>
      <c r="F937" s="59"/>
      <c r="G937" s="59"/>
      <c r="H937" s="59"/>
      <c r="I937" s="59"/>
      <c r="J937" s="49" t="s">
        <v>28</v>
      </c>
      <c r="K937" s="32">
        <f t="shared" si="90"/>
        <v>0</v>
      </c>
      <c r="L937" s="39" t="str">
        <f t="shared" si="91"/>
        <v>0</v>
      </c>
      <c r="M937" s="40" t="str">
        <f t="shared" si="92"/>
        <v>00/Jan/1900</v>
      </c>
      <c r="N937" s="41" t="e">
        <f t="shared" si="93"/>
        <v>#VALUE!</v>
      </c>
      <c r="O937" s="40" t="str">
        <f t="shared" si="94"/>
        <v>00/Jan/19000</v>
      </c>
      <c r="P937" s="42" t="str">
        <f t="shared" si="95"/>
        <v>Match</v>
      </c>
      <c r="Q937" s="40" t="e">
        <f>VLOOKUP(O937,'Calculation - &lt;Ignore&gt;'!N:O,2,0)</f>
        <v>#N/A</v>
      </c>
    </row>
    <row r="938" spans="1:17" x14ac:dyDescent="0.3">
      <c r="A938" s="55"/>
      <c r="B938" s="66"/>
      <c r="C938" s="67"/>
      <c r="D938" s="66"/>
      <c r="E938" s="59"/>
      <c r="F938" s="59"/>
      <c r="G938" s="59"/>
      <c r="H938" s="59"/>
      <c r="I938" s="59"/>
      <c r="J938" s="49" t="s">
        <v>28</v>
      </c>
      <c r="K938" s="32">
        <f t="shared" si="90"/>
        <v>0</v>
      </c>
      <c r="L938" s="39" t="str">
        <f t="shared" si="91"/>
        <v>0</v>
      </c>
      <c r="M938" s="40" t="str">
        <f t="shared" si="92"/>
        <v>00/Jan/1900</v>
      </c>
      <c r="N938" s="41" t="e">
        <f t="shared" si="93"/>
        <v>#VALUE!</v>
      </c>
      <c r="O938" s="40" t="str">
        <f t="shared" si="94"/>
        <v>00/Jan/19000</v>
      </c>
      <c r="P938" s="42" t="str">
        <f t="shared" si="95"/>
        <v>Match</v>
      </c>
      <c r="Q938" s="40" t="e">
        <f>VLOOKUP(O938,'Calculation - &lt;Ignore&gt;'!N:O,2,0)</f>
        <v>#N/A</v>
      </c>
    </row>
    <row r="939" spans="1:17" x14ac:dyDescent="0.3">
      <c r="A939" s="55"/>
      <c r="B939" s="66"/>
      <c r="C939" s="67"/>
      <c r="D939" s="66"/>
      <c r="E939" s="59"/>
      <c r="F939" s="59"/>
      <c r="G939" s="59"/>
      <c r="H939" s="59"/>
      <c r="I939" s="59"/>
      <c r="J939" s="49" t="s">
        <v>28</v>
      </c>
      <c r="K939" s="32">
        <f t="shared" si="90"/>
        <v>0</v>
      </c>
      <c r="L939" s="39" t="str">
        <f t="shared" si="91"/>
        <v>0</v>
      </c>
      <c r="M939" s="40" t="str">
        <f t="shared" si="92"/>
        <v>00/Jan/1900</v>
      </c>
      <c r="N939" s="41" t="e">
        <f t="shared" si="93"/>
        <v>#VALUE!</v>
      </c>
      <c r="O939" s="40" t="str">
        <f t="shared" si="94"/>
        <v>00/Jan/19000</v>
      </c>
      <c r="P939" s="42" t="str">
        <f t="shared" si="95"/>
        <v>Match</v>
      </c>
      <c r="Q939" s="40" t="e">
        <f>VLOOKUP(O939,'Calculation - &lt;Ignore&gt;'!N:O,2,0)</f>
        <v>#N/A</v>
      </c>
    </row>
    <row r="940" spans="1:17" x14ac:dyDescent="0.3">
      <c r="A940" s="55"/>
      <c r="B940" s="66"/>
      <c r="C940" s="67"/>
      <c r="D940" s="66"/>
      <c r="E940" s="59"/>
      <c r="F940" s="59"/>
      <c r="G940" s="59"/>
      <c r="H940" s="59"/>
      <c r="I940" s="59"/>
      <c r="J940" s="49" t="s">
        <v>28</v>
      </c>
      <c r="K940" s="32">
        <f t="shared" si="90"/>
        <v>0</v>
      </c>
      <c r="L940" s="39" t="str">
        <f t="shared" si="91"/>
        <v>0</v>
      </c>
      <c r="M940" s="40" t="str">
        <f t="shared" si="92"/>
        <v>00/Jan/1900</v>
      </c>
      <c r="N940" s="41" t="e">
        <f t="shared" si="93"/>
        <v>#VALUE!</v>
      </c>
      <c r="O940" s="40" t="str">
        <f t="shared" si="94"/>
        <v>00/Jan/19000</v>
      </c>
      <c r="P940" s="42" t="str">
        <f t="shared" si="95"/>
        <v>Match</v>
      </c>
      <c r="Q940" s="40" t="e">
        <f>VLOOKUP(O940,'Calculation - &lt;Ignore&gt;'!N:O,2,0)</f>
        <v>#N/A</v>
      </c>
    </row>
    <row r="941" spans="1:17" x14ac:dyDescent="0.3">
      <c r="A941" s="55"/>
      <c r="B941" s="66"/>
      <c r="C941" s="67"/>
      <c r="D941" s="66"/>
      <c r="E941" s="59"/>
      <c r="F941" s="59"/>
      <c r="G941" s="59"/>
      <c r="H941" s="59"/>
      <c r="I941" s="59"/>
      <c r="J941" s="49" t="s">
        <v>28</v>
      </c>
      <c r="K941" s="32">
        <f t="shared" si="90"/>
        <v>0</v>
      </c>
      <c r="L941" s="39" t="str">
        <f t="shared" si="91"/>
        <v>0</v>
      </c>
      <c r="M941" s="40" t="str">
        <f t="shared" si="92"/>
        <v>00/Jan/1900</v>
      </c>
      <c r="N941" s="41" t="e">
        <f t="shared" si="93"/>
        <v>#VALUE!</v>
      </c>
      <c r="O941" s="40" t="str">
        <f t="shared" si="94"/>
        <v>00/Jan/19000</v>
      </c>
      <c r="P941" s="42" t="str">
        <f t="shared" si="95"/>
        <v>Match</v>
      </c>
      <c r="Q941" s="40" t="e">
        <f>VLOOKUP(O941,'Calculation - &lt;Ignore&gt;'!N:O,2,0)</f>
        <v>#N/A</v>
      </c>
    </row>
    <row r="942" spans="1:17" x14ac:dyDescent="0.3">
      <c r="A942" s="55"/>
      <c r="B942" s="66"/>
      <c r="C942" s="67"/>
      <c r="D942" s="66"/>
      <c r="E942" s="59"/>
      <c r="F942" s="59"/>
      <c r="G942" s="59"/>
      <c r="H942" s="59"/>
      <c r="I942" s="59"/>
      <c r="J942" s="49" t="s">
        <v>28</v>
      </c>
      <c r="K942" s="32">
        <f t="shared" si="90"/>
        <v>0</v>
      </c>
      <c r="L942" s="39" t="str">
        <f t="shared" si="91"/>
        <v>0</v>
      </c>
      <c r="M942" s="40" t="str">
        <f t="shared" si="92"/>
        <v>00/Jan/1900</v>
      </c>
      <c r="N942" s="41" t="e">
        <f t="shared" si="93"/>
        <v>#VALUE!</v>
      </c>
      <c r="O942" s="40" t="str">
        <f t="shared" si="94"/>
        <v>00/Jan/19000</v>
      </c>
      <c r="P942" s="42" t="str">
        <f t="shared" si="95"/>
        <v>Match</v>
      </c>
      <c r="Q942" s="40" t="e">
        <f>VLOOKUP(O942,'Calculation - &lt;Ignore&gt;'!N:O,2,0)</f>
        <v>#N/A</v>
      </c>
    </row>
    <row r="943" spans="1:17" x14ac:dyDescent="0.3">
      <c r="A943" s="55"/>
      <c r="B943" s="66"/>
      <c r="C943" s="67"/>
      <c r="D943" s="66"/>
      <c r="E943" s="59"/>
      <c r="F943" s="59"/>
      <c r="G943" s="59"/>
      <c r="H943" s="59"/>
      <c r="I943" s="59"/>
      <c r="J943" s="49" t="s">
        <v>28</v>
      </c>
      <c r="K943" s="32">
        <f t="shared" si="90"/>
        <v>0</v>
      </c>
      <c r="L943" s="39" t="str">
        <f t="shared" si="91"/>
        <v>0</v>
      </c>
      <c r="M943" s="40" t="str">
        <f t="shared" si="92"/>
        <v>00/Jan/1900</v>
      </c>
      <c r="N943" s="41" t="e">
        <f t="shared" si="93"/>
        <v>#VALUE!</v>
      </c>
      <c r="O943" s="40" t="str">
        <f t="shared" si="94"/>
        <v>00/Jan/19000</v>
      </c>
      <c r="P943" s="42" t="str">
        <f t="shared" si="95"/>
        <v>Match</v>
      </c>
      <c r="Q943" s="40" t="e">
        <f>VLOOKUP(O943,'Calculation - &lt;Ignore&gt;'!N:O,2,0)</f>
        <v>#N/A</v>
      </c>
    </row>
    <row r="944" spans="1:17" x14ac:dyDescent="0.3">
      <c r="A944" s="55"/>
      <c r="B944" s="66"/>
      <c r="C944" s="67"/>
      <c r="D944" s="66"/>
      <c r="E944" s="59"/>
      <c r="F944" s="59"/>
      <c r="G944" s="59"/>
      <c r="H944" s="59"/>
      <c r="I944" s="59"/>
      <c r="J944" s="49" t="s">
        <v>28</v>
      </c>
      <c r="K944" s="32">
        <f t="shared" si="90"/>
        <v>0</v>
      </c>
      <c r="L944" s="39" t="str">
        <f t="shared" si="91"/>
        <v>0</v>
      </c>
      <c r="M944" s="40" t="str">
        <f t="shared" si="92"/>
        <v>00/Jan/1900</v>
      </c>
      <c r="N944" s="41" t="e">
        <f t="shared" si="93"/>
        <v>#VALUE!</v>
      </c>
      <c r="O944" s="40" t="str">
        <f t="shared" si="94"/>
        <v>00/Jan/19000</v>
      </c>
      <c r="P944" s="42" t="str">
        <f t="shared" si="95"/>
        <v>Match</v>
      </c>
      <c r="Q944" s="40" t="e">
        <f>VLOOKUP(O944,'Calculation - &lt;Ignore&gt;'!N:O,2,0)</f>
        <v>#N/A</v>
      </c>
    </row>
    <row r="945" spans="1:17" x14ac:dyDescent="0.3">
      <c r="A945" s="55"/>
      <c r="B945" s="66"/>
      <c r="C945" s="67"/>
      <c r="D945" s="66"/>
      <c r="E945" s="59"/>
      <c r="F945" s="59"/>
      <c r="G945" s="59"/>
      <c r="H945" s="59"/>
      <c r="I945" s="59"/>
      <c r="J945" s="49" t="s">
        <v>28</v>
      </c>
      <c r="K945" s="32">
        <f t="shared" si="90"/>
        <v>0</v>
      </c>
      <c r="L945" s="39" t="str">
        <f t="shared" si="91"/>
        <v>0</v>
      </c>
      <c r="M945" s="40" t="str">
        <f t="shared" si="92"/>
        <v>00/Jan/1900</v>
      </c>
      <c r="N945" s="41" t="e">
        <f t="shared" si="93"/>
        <v>#VALUE!</v>
      </c>
      <c r="O945" s="40" t="str">
        <f t="shared" si="94"/>
        <v>00/Jan/19000</v>
      </c>
      <c r="P945" s="42" t="str">
        <f t="shared" si="95"/>
        <v>Match</v>
      </c>
      <c r="Q945" s="40" t="e">
        <f>VLOOKUP(O945,'Calculation - &lt;Ignore&gt;'!N:O,2,0)</f>
        <v>#N/A</v>
      </c>
    </row>
    <row r="946" spans="1:17" x14ac:dyDescent="0.3">
      <c r="A946" s="55"/>
      <c r="B946" s="66"/>
      <c r="C946" s="67"/>
      <c r="D946" s="66"/>
      <c r="E946" s="59"/>
      <c r="F946" s="59"/>
      <c r="G946" s="59"/>
      <c r="H946" s="59"/>
      <c r="I946" s="59"/>
      <c r="J946" s="49" t="s">
        <v>28</v>
      </c>
      <c r="K946" s="32">
        <f t="shared" si="90"/>
        <v>0</v>
      </c>
      <c r="L946" s="39" t="str">
        <f t="shared" si="91"/>
        <v>0</v>
      </c>
      <c r="M946" s="40" t="str">
        <f t="shared" si="92"/>
        <v>00/Jan/1900</v>
      </c>
      <c r="N946" s="41" t="e">
        <f t="shared" si="93"/>
        <v>#VALUE!</v>
      </c>
      <c r="O946" s="40" t="str">
        <f t="shared" si="94"/>
        <v>00/Jan/19000</v>
      </c>
      <c r="P946" s="42" t="str">
        <f t="shared" si="95"/>
        <v>Match</v>
      </c>
      <c r="Q946" s="40" t="e">
        <f>VLOOKUP(O946,'Calculation - &lt;Ignore&gt;'!N:O,2,0)</f>
        <v>#N/A</v>
      </c>
    </row>
    <row r="947" spans="1:17" x14ac:dyDescent="0.3">
      <c r="A947" s="55"/>
      <c r="B947" s="66"/>
      <c r="C947" s="67"/>
      <c r="D947" s="66"/>
      <c r="E947" s="59"/>
      <c r="F947" s="59"/>
      <c r="G947" s="59"/>
      <c r="H947" s="59"/>
      <c r="I947" s="59"/>
      <c r="J947" s="49" t="s">
        <v>28</v>
      </c>
      <c r="K947" s="32">
        <f t="shared" si="90"/>
        <v>0</v>
      </c>
      <c r="L947" s="39" t="str">
        <f t="shared" si="91"/>
        <v>0</v>
      </c>
      <c r="M947" s="40" t="str">
        <f t="shared" si="92"/>
        <v>00/Jan/1900</v>
      </c>
      <c r="N947" s="41" t="e">
        <f t="shared" si="93"/>
        <v>#VALUE!</v>
      </c>
      <c r="O947" s="40" t="str">
        <f t="shared" si="94"/>
        <v>00/Jan/19000</v>
      </c>
      <c r="P947" s="42" t="str">
        <f t="shared" si="95"/>
        <v>Match</v>
      </c>
      <c r="Q947" s="40" t="e">
        <f>VLOOKUP(O947,'Calculation - &lt;Ignore&gt;'!N:O,2,0)</f>
        <v>#N/A</v>
      </c>
    </row>
    <row r="948" spans="1:17" x14ac:dyDescent="0.3">
      <c r="A948" s="55"/>
      <c r="B948" s="66"/>
      <c r="C948" s="67"/>
      <c r="D948" s="66"/>
      <c r="E948" s="59"/>
      <c r="F948" s="59"/>
      <c r="G948" s="59"/>
      <c r="H948" s="59"/>
      <c r="I948" s="59"/>
      <c r="J948" s="49" t="s">
        <v>28</v>
      </c>
      <c r="K948" s="32">
        <f t="shared" si="90"/>
        <v>0</v>
      </c>
      <c r="L948" s="39" t="str">
        <f t="shared" si="91"/>
        <v>0</v>
      </c>
      <c r="M948" s="40" t="str">
        <f t="shared" si="92"/>
        <v>00/Jan/1900</v>
      </c>
      <c r="N948" s="41" t="e">
        <f t="shared" si="93"/>
        <v>#VALUE!</v>
      </c>
      <c r="O948" s="40" t="str">
        <f t="shared" si="94"/>
        <v>00/Jan/19000</v>
      </c>
      <c r="P948" s="42" t="str">
        <f t="shared" si="95"/>
        <v>Match</v>
      </c>
      <c r="Q948" s="40" t="e">
        <f>VLOOKUP(O948,'Calculation - &lt;Ignore&gt;'!N:O,2,0)</f>
        <v>#N/A</v>
      </c>
    </row>
    <row r="949" spans="1:17" x14ac:dyDescent="0.3">
      <c r="A949" s="55"/>
      <c r="B949" s="66"/>
      <c r="C949" s="67"/>
      <c r="D949" s="66"/>
      <c r="E949" s="59"/>
      <c r="F949" s="59"/>
      <c r="G949" s="59"/>
      <c r="H949" s="59"/>
      <c r="I949" s="59"/>
      <c r="J949" s="49" t="s">
        <v>28</v>
      </c>
      <c r="K949" s="32">
        <f t="shared" si="90"/>
        <v>0</v>
      </c>
      <c r="L949" s="39" t="str">
        <f t="shared" si="91"/>
        <v>0</v>
      </c>
      <c r="M949" s="40" t="str">
        <f t="shared" si="92"/>
        <v>00/Jan/1900</v>
      </c>
      <c r="N949" s="41" t="e">
        <f t="shared" si="93"/>
        <v>#VALUE!</v>
      </c>
      <c r="O949" s="40" t="str">
        <f t="shared" si="94"/>
        <v>00/Jan/19000</v>
      </c>
      <c r="P949" s="42" t="str">
        <f t="shared" si="95"/>
        <v>Match</v>
      </c>
      <c r="Q949" s="40" t="e">
        <f>VLOOKUP(O949,'Calculation - &lt;Ignore&gt;'!N:O,2,0)</f>
        <v>#N/A</v>
      </c>
    </row>
    <row r="950" spans="1:17" x14ac:dyDescent="0.3">
      <c r="A950" s="55"/>
      <c r="B950" s="66"/>
      <c r="C950" s="67"/>
      <c r="D950" s="66"/>
      <c r="E950" s="59"/>
      <c r="F950" s="59"/>
      <c r="G950" s="59"/>
      <c r="H950" s="59"/>
      <c r="I950" s="59"/>
      <c r="J950" s="49" t="s">
        <v>28</v>
      </c>
      <c r="K950" s="32">
        <f t="shared" si="90"/>
        <v>0</v>
      </c>
      <c r="L950" s="39" t="str">
        <f t="shared" si="91"/>
        <v>0</v>
      </c>
      <c r="M950" s="40" t="str">
        <f t="shared" si="92"/>
        <v>00/Jan/1900</v>
      </c>
      <c r="N950" s="41" t="e">
        <f t="shared" si="93"/>
        <v>#VALUE!</v>
      </c>
      <c r="O950" s="40" t="str">
        <f t="shared" si="94"/>
        <v>00/Jan/19000</v>
      </c>
      <c r="P950" s="42" t="str">
        <f t="shared" si="95"/>
        <v>Match</v>
      </c>
      <c r="Q950" s="40" t="e">
        <f>VLOOKUP(O950,'Calculation - &lt;Ignore&gt;'!N:O,2,0)</f>
        <v>#N/A</v>
      </c>
    </row>
    <row r="951" spans="1:17" x14ac:dyDescent="0.3">
      <c r="A951" s="55"/>
      <c r="B951" s="66"/>
      <c r="C951" s="67"/>
      <c r="D951" s="66"/>
      <c r="E951" s="59"/>
      <c r="F951" s="59"/>
      <c r="G951" s="59"/>
      <c r="H951" s="59"/>
      <c r="I951" s="59"/>
      <c r="J951" s="49" t="s">
        <v>28</v>
      </c>
      <c r="K951" s="32">
        <f t="shared" si="90"/>
        <v>0</v>
      </c>
      <c r="L951" s="39" t="str">
        <f t="shared" si="91"/>
        <v>0</v>
      </c>
      <c r="M951" s="40" t="str">
        <f t="shared" si="92"/>
        <v>00/Jan/1900</v>
      </c>
      <c r="N951" s="41" t="e">
        <f t="shared" si="93"/>
        <v>#VALUE!</v>
      </c>
      <c r="O951" s="40" t="str">
        <f t="shared" si="94"/>
        <v>00/Jan/19000</v>
      </c>
      <c r="P951" s="42" t="str">
        <f t="shared" si="95"/>
        <v>Match</v>
      </c>
      <c r="Q951" s="40" t="e">
        <f>VLOOKUP(O951,'Calculation - &lt;Ignore&gt;'!N:O,2,0)</f>
        <v>#N/A</v>
      </c>
    </row>
    <row r="952" spans="1:17" x14ac:dyDescent="0.3">
      <c r="A952" s="55"/>
      <c r="B952" s="66"/>
      <c r="C952" s="67"/>
      <c r="D952" s="66"/>
      <c r="E952" s="59"/>
      <c r="F952" s="59"/>
      <c r="G952" s="59"/>
      <c r="H952" s="59"/>
      <c r="I952" s="59"/>
      <c r="J952" s="49" t="s">
        <v>28</v>
      </c>
      <c r="K952" s="32">
        <f t="shared" si="90"/>
        <v>0</v>
      </c>
      <c r="L952" s="39" t="str">
        <f t="shared" si="91"/>
        <v>0</v>
      </c>
      <c r="M952" s="40" t="str">
        <f t="shared" si="92"/>
        <v>00/Jan/1900</v>
      </c>
      <c r="N952" s="41" t="e">
        <f t="shared" si="93"/>
        <v>#VALUE!</v>
      </c>
      <c r="O952" s="40" t="str">
        <f t="shared" si="94"/>
        <v>00/Jan/19000</v>
      </c>
      <c r="P952" s="42" t="str">
        <f t="shared" si="95"/>
        <v>Match</v>
      </c>
      <c r="Q952" s="40" t="e">
        <f>VLOOKUP(O952,'Calculation - &lt;Ignore&gt;'!N:O,2,0)</f>
        <v>#N/A</v>
      </c>
    </row>
    <row r="953" spans="1:17" x14ac:dyDescent="0.3">
      <c r="A953" s="55"/>
      <c r="B953" s="66"/>
      <c r="C953" s="67"/>
      <c r="D953" s="66"/>
      <c r="E953" s="59"/>
      <c r="F953" s="59"/>
      <c r="G953" s="59"/>
      <c r="H953" s="59"/>
      <c r="I953" s="59"/>
      <c r="J953" s="49" t="s">
        <v>28</v>
      </c>
      <c r="K953" s="32">
        <f t="shared" ref="K953:K1016" si="96">SUM(G953:I953)</f>
        <v>0</v>
      </c>
      <c r="L953" s="39" t="str">
        <f t="shared" ref="L953:L1016" si="97">TEXT(D953,"General")</f>
        <v>0</v>
      </c>
      <c r="M953" s="40" t="str">
        <f t="shared" ref="M953:M1016" si="98">TEXT(C953,"dd/mmm/yyyy")</f>
        <v>00/Jan/1900</v>
      </c>
      <c r="N953" s="41" t="e">
        <f t="shared" ref="N953:N1016" si="99">DATE(YEAR(M953),MONTH(M953),1)</f>
        <v>#VALUE!</v>
      </c>
      <c r="O953" s="40" t="str">
        <f t="shared" ref="O953:O1016" si="100">A953&amp;M953&amp;L953</f>
        <v>00/Jan/19000</v>
      </c>
      <c r="P953" s="42" t="str">
        <f t="shared" ref="P953:P1016" si="101">IF(SUMIFS(K:K,A:A,A953,J:J,"Books")-SUMIFS(K:K,A:A,A953,J:J,"GSTR 2A")=0,"Match",IF(ROUND(SUMIFS(K:K,A:A,A953,J:J,"Books")-SUMIFS(K:K,A:A,A953,J:J,"GSTR 2A"),0)=0,"Match -Rounding off","Not Match"))</f>
        <v>Match</v>
      </c>
      <c r="Q953" s="40" t="e">
        <f>VLOOKUP(O953,'Calculation - &lt;Ignore&gt;'!N:O,2,0)</f>
        <v>#N/A</v>
      </c>
    </row>
    <row r="954" spans="1:17" x14ac:dyDescent="0.3">
      <c r="A954" s="55"/>
      <c r="B954" s="66"/>
      <c r="C954" s="67"/>
      <c r="D954" s="66"/>
      <c r="E954" s="59"/>
      <c r="F954" s="59"/>
      <c r="G954" s="59"/>
      <c r="H954" s="59"/>
      <c r="I954" s="59"/>
      <c r="J954" s="49" t="s">
        <v>28</v>
      </c>
      <c r="K954" s="32">
        <f t="shared" si="96"/>
        <v>0</v>
      </c>
      <c r="L954" s="39" t="str">
        <f t="shared" si="97"/>
        <v>0</v>
      </c>
      <c r="M954" s="40" t="str">
        <f t="shared" si="98"/>
        <v>00/Jan/1900</v>
      </c>
      <c r="N954" s="41" t="e">
        <f t="shared" si="99"/>
        <v>#VALUE!</v>
      </c>
      <c r="O954" s="40" t="str">
        <f t="shared" si="100"/>
        <v>00/Jan/19000</v>
      </c>
      <c r="P954" s="42" t="str">
        <f t="shared" si="101"/>
        <v>Match</v>
      </c>
      <c r="Q954" s="40" t="e">
        <f>VLOOKUP(O954,'Calculation - &lt;Ignore&gt;'!N:O,2,0)</f>
        <v>#N/A</v>
      </c>
    </row>
    <row r="955" spans="1:17" x14ac:dyDescent="0.3">
      <c r="A955" s="55"/>
      <c r="B955" s="66"/>
      <c r="C955" s="67"/>
      <c r="D955" s="66"/>
      <c r="E955" s="59"/>
      <c r="F955" s="59"/>
      <c r="G955" s="59"/>
      <c r="H955" s="59"/>
      <c r="I955" s="59"/>
      <c r="J955" s="49" t="s">
        <v>28</v>
      </c>
      <c r="K955" s="32">
        <f t="shared" si="96"/>
        <v>0</v>
      </c>
      <c r="L955" s="39" t="str">
        <f t="shared" si="97"/>
        <v>0</v>
      </c>
      <c r="M955" s="40" t="str">
        <f t="shared" si="98"/>
        <v>00/Jan/1900</v>
      </c>
      <c r="N955" s="41" t="e">
        <f t="shared" si="99"/>
        <v>#VALUE!</v>
      </c>
      <c r="O955" s="40" t="str">
        <f t="shared" si="100"/>
        <v>00/Jan/19000</v>
      </c>
      <c r="P955" s="42" t="str">
        <f t="shared" si="101"/>
        <v>Match</v>
      </c>
      <c r="Q955" s="40" t="e">
        <f>VLOOKUP(O955,'Calculation - &lt;Ignore&gt;'!N:O,2,0)</f>
        <v>#N/A</v>
      </c>
    </row>
    <row r="956" spans="1:17" x14ac:dyDescent="0.3">
      <c r="A956" s="55"/>
      <c r="B956" s="66"/>
      <c r="C956" s="67"/>
      <c r="D956" s="66"/>
      <c r="E956" s="59"/>
      <c r="F956" s="59"/>
      <c r="G956" s="59"/>
      <c r="H956" s="59"/>
      <c r="I956" s="59"/>
      <c r="J956" s="49" t="s">
        <v>28</v>
      </c>
      <c r="K956" s="32">
        <f t="shared" si="96"/>
        <v>0</v>
      </c>
      <c r="L956" s="39" t="str">
        <f t="shared" si="97"/>
        <v>0</v>
      </c>
      <c r="M956" s="40" t="str">
        <f t="shared" si="98"/>
        <v>00/Jan/1900</v>
      </c>
      <c r="N956" s="41" t="e">
        <f t="shared" si="99"/>
        <v>#VALUE!</v>
      </c>
      <c r="O956" s="40" t="str">
        <f t="shared" si="100"/>
        <v>00/Jan/19000</v>
      </c>
      <c r="P956" s="42" t="str">
        <f t="shared" si="101"/>
        <v>Match</v>
      </c>
      <c r="Q956" s="40" t="e">
        <f>VLOOKUP(O956,'Calculation - &lt;Ignore&gt;'!N:O,2,0)</f>
        <v>#N/A</v>
      </c>
    </row>
    <row r="957" spans="1:17" x14ac:dyDescent="0.3">
      <c r="A957" s="55"/>
      <c r="B957" s="66"/>
      <c r="C957" s="67"/>
      <c r="D957" s="66"/>
      <c r="E957" s="59"/>
      <c r="F957" s="59"/>
      <c r="G957" s="59"/>
      <c r="H957" s="59"/>
      <c r="I957" s="59"/>
      <c r="J957" s="49" t="s">
        <v>28</v>
      </c>
      <c r="K957" s="32">
        <f t="shared" si="96"/>
        <v>0</v>
      </c>
      <c r="L957" s="39" t="str">
        <f t="shared" si="97"/>
        <v>0</v>
      </c>
      <c r="M957" s="40" t="str">
        <f t="shared" si="98"/>
        <v>00/Jan/1900</v>
      </c>
      <c r="N957" s="41" t="e">
        <f t="shared" si="99"/>
        <v>#VALUE!</v>
      </c>
      <c r="O957" s="40" t="str">
        <f t="shared" si="100"/>
        <v>00/Jan/19000</v>
      </c>
      <c r="P957" s="42" t="str">
        <f t="shared" si="101"/>
        <v>Match</v>
      </c>
      <c r="Q957" s="40" t="e">
        <f>VLOOKUP(O957,'Calculation - &lt;Ignore&gt;'!N:O,2,0)</f>
        <v>#N/A</v>
      </c>
    </row>
    <row r="958" spans="1:17" x14ac:dyDescent="0.3">
      <c r="A958" s="55"/>
      <c r="B958" s="66"/>
      <c r="C958" s="67"/>
      <c r="D958" s="66"/>
      <c r="E958" s="59"/>
      <c r="F958" s="59"/>
      <c r="G958" s="59"/>
      <c r="H958" s="59"/>
      <c r="I958" s="59"/>
      <c r="J958" s="49" t="s">
        <v>28</v>
      </c>
      <c r="K958" s="32">
        <f t="shared" si="96"/>
        <v>0</v>
      </c>
      <c r="L958" s="39" t="str">
        <f t="shared" si="97"/>
        <v>0</v>
      </c>
      <c r="M958" s="40" t="str">
        <f t="shared" si="98"/>
        <v>00/Jan/1900</v>
      </c>
      <c r="N958" s="41" t="e">
        <f t="shared" si="99"/>
        <v>#VALUE!</v>
      </c>
      <c r="O958" s="40" t="str">
        <f t="shared" si="100"/>
        <v>00/Jan/19000</v>
      </c>
      <c r="P958" s="42" t="str">
        <f t="shared" si="101"/>
        <v>Match</v>
      </c>
      <c r="Q958" s="40" t="e">
        <f>VLOOKUP(O958,'Calculation - &lt;Ignore&gt;'!N:O,2,0)</f>
        <v>#N/A</v>
      </c>
    </row>
    <row r="959" spans="1:17" x14ac:dyDescent="0.3">
      <c r="A959" s="55"/>
      <c r="B959" s="66"/>
      <c r="C959" s="67"/>
      <c r="D959" s="66"/>
      <c r="E959" s="59"/>
      <c r="F959" s="59"/>
      <c r="G959" s="59"/>
      <c r="H959" s="59"/>
      <c r="I959" s="59"/>
      <c r="J959" s="49" t="s">
        <v>28</v>
      </c>
      <c r="K959" s="32">
        <f t="shared" si="96"/>
        <v>0</v>
      </c>
      <c r="L959" s="39" t="str">
        <f t="shared" si="97"/>
        <v>0</v>
      </c>
      <c r="M959" s="40" t="str">
        <f t="shared" si="98"/>
        <v>00/Jan/1900</v>
      </c>
      <c r="N959" s="41" t="e">
        <f t="shared" si="99"/>
        <v>#VALUE!</v>
      </c>
      <c r="O959" s="40" t="str">
        <f t="shared" si="100"/>
        <v>00/Jan/19000</v>
      </c>
      <c r="P959" s="42" t="str">
        <f t="shared" si="101"/>
        <v>Match</v>
      </c>
      <c r="Q959" s="40" t="e">
        <f>VLOOKUP(O959,'Calculation - &lt;Ignore&gt;'!N:O,2,0)</f>
        <v>#N/A</v>
      </c>
    </row>
    <row r="960" spans="1:17" x14ac:dyDescent="0.3">
      <c r="A960" s="55"/>
      <c r="B960" s="66"/>
      <c r="C960" s="67"/>
      <c r="D960" s="66"/>
      <c r="E960" s="59"/>
      <c r="F960" s="59"/>
      <c r="G960" s="59"/>
      <c r="H960" s="59"/>
      <c r="I960" s="59"/>
      <c r="J960" s="49" t="s">
        <v>28</v>
      </c>
      <c r="K960" s="32">
        <f t="shared" si="96"/>
        <v>0</v>
      </c>
      <c r="L960" s="39" t="str">
        <f t="shared" si="97"/>
        <v>0</v>
      </c>
      <c r="M960" s="40" t="str">
        <f t="shared" si="98"/>
        <v>00/Jan/1900</v>
      </c>
      <c r="N960" s="41" t="e">
        <f t="shared" si="99"/>
        <v>#VALUE!</v>
      </c>
      <c r="O960" s="40" t="str">
        <f t="shared" si="100"/>
        <v>00/Jan/19000</v>
      </c>
      <c r="P960" s="42" t="str">
        <f t="shared" si="101"/>
        <v>Match</v>
      </c>
      <c r="Q960" s="40" t="e">
        <f>VLOOKUP(O960,'Calculation - &lt;Ignore&gt;'!N:O,2,0)</f>
        <v>#N/A</v>
      </c>
    </row>
    <row r="961" spans="1:17" x14ac:dyDescent="0.3">
      <c r="A961" s="55"/>
      <c r="B961" s="66"/>
      <c r="C961" s="67"/>
      <c r="D961" s="66"/>
      <c r="E961" s="59"/>
      <c r="F961" s="59"/>
      <c r="G961" s="59"/>
      <c r="H961" s="59"/>
      <c r="I961" s="59"/>
      <c r="J961" s="49" t="s">
        <v>28</v>
      </c>
      <c r="K961" s="32">
        <f t="shared" si="96"/>
        <v>0</v>
      </c>
      <c r="L961" s="39" t="str">
        <f t="shared" si="97"/>
        <v>0</v>
      </c>
      <c r="M961" s="40" t="str">
        <f t="shared" si="98"/>
        <v>00/Jan/1900</v>
      </c>
      <c r="N961" s="41" t="e">
        <f t="shared" si="99"/>
        <v>#VALUE!</v>
      </c>
      <c r="O961" s="40" t="str">
        <f t="shared" si="100"/>
        <v>00/Jan/19000</v>
      </c>
      <c r="P961" s="42" t="str">
        <f t="shared" si="101"/>
        <v>Match</v>
      </c>
      <c r="Q961" s="40" t="e">
        <f>VLOOKUP(O961,'Calculation - &lt;Ignore&gt;'!N:O,2,0)</f>
        <v>#N/A</v>
      </c>
    </row>
    <row r="962" spans="1:17" x14ac:dyDescent="0.3">
      <c r="A962" s="55"/>
      <c r="B962" s="66"/>
      <c r="C962" s="67"/>
      <c r="D962" s="66"/>
      <c r="E962" s="59"/>
      <c r="F962" s="59"/>
      <c r="G962" s="59"/>
      <c r="H962" s="59"/>
      <c r="I962" s="59"/>
      <c r="J962" s="49" t="s">
        <v>28</v>
      </c>
      <c r="K962" s="32">
        <f t="shared" si="96"/>
        <v>0</v>
      </c>
      <c r="L962" s="39" t="str">
        <f t="shared" si="97"/>
        <v>0</v>
      </c>
      <c r="M962" s="40" t="str">
        <f t="shared" si="98"/>
        <v>00/Jan/1900</v>
      </c>
      <c r="N962" s="41" t="e">
        <f t="shared" si="99"/>
        <v>#VALUE!</v>
      </c>
      <c r="O962" s="40" t="str">
        <f t="shared" si="100"/>
        <v>00/Jan/19000</v>
      </c>
      <c r="P962" s="42" t="str">
        <f t="shared" si="101"/>
        <v>Match</v>
      </c>
      <c r="Q962" s="40" t="e">
        <f>VLOOKUP(O962,'Calculation - &lt;Ignore&gt;'!N:O,2,0)</f>
        <v>#N/A</v>
      </c>
    </row>
    <row r="963" spans="1:17" x14ac:dyDescent="0.3">
      <c r="A963" s="55"/>
      <c r="B963" s="66"/>
      <c r="C963" s="67"/>
      <c r="D963" s="66"/>
      <c r="E963" s="59"/>
      <c r="F963" s="59"/>
      <c r="G963" s="59"/>
      <c r="H963" s="59"/>
      <c r="I963" s="59"/>
      <c r="J963" s="49" t="s">
        <v>28</v>
      </c>
      <c r="K963" s="32">
        <f t="shared" si="96"/>
        <v>0</v>
      </c>
      <c r="L963" s="39" t="str">
        <f t="shared" si="97"/>
        <v>0</v>
      </c>
      <c r="M963" s="40" t="str">
        <f t="shared" si="98"/>
        <v>00/Jan/1900</v>
      </c>
      <c r="N963" s="41" t="e">
        <f t="shared" si="99"/>
        <v>#VALUE!</v>
      </c>
      <c r="O963" s="40" t="str">
        <f t="shared" si="100"/>
        <v>00/Jan/19000</v>
      </c>
      <c r="P963" s="42" t="str">
        <f t="shared" si="101"/>
        <v>Match</v>
      </c>
      <c r="Q963" s="40" t="e">
        <f>VLOOKUP(O963,'Calculation - &lt;Ignore&gt;'!N:O,2,0)</f>
        <v>#N/A</v>
      </c>
    </row>
    <row r="964" spans="1:17" x14ac:dyDescent="0.3">
      <c r="A964" s="55"/>
      <c r="B964" s="66"/>
      <c r="C964" s="67"/>
      <c r="D964" s="66"/>
      <c r="E964" s="59"/>
      <c r="F964" s="59"/>
      <c r="G964" s="59"/>
      <c r="H964" s="59"/>
      <c r="I964" s="59"/>
      <c r="J964" s="49" t="s">
        <v>28</v>
      </c>
      <c r="K964" s="32">
        <f t="shared" si="96"/>
        <v>0</v>
      </c>
      <c r="L964" s="39" t="str">
        <f t="shared" si="97"/>
        <v>0</v>
      </c>
      <c r="M964" s="40" t="str">
        <f t="shared" si="98"/>
        <v>00/Jan/1900</v>
      </c>
      <c r="N964" s="41" t="e">
        <f t="shared" si="99"/>
        <v>#VALUE!</v>
      </c>
      <c r="O964" s="40" t="str">
        <f t="shared" si="100"/>
        <v>00/Jan/19000</v>
      </c>
      <c r="P964" s="42" t="str">
        <f t="shared" si="101"/>
        <v>Match</v>
      </c>
      <c r="Q964" s="40" t="e">
        <f>VLOOKUP(O964,'Calculation - &lt;Ignore&gt;'!N:O,2,0)</f>
        <v>#N/A</v>
      </c>
    </row>
    <row r="965" spans="1:17" x14ac:dyDescent="0.3">
      <c r="A965" s="55"/>
      <c r="B965" s="66"/>
      <c r="C965" s="67"/>
      <c r="D965" s="66"/>
      <c r="E965" s="59"/>
      <c r="F965" s="59"/>
      <c r="G965" s="59"/>
      <c r="H965" s="59"/>
      <c r="I965" s="59"/>
      <c r="J965" s="49" t="s">
        <v>28</v>
      </c>
      <c r="K965" s="32">
        <f t="shared" si="96"/>
        <v>0</v>
      </c>
      <c r="L965" s="39" t="str">
        <f t="shared" si="97"/>
        <v>0</v>
      </c>
      <c r="M965" s="40" t="str">
        <f t="shared" si="98"/>
        <v>00/Jan/1900</v>
      </c>
      <c r="N965" s="41" t="e">
        <f t="shared" si="99"/>
        <v>#VALUE!</v>
      </c>
      <c r="O965" s="40" t="str">
        <f t="shared" si="100"/>
        <v>00/Jan/19000</v>
      </c>
      <c r="P965" s="42" t="str">
        <f t="shared" si="101"/>
        <v>Match</v>
      </c>
      <c r="Q965" s="40" t="e">
        <f>VLOOKUP(O965,'Calculation - &lt;Ignore&gt;'!N:O,2,0)</f>
        <v>#N/A</v>
      </c>
    </row>
    <row r="966" spans="1:17" x14ac:dyDescent="0.3">
      <c r="A966" s="55"/>
      <c r="B966" s="66"/>
      <c r="C966" s="67"/>
      <c r="D966" s="66"/>
      <c r="E966" s="59"/>
      <c r="F966" s="59"/>
      <c r="G966" s="59"/>
      <c r="H966" s="59"/>
      <c r="I966" s="59"/>
      <c r="J966" s="49" t="s">
        <v>28</v>
      </c>
      <c r="K966" s="32">
        <f t="shared" si="96"/>
        <v>0</v>
      </c>
      <c r="L966" s="39" t="str">
        <f t="shared" si="97"/>
        <v>0</v>
      </c>
      <c r="M966" s="40" t="str">
        <f t="shared" si="98"/>
        <v>00/Jan/1900</v>
      </c>
      <c r="N966" s="41" t="e">
        <f t="shared" si="99"/>
        <v>#VALUE!</v>
      </c>
      <c r="O966" s="40" t="str">
        <f t="shared" si="100"/>
        <v>00/Jan/19000</v>
      </c>
      <c r="P966" s="42" t="str">
        <f t="shared" si="101"/>
        <v>Match</v>
      </c>
      <c r="Q966" s="40" t="e">
        <f>VLOOKUP(O966,'Calculation - &lt;Ignore&gt;'!N:O,2,0)</f>
        <v>#N/A</v>
      </c>
    </row>
    <row r="967" spans="1:17" x14ac:dyDescent="0.3">
      <c r="A967" s="55"/>
      <c r="B967" s="66"/>
      <c r="C967" s="67"/>
      <c r="D967" s="66"/>
      <c r="E967" s="59"/>
      <c r="F967" s="59"/>
      <c r="G967" s="59"/>
      <c r="H967" s="59"/>
      <c r="I967" s="59"/>
      <c r="J967" s="49" t="s">
        <v>28</v>
      </c>
      <c r="K967" s="32">
        <f t="shared" si="96"/>
        <v>0</v>
      </c>
      <c r="L967" s="39" t="str">
        <f t="shared" si="97"/>
        <v>0</v>
      </c>
      <c r="M967" s="40" t="str">
        <f t="shared" si="98"/>
        <v>00/Jan/1900</v>
      </c>
      <c r="N967" s="41" t="e">
        <f t="shared" si="99"/>
        <v>#VALUE!</v>
      </c>
      <c r="O967" s="40" t="str">
        <f t="shared" si="100"/>
        <v>00/Jan/19000</v>
      </c>
      <c r="P967" s="42" t="str">
        <f t="shared" si="101"/>
        <v>Match</v>
      </c>
      <c r="Q967" s="40" t="e">
        <f>VLOOKUP(O967,'Calculation - &lt;Ignore&gt;'!N:O,2,0)</f>
        <v>#N/A</v>
      </c>
    </row>
    <row r="968" spans="1:17" x14ac:dyDescent="0.3">
      <c r="A968" s="55"/>
      <c r="B968" s="66"/>
      <c r="C968" s="67"/>
      <c r="D968" s="66"/>
      <c r="E968" s="59"/>
      <c r="F968" s="59"/>
      <c r="G968" s="59"/>
      <c r="H968" s="59"/>
      <c r="I968" s="59"/>
      <c r="J968" s="49" t="s">
        <v>28</v>
      </c>
      <c r="K968" s="32">
        <f t="shared" si="96"/>
        <v>0</v>
      </c>
      <c r="L968" s="39" t="str">
        <f t="shared" si="97"/>
        <v>0</v>
      </c>
      <c r="M968" s="40" t="str">
        <f t="shared" si="98"/>
        <v>00/Jan/1900</v>
      </c>
      <c r="N968" s="41" t="e">
        <f t="shared" si="99"/>
        <v>#VALUE!</v>
      </c>
      <c r="O968" s="40" t="str">
        <f t="shared" si="100"/>
        <v>00/Jan/19000</v>
      </c>
      <c r="P968" s="42" t="str">
        <f t="shared" si="101"/>
        <v>Match</v>
      </c>
      <c r="Q968" s="40" t="e">
        <f>VLOOKUP(O968,'Calculation - &lt;Ignore&gt;'!N:O,2,0)</f>
        <v>#N/A</v>
      </c>
    </row>
    <row r="969" spans="1:17" x14ac:dyDescent="0.3">
      <c r="A969" s="55"/>
      <c r="B969" s="66"/>
      <c r="C969" s="67"/>
      <c r="D969" s="66"/>
      <c r="E969" s="59"/>
      <c r="F969" s="59"/>
      <c r="G969" s="59"/>
      <c r="H969" s="59"/>
      <c r="I969" s="59"/>
      <c r="J969" s="49" t="s">
        <v>28</v>
      </c>
      <c r="K969" s="32">
        <f t="shared" si="96"/>
        <v>0</v>
      </c>
      <c r="L969" s="39" t="str">
        <f t="shared" si="97"/>
        <v>0</v>
      </c>
      <c r="M969" s="40" t="str">
        <f t="shared" si="98"/>
        <v>00/Jan/1900</v>
      </c>
      <c r="N969" s="41" t="e">
        <f t="shared" si="99"/>
        <v>#VALUE!</v>
      </c>
      <c r="O969" s="40" t="str">
        <f t="shared" si="100"/>
        <v>00/Jan/19000</v>
      </c>
      <c r="P969" s="42" t="str">
        <f t="shared" si="101"/>
        <v>Match</v>
      </c>
      <c r="Q969" s="40" t="e">
        <f>VLOOKUP(O969,'Calculation - &lt;Ignore&gt;'!N:O,2,0)</f>
        <v>#N/A</v>
      </c>
    </row>
    <row r="970" spans="1:17" x14ac:dyDescent="0.3">
      <c r="A970" s="55"/>
      <c r="B970" s="66"/>
      <c r="C970" s="67"/>
      <c r="D970" s="66"/>
      <c r="E970" s="59"/>
      <c r="F970" s="59"/>
      <c r="G970" s="59"/>
      <c r="H970" s="59"/>
      <c r="I970" s="59"/>
      <c r="J970" s="49" t="s">
        <v>28</v>
      </c>
      <c r="K970" s="32">
        <f t="shared" si="96"/>
        <v>0</v>
      </c>
      <c r="L970" s="39" t="str">
        <f t="shared" si="97"/>
        <v>0</v>
      </c>
      <c r="M970" s="40" t="str">
        <f t="shared" si="98"/>
        <v>00/Jan/1900</v>
      </c>
      <c r="N970" s="41" t="e">
        <f t="shared" si="99"/>
        <v>#VALUE!</v>
      </c>
      <c r="O970" s="40" t="str">
        <f t="shared" si="100"/>
        <v>00/Jan/19000</v>
      </c>
      <c r="P970" s="42" t="str">
        <f t="shared" si="101"/>
        <v>Match</v>
      </c>
      <c r="Q970" s="40" t="e">
        <f>VLOOKUP(O970,'Calculation - &lt;Ignore&gt;'!N:O,2,0)</f>
        <v>#N/A</v>
      </c>
    </row>
    <row r="971" spans="1:17" x14ac:dyDescent="0.3">
      <c r="A971" s="55"/>
      <c r="B971" s="66"/>
      <c r="C971" s="67"/>
      <c r="D971" s="66"/>
      <c r="E971" s="59"/>
      <c r="F971" s="59"/>
      <c r="G971" s="59"/>
      <c r="H971" s="59"/>
      <c r="I971" s="59"/>
      <c r="J971" s="49" t="s">
        <v>28</v>
      </c>
      <c r="K971" s="32">
        <f t="shared" si="96"/>
        <v>0</v>
      </c>
      <c r="L971" s="39" t="str">
        <f t="shared" si="97"/>
        <v>0</v>
      </c>
      <c r="M971" s="40" t="str">
        <f t="shared" si="98"/>
        <v>00/Jan/1900</v>
      </c>
      <c r="N971" s="41" t="e">
        <f t="shared" si="99"/>
        <v>#VALUE!</v>
      </c>
      <c r="O971" s="40" t="str">
        <f t="shared" si="100"/>
        <v>00/Jan/19000</v>
      </c>
      <c r="P971" s="42" t="str">
        <f t="shared" si="101"/>
        <v>Match</v>
      </c>
      <c r="Q971" s="40" t="e">
        <f>VLOOKUP(O971,'Calculation - &lt;Ignore&gt;'!N:O,2,0)</f>
        <v>#N/A</v>
      </c>
    </row>
    <row r="972" spans="1:17" x14ac:dyDescent="0.3">
      <c r="A972" s="55"/>
      <c r="B972" s="66"/>
      <c r="C972" s="67"/>
      <c r="D972" s="66"/>
      <c r="E972" s="59"/>
      <c r="F972" s="59"/>
      <c r="G972" s="59"/>
      <c r="H972" s="59"/>
      <c r="I972" s="59"/>
      <c r="J972" s="49" t="s">
        <v>28</v>
      </c>
      <c r="K972" s="32">
        <f t="shared" si="96"/>
        <v>0</v>
      </c>
      <c r="L972" s="39" t="str">
        <f t="shared" si="97"/>
        <v>0</v>
      </c>
      <c r="M972" s="40" t="str">
        <f t="shared" si="98"/>
        <v>00/Jan/1900</v>
      </c>
      <c r="N972" s="41" t="e">
        <f t="shared" si="99"/>
        <v>#VALUE!</v>
      </c>
      <c r="O972" s="40" t="str">
        <f t="shared" si="100"/>
        <v>00/Jan/19000</v>
      </c>
      <c r="P972" s="42" t="str">
        <f t="shared" si="101"/>
        <v>Match</v>
      </c>
      <c r="Q972" s="40" t="e">
        <f>VLOOKUP(O972,'Calculation - &lt;Ignore&gt;'!N:O,2,0)</f>
        <v>#N/A</v>
      </c>
    </row>
    <row r="973" spans="1:17" x14ac:dyDescent="0.3">
      <c r="A973" s="55"/>
      <c r="B973" s="66"/>
      <c r="C973" s="67"/>
      <c r="D973" s="66"/>
      <c r="E973" s="59"/>
      <c r="F973" s="59"/>
      <c r="G973" s="59"/>
      <c r="H973" s="59"/>
      <c r="I973" s="59"/>
      <c r="J973" s="49" t="s">
        <v>28</v>
      </c>
      <c r="K973" s="32">
        <f t="shared" si="96"/>
        <v>0</v>
      </c>
      <c r="L973" s="39" t="str">
        <f t="shared" si="97"/>
        <v>0</v>
      </c>
      <c r="M973" s="40" t="str">
        <f t="shared" si="98"/>
        <v>00/Jan/1900</v>
      </c>
      <c r="N973" s="41" t="e">
        <f t="shared" si="99"/>
        <v>#VALUE!</v>
      </c>
      <c r="O973" s="40" t="str">
        <f t="shared" si="100"/>
        <v>00/Jan/19000</v>
      </c>
      <c r="P973" s="42" t="str">
        <f t="shared" si="101"/>
        <v>Match</v>
      </c>
      <c r="Q973" s="40" t="e">
        <f>VLOOKUP(O973,'Calculation - &lt;Ignore&gt;'!N:O,2,0)</f>
        <v>#N/A</v>
      </c>
    </row>
    <row r="974" spans="1:17" x14ac:dyDescent="0.3">
      <c r="A974" s="55"/>
      <c r="B974" s="66"/>
      <c r="C974" s="67"/>
      <c r="D974" s="66"/>
      <c r="E974" s="59"/>
      <c r="F974" s="59"/>
      <c r="G974" s="59"/>
      <c r="H974" s="59"/>
      <c r="I974" s="59"/>
      <c r="J974" s="49" t="s">
        <v>28</v>
      </c>
      <c r="K974" s="32">
        <f t="shared" si="96"/>
        <v>0</v>
      </c>
      <c r="L974" s="39" t="str">
        <f t="shared" si="97"/>
        <v>0</v>
      </c>
      <c r="M974" s="40" t="str">
        <f t="shared" si="98"/>
        <v>00/Jan/1900</v>
      </c>
      <c r="N974" s="41" t="e">
        <f t="shared" si="99"/>
        <v>#VALUE!</v>
      </c>
      <c r="O974" s="40" t="str">
        <f t="shared" si="100"/>
        <v>00/Jan/19000</v>
      </c>
      <c r="P974" s="42" t="str">
        <f t="shared" si="101"/>
        <v>Match</v>
      </c>
      <c r="Q974" s="40" t="e">
        <f>VLOOKUP(O974,'Calculation - &lt;Ignore&gt;'!N:O,2,0)</f>
        <v>#N/A</v>
      </c>
    </row>
    <row r="975" spans="1:17" x14ac:dyDescent="0.3">
      <c r="A975" s="55"/>
      <c r="B975" s="66"/>
      <c r="C975" s="67"/>
      <c r="D975" s="66"/>
      <c r="E975" s="59"/>
      <c r="F975" s="59"/>
      <c r="G975" s="59"/>
      <c r="H975" s="59"/>
      <c r="I975" s="59"/>
      <c r="J975" s="49" t="s">
        <v>28</v>
      </c>
      <c r="K975" s="32">
        <f t="shared" si="96"/>
        <v>0</v>
      </c>
      <c r="L975" s="39" t="str">
        <f t="shared" si="97"/>
        <v>0</v>
      </c>
      <c r="M975" s="40" t="str">
        <f t="shared" si="98"/>
        <v>00/Jan/1900</v>
      </c>
      <c r="N975" s="41" t="e">
        <f t="shared" si="99"/>
        <v>#VALUE!</v>
      </c>
      <c r="O975" s="40" t="str">
        <f t="shared" si="100"/>
        <v>00/Jan/19000</v>
      </c>
      <c r="P975" s="42" t="str">
        <f t="shared" si="101"/>
        <v>Match</v>
      </c>
      <c r="Q975" s="40" t="e">
        <f>VLOOKUP(O975,'Calculation - &lt;Ignore&gt;'!N:O,2,0)</f>
        <v>#N/A</v>
      </c>
    </row>
    <row r="976" spans="1:17" x14ac:dyDescent="0.3">
      <c r="A976" s="55"/>
      <c r="B976" s="66"/>
      <c r="C976" s="67"/>
      <c r="D976" s="66"/>
      <c r="E976" s="59"/>
      <c r="F976" s="59"/>
      <c r="G976" s="59"/>
      <c r="H976" s="59"/>
      <c r="I976" s="59"/>
      <c r="J976" s="49" t="s">
        <v>28</v>
      </c>
      <c r="K976" s="32">
        <f t="shared" si="96"/>
        <v>0</v>
      </c>
      <c r="L976" s="39" t="str">
        <f t="shared" si="97"/>
        <v>0</v>
      </c>
      <c r="M976" s="40" t="str">
        <f t="shared" si="98"/>
        <v>00/Jan/1900</v>
      </c>
      <c r="N976" s="41" t="e">
        <f t="shared" si="99"/>
        <v>#VALUE!</v>
      </c>
      <c r="O976" s="40" t="str">
        <f t="shared" si="100"/>
        <v>00/Jan/19000</v>
      </c>
      <c r="P976" s="42" t="str">
        <f t="shared" si="101"/>
        <v>Match</v>
      </c>
      <c r="Q976" s="40" t="e">
        <f>VLOOKUP(O976,'Calculation - &lt;Ignore&gt;'!N:O,2,0)</f>
        <v>#N/A</v>
      </c>
    </row>
    <row r="977" spans="1:17" x14ac:dyDescent="0.3">
      <c r="A977" s="55"/>
      <c r="B977" s="66"/>
      <c r="C977" s="67"/>
      <c r="D977" s="66"/>
      <c r="E977" s="59"/>
      <c r="F977" s="59"/>
      <c r="G977" s="59"/>
      <c r="H977" s="59"/>
      <c r="I977" s="59"/>
      <c r="J977" s="49" t="s">
        <v>28</v>
      </c>
      <c r="K977" s="32">
        <f t="shared" si="96"/>
        <v>0</v>
      </c>
      <c r="L977" s="39" t="str">
        <f t="shared" si="97"/>
        <v>0</v>
      </c>
      <c r="M977" s="40" t="str">
        <f t="shared" si="98"/>
        <v>00/Jan/1900</v>
      </c>
      <c r="N977" s="41" t="e">
        <f t="shared" si="99"/>
        <v>#VALUE!</v>
      </c>
      <c r="O977" s="40" t="str">
        <f t="shared" si="100"/>
        <v>00/Jan/19000</v>
      </c>
      <c r="P977" s="42" t="str">
        <f t="shared" si="101"/>
        <v>Match</v>
      </c>
      <c r="Q977" s="40" t="e">
        <f>VLOOKUP(O977,'Calculation - &lt;Ignore&gt;'!N:O,2,0)</f>
        <v>#N/A</v>
      </c>
    </row>
    <row r="978" spans="1:17" x14ac:dyDescent="0.3">
      <c r="A978" s="55"/>
      <c r="B978" s="66"/>
      <c r="C978" s="67"/>
      <c r="D978" s="66"/>
      <c r="E978" s="59"/>
      <c r="F978" s="59"/>
      <c r="G978" s="59"/>
      <c r="H978" s="59"/>
      <c r="I978" s="59"/>
      <c r="J978" s="49" t="s">
        <v>28</v>
      </c>
      <c r="K978" s="32">
        <f t="shared" si="96"/>
        <v>0</v>
      </c>
      <c r="L978" s="39" t="str">
        <f t="shared" si="97"/>
        <v>0</v>
      </c>
      <c r="M978" s="40" t="str">
        <f t="shared" si="98"/>
        <v>00/Jan/1900</v>
      </c>
      <c r="N978" s="41" t="e">
        <f t="shared" si="99"/>
        <v>#VALUE!</v>
      </c>
      <c r="O978" s="40" t="str">
        <f t="shared" si="100"/>
        <v>00/Jan/19000</v>
      </c>
      <c r="P978" s="42" t="str">
        <f t="shared" si="101"/>
        <v>Match</v>
      </c>
      <c r="Q978" s="40" t="e">
        <f>VLOOKUP(O978,'Calculation - &lt;Ignore&gt;'!N:O,2,0)</f>
        <v>#N/A</v>
      </c>
    </row>
    <row r="979" spans="1:17" x14ac:dyDescent="0.3">
      <c r="A979" s="55"/>
      <c r="B979" s="66"/>
      <c r="C979" s="67"/>
      <c r="D979" s="66"/>
      <c r="E979" s="59"/>
      <c r="F979" s="59"/>
      <c r="G979" s="59"/>
      <c r="H979" s="59"/>
      <c r="I979" s="59"/>
      <c r="J979" s="49" t="s">
        <v>28</v>
      </c>
      <c r="K979" s="32">
        <f t="shared" si="96"/>
        <v>0</v>
      </c>
      <c r="L979" s="39" t="str">
        <f t="shared" si="97"/>
        <v>0</v>
      </c>
      <c r="M979" s="40" t="str">
        <f t="shared" si="98"/>
        <v>00/Jan/1900</v>
      </c>
      <c r="N979" s="41" t="e">
        <f t="shared" si="99"/>
        <v>#VALUE!</v>
      </c>
      <c r="O979" s="40" t="str">
        <f t="shared" si="100"/>
        <v>00/Jan/19000</v>
      </c>
      <c r="P979" s="42" t="str">
        <f t="shared" si="101"/>
        <v>Match</v>
      </c>
      <c r="Q979" s="40" t="e">
        <f>VLOOKUP(O979,'Calculation - &lt;Ignore&gt;'!N:O,2,0)</f>
        <v>#N/A</v>
      </c>
    </row>
    <row r="980" spans="1:17" x14ac:dyDescent="0.3">
      <c r="A980" s="55"/>
      <c r="B980" s="66"/>
      <c r="C980" s="67"/>
      <c r="D980" s="66"/>
      <c r="E980" s="59"/>
      <c r="F980" s="59"/>
      <c r="G980" s="59"/>
      <c r="H980" s="59"/>
      <c r="I980" s="59"/>
      <c r="J980" s="49" t="s">
        <v>28</v>
      </c>
      <c r="K980" s="32">
        <f t="shared" si="96"/>
        <v>0</v>
      </c>
      <c r="L980" s="39" t="str">
        <f t="shared" si="97"/>
        <v>0</v>
      </c>
      <c r="M980" s="40" t="str">
        <f t="shared" si="98"/>
        <v>00/Jan/1900</v>
      </c>
      <c r="N980" s="41" t="e">
        <f t="shared" si="99"/>
        <v>#VALUE!</v>
      </c>
      <c r="O980" s="40" t="str">
        <f t="shared" si="100"/>
        <v>00/Jan/19000</v>
      </c>
      <c r="P980" s="42" t="str">
        <f t="shared" si="101"/>
        <v>Match</v>
      </c>
      <c r="Q980" s="40" t="e">
        <f>VLOOKUP(O980,'Calculation - &lt;Ignore&gt;'!N:O,2,0)</f>
        <v>#N/A</v>
      </c>
    </row>
    <row r="981" spans="1:17" x14ac:dyDescent="0.3">
      <c r="A981" s="55"/>
      <c r="B981" s="66"/>
      <c r="C981" s="67"/>
      <c r="D981" s="66"/>
      <c r="E981" s="59"/>
      <c r="F981" s="59"/>
      <c r="G981" s="59"/>
      <c r="H981" s="59"/>
      <c r="I981" s="59"/>
      <c r="J981" s="49" t="s">
        <v>28</v>
      </c>
      <c r="K981" s="32">
        <f t="shared" si="96"/>
        <v>0</v>
      </c>
      <c r="L981" s="39" t="str">
        <f t="shared" si="97"/>
        <v>0</v>
      </c>
      <c r="M981" s="40" t="str">
        <f t="shared" si="98"/>
        <v>00/Jan/1900</v>
      </c>
      <c r="N981" s="41" t="e">
        <f t="shared" si="99"/>
        <v>#VALUE!</v>
      </c>
      <c r="O981" s="40" t="str">
        <f t="shared" si="100"/>
        <v>00/Jan/19000</v>
      </c>
      <c r="P981" s="42" t="str">
        <f t="shared" si="101"/>
        <v>Match</v>
      </c>
      <c r="Q981" s="40" t="e">
        <f>VLOOKUP(O981,'Calculation - &lt;Ignore&gt;'!N:O,2,0)</f>
        <v>#N/A</v>
      </c>
    </row>
    <row r="982" spans="1:17" x14ac:dyDescent="0.3">
      <c r="A982" s="55"/>
      <c r="B982" s="66"/>
      <c r="C982" s="67"/>
      <c r="D982" s="66"/>
      <c r="E982" s="59"/>
      <c r="F982" s="59"/>
      <c r="G982" s="59"/>
      <c r="H982" s="59"/>
      <c r="I982" s="59"/>
      <c r="J982" s="49" t="s">
        <v>28</v>
      </c>
      <c r="K982" s="32">
        <f t="shared" si="96"/>
        <v>0</v>
      </c>
      <c r="L982" s="39" t="str">
        <f t="shared" si="97"/>
        <v>0</v>
      </c>
      <c r="M982" s="40" t="str">
        <f t="shared" si="98"/>
        <v>00/Jan/1900</v>
      </c>
      <c r="N982" s="41" t="e">
        <f t="shared" si="99"/>
        <v>#VALUE!</v>
      </c>
      <c r="O982" s="40" t="str">
        <f t="shared" si="100"/>
        <v>00/Jan/19000</v>
      </c>
      <c r="P982" s="42" t="str">
        <f t="shared" si="101"/>
        <v>Match</v>
      </c>
      <c r="Q982" s="40" t="e">
        <f>VLOOKUP(O982,'Calculation - &lt;Ignore&gt;'!N:O,2,0)</f>
        <v>#N/A</v>
      </c>
    </row>
    <row r="983" spans="1:17" x14ac:dyDescent="0.3">
      <c r="A983" s="55"/>
      <c r="B983" s="66"/>
      <c r="C983" s="67"/>
      <c r="D983" s="66"/>
      <c r="E983" s="59"/>
      <c r="F983" s="59"/>
      <c r="G983" s="59"/>
      <c r="H983" s="59"/>
      <c r="I983" s="59"/>
      <c r="J983" s="49" t="s">
        <v>28</v>
      </c>
      <c r="K983" s="32">
        <f t="shared" si="96"/>
        <v>0</v>
      </c>
      <c r="L983" s="39" t="str">
        <f t="shared" si="97"/>
        <v>0</v>
      </c>
      <c r="M983" s="40" t="str">
        <f t="shared" si="98"/>
        <v>00/Jan/1900</v>
      </c>
      <c r="N983" s="41" t="e">
        <f t="shared" si="99"/>
        <v>#VALUE!</v>
      </c>
      <c r="O983" s="40" t="str">
        <f t="shared" si="100"/>
        <v>00/Jan/19000</v>
      </c>
      <c r="P983" s="42" t="str">
        <f t="shared" si="101"/>
        <v>Match</v>
      </c>
      <c r="Q983" s="40" t="e">
        <f>VLOOKUP(O983,'Calculation - &lt;Ignore&gt;'!N:O,2,0)</f>
        <v>#N/A</v>
      </c>
    </row>
    <row r="984" spans="1:17" x14ac:dyDescent="0.3">
      <c r="A984" s="55"/>
      <c r="B984" s="66"/>
      <c r="C984" s="67"/>
      <c r="D984" s="66"/>
      <c r="E984" s="59"/>
      <c r="F984" s="59"/>
      <c r="G984" s="59"/>
      <c r="H984" s="59"/>
      <c r="I984" s="59"/>
      <c r="J984" s="49" t="s">
        <v>28</v>
      </c>
      <c r="K984" s="32">
        <f t="shared" si="96"/>
        <v>0</v>
      </c>
      <c r="L984" s="39" t="str">
        <f t="shared" si="97"/>
        <v>0</v>
      </c>
      <c r="M984" s="40" t="str">
        <f t="shared" si="98"/>
        <v>00/Jan/1900</v>
      </c>
      <c r="N984" s="41" t="e">
        <f t="shared" si="99"/>
        <v>#VALUE!</v>
      </c>
      <c r="O984" s="40" t="str">
        <f t="shared" si="100"/>
        <v>00/Jan/19000</v>
      </c>
      <c r="P984" s="42" t="str">
        <f t="shared" si="101"/>
        <v>Match</v>
      </c>
      <c r="Q984" s="40" t="e">
        <f>VLOOKUP(O984,'Calculation - &lt;Ignore&gt;'!N:O,2,0)</f>
        <v>#N/A</v>
      </c>
    </row>
    <row r="985" spans="1:17" x14ac:dyDescent="0.3">
      <c r="A985" s="55"/>
      <c r="B985" s="66"/>
      <c r="C985" s="67"/>
      <c r="D985" s="66"/>
      <c r="E985" s="59"/>
      <c r="F985" s="59"/>
      <c r="G985" s="59"/>
      <c r="H985" s="59"/>
      <c r="I985" s="59"/>
      <c r="J985" s="49" t="s">
        <v>28</v>
      </c>
      <c r="K985" s="32">
        <f t="shared" si="96"/>
        <v>0</v>
      </c>
      <c r="L985" s="39" t="str">
        <f t="shared" si="97"/>
        <v>0</v>
      </c>
      <c r="M985" s="40" t="str">
        <f t="shared" si="98"/>
        <v>00/Jan/1900</v>
      </c>
      <c r="N985" s="41" t="e">
        <f t="shared" si="99"/>
        <v>#VALUE!</v>
      </c>
      <c r="O985" s="40" t="str">
        <f t="shared" si="100"/>
        <v>00/Jan/19000</v>
      </c>
      <c r="P985" s="42" t="str">
        <f t="shared" si="101"/>
        <v>Match</v>
      </c>
      <c r="Q985" s="40" t="e">
        <f>VLOOKUP(O985,'Calculation - &lt;Ignore&gt;'!N:O,2,0)</f>
        <v>#N/A</v>
      </c>
    </row>
    <row r="986" spans="1:17" x14ac:dyDescent="0.3">
      <c r="A986" s="55"/>
      <c r="B986" s="66"/>
      <c r="C986" s="67"/>
      <c r="D986" s="66"/>
      <c r="E986" s="59"/>
      <c r="F986" s="59"/>
      <c r="G986" s="59"/>
      <c r="H986" s="59"/>
      <c r="I986" s="59"/>
      <c r="J986" s="49" t="s">
        <v>28</v>
      </c>
      <c r="K986" s="32">
        <f t="shared" si="96"/>
        <v>0</v>
      </c>
      <c r="L986" s="39" t="str">
        <f t="shared" si="97"/>
        <v>0</v>
      </c>
      <c r="M986" s="40" t="str">
        <f t="shared" si="98"/>
        <v>00/Jan/1900</v>
      </c>
      <c r="N986" s="41" t="e">
        <f t="shared" si="99"/>
        <v>#VALUE!</v>
      </c>
      <c r="O986" s="40" t="str">
        <f t="shared" si="100"/>
        <v>00/Jan/19000</v>
      </c>
      <c r="P986" s="42" t="str">
        <f t="shared" si="101"/>
        <v>Match</v>
      </c>
      <c r="Q986" s="40" t="e">
        <f>VLOOKUP(O986,'Calculation - &lt;Ignore&gt;'!N:O,2,0)</f>
        <v>#N/A</v>
      </c>
    </row>
    <row r="987" spans="1:17" x14ac:dyDescent="0.3">
      <c r="A987" s="55"/>
      <c r="B987" s="66"/>
      <c r="C987" s="67"/>
      <c r="D987" s="66"/>
      <c r="E987" s="59"/>
      <c r="F987" s="59"/>
      <c r="G987" s="59"/>
      <c r="H987" s="59"/>
      <c r="I987" s="59"/>
      <c r="J987" s="49" t="s">
        <v>28</v>
      </c>
      <c r="K987" s="32">
        <f t="shared" si="96"/>
        <v>0</v>
      </c>
      <c r="L987" s="39" t="str">
        <f t="shared" si="97"/>
        <v>0</v>
      </c>
      <c r="M987" s="40" t="str">
        <f t="shared" si="98"/>
        <v>00/Jan/1900</v>
      </c>
      <c r="N987" s="41" t="e">
        <f t="shared" si="99"/>
        <v>#VALUE!</v>
      </c>
      <c r="O987" s="40" t="str">
        <f t="shared" si="100"/>
        <v>00/Jan/19000</v>
      </c>
      <c r="P987" s="42" t="str">
        <f t="shared" si="101"/>
        <v>Match</v>
      </c>
      <c r="Q987" s="40" t="e">
        <f>VLOOKUP(O987,'Calculation - &lt;Ignore&gt;'!N:O,2,0)</f>
        <v>#N/A</v>
      </c>
    </row>
    <row r="988" spans="1:17" x14ac:dyDescent="0.3">
      <c r="A988" s="55"/>
      <c r="B988" s="66"/>
      <c r="C988" s="67"/>
      <c r="D988" s="66"/>
      <c r="E988" s="59"/>
      <c r="F988" s="59"/>
      <c r="G988" s="59"/>
      <c r="H988" s="59"/>
      <c r="I988" s="59"/>
      <c r="J988" s="49" t="s">
        <v>28</v>
      </c>
      <c r="K988" s="32">
        <f t="shared" si="96"/>
        <v>0</v>
      </c>
      <c r="L988" s="39" t="str">
        <f t="shared" si="97"/>
        <v>0</v>
      </c>
      <c r="M988" s="40" t="str">
        <f t="shared" si="98"/>
        <v>00/Jan/1900</v>
      </c>
      <c r="N988" s="41" t="e">
        <f t="shared" si="99"/>
        <v>#VALUE!</v>
      </c>
      <c r="O988" s="40" t="str">
        <f t="shared" si="100"/>
        <v>00/Jan/19000</v>
      </c>
      <c r="P988" s="42" t="str">
        <f t="shared" si="101"/>
        <v>Match</v>
      </c>
      <c r="Q988" s="40" t="e">
        <f>VLOOKUP(O988,'Calculation - &lt;Ignore&gt;'!N:O,2,0)</f>
        <v>#N/A</v>
      </c>
    </row>
    <row r="989" spans="1:17" x14ac:dyDescent="0.3">
      <c r="A989" s="55"/>
      <c r="B989" s="66"/>
      <c r="C989" s="67"/>
      <c r="D989" s="66"/>
      <c r="E989" s="59"/>
      <c r="F989" s="59"/>
      <c r="G989" s="59"/>
      <c r="H989" s="59"/>
      <c r="I989" s="59"/>
      <c r="J989" s="49" t="s">
        <v>28</v>
      </c>
      <c r="K989" s="32">
        <f t="shared" si="96"/>
        <v>0</v>
      </c>
      <c r="L989" s="39" t="str">
        <f t="shared" si="97"/>
        <v>0</v>
      </c>
      <c r="M989" s="40" t="str">
        <f t="shared" si="98"/>
        <v>00/Jan/1900</v>
      </c>
      <c r="N989" s="41" t="e">
        <f t="shared" si="99"/>
        <v>#VALUE!</v>
      </c>
      <c r="O989" s="40" t="str">
        <f t="shared" si="100"/>
        <v>00/Jan/19000</v>
      </c>
      <c r="P989" s="42" t="str">
        <f t="shared" si="101"/>
        <v>Match</v>
      </c>
      <c r="Q989" s="40" t="e">
        <f>VLOOKUP(O989,'Calculation - &lt;Ignore&gt;'!N:O,2,0)</f>
        <v>#N/A</v>
      </c>
    </row>
    <row r="990" spans="1:17" x14ac:dyDescent="0.3">
      <c r="A990" s="55"/>
      <c r="B990" s="66"/>
      <c r="C990" s="67"/>
      <c r="D990" s="66"/>
      <c r="E990" s="59"/>
      <c r="F990" s="59"/>
      <c r="G990" s="59"/>
      <c r="H990" s="59"/>
      <c r="I990" s="59"/>
      <c r="J990" s="49" t="s">
        <v>28</v>
      </c>
      <c r="K990" s="32">
        <f t="shared" si="96"/>
        <v>0</v>
      </c>
      <c r="L990" s="39" t="str">
        <f t="shared" si="97"/>
        <v>0</v>
      </c>
      <c r="M990" s="40" t="str">
        <f t="shared" si="98"/>
        <v>00/Jan/1900</v>
      </c>
      <c r="N990" s="41" t="e">
        <f t="shared" si="99"/>
        <v>#VALUE!</v>
      </c>
      <c r="O990" s="40" t="str">
        <f t="shared" si="100"/>
        <v>00/Jan/19000</v>
      </c>
      <c r="P990" s="42" t="str">
        <f t="shared" si="101"/>
        <v>Match</v>
      </c>
      <c r="Q990" s="40" t="e">
        <f>VLOOKUP(O990,'Calculation - &lt;Ignore&gt;'!N:O,2,0)</f>
        <v>#N/A</v>
      </c>
    </row>
    <row r="991" spans="1:17" x14ac:dyDescent="0.3">
      <c r="A991" s="55"/>
      <c r="B991" s="66"/>
      <c r="C991" s="67"/>
      <c r="D991" s="66"/>
      <c r="E991" s="59"/>
      <c r="F991" s="59"/>
      <c r="G991" s="59"/>
      <c r="H991" s="59"/>
      <c r="I991" s="59"/>
      <c r="J991" s="49" t="s">
        <v>28</v>
      </c>
      <c r="K991" s="32">
        <f t="shared" si="96"/>
        <v>0</v>
      </c>
      <c r="L991" s="39" t="str">
        <f t="shared" si="97"/>
        <v>0</v>
      </c>
      <c r="M991" s="40" t="str">
        <f t="shared" si="98"/>
        <v>00/Jan/1900</v>
      </c>
      <c r="N991" s="41" t="e">
        <f t="shared" si="99"/>
        <v>#VALUE!</v>
      </c>
      <c r="O991" s="40" t="str">
        <f t="shared" si="100"/>
        <v>00/Jan/19000</v>
      </c>
      <c r="P991" s="42" t="str">
        <f t="shared" si="101"/>
        <v>Match</v>
      </c>
      <c r="Q991" s="40" t="e">
        <f>VLOOKUP(O991,'Calculation - &lt;Ignore&gt;'!N:O,2,0)</f>
        <v>#N/A</v>
      </c>
    </row>
    <row r="992" spans="1:17" x14ac:dyDescent="0.3">
      <c r="A992" s="55"/>
      <c r="B992" s="66"/>
      <c r="C992" s="67"/>
      <c r="D992" s="66"/>
      <c r="E992" s="59"/>
      <c r="F992" s="59"/>
      <c r="G992" s="59"/>
      <c r="H992" s="59"/>
      <c r="I992" s="59"/>
      <c r="J992" s="49" t="s">
        <v>28</v>
      </c>
      <c r="K992" s="32">
        <f t="shared" si="96"/>
        <v>0</v>
      </c>
      <c r="L992" s="39" t="str">
        <f t="shared" si="97"/>
        <v>0</v>
      </c>
      <c r="M992" s="40" t="str">
        <f t="shared" si="98"/>
        <v>00/Jan/1900</v>
      </c>
      <c r="N992" s="41" t="e">
        <f t="shared" si="99"/>
        <v>#VALUE!</v>
      </c>
      <c r="O992" s="40" t="str">
        <f t="shared" si="100"/>
        <v>00/Jan/19000</v>
      </c>
      <c r="P992" s="42" t="str">
        <f t="shared" si="101"/>
        <v>Match</v>
      </c>
      <c r="Q992" s="40" t="e">
        <f>VLOOKUP(O992,'Calculation - &lt;Ignore&gt;'!N:O,2,0)</f>
        <v>#N/A</v>
      </c>
    </row>
    <row r="993" spans="1:17" x14ac:dyDescent="0.3">
      <c r="A993" s="55"/>
      <c r="B993" s="66"/>
      <c r="C993" s="67"/>
      <c r="D993" s="66"/>
      <c r="E993" s="59"/>
      <c r="F993" s="59"/>
      <c r="G993" s="59"/>
      <c r="H993" s="59"/>
      <c r="I993" s="59"/>
      <c r="J993" s="49" t="s">
        <v>28</v>
      </c>
      <c r="K993" s="32">
        <f t="shared" si="96"/>
        <v>0</v>
      </c>
      <c r="L993" s="39" t="str">
        <f t="shared" si="97"/>
        <v>0</v>
      </c>
      <c r="M993" s="40" t="str">
        <f t="shared" si="98"/>
        <v>00/Jan/1900</v>
      </c>
      <c r="N993" s="41" t="e">
        <f t="shared" si="99"/>
        <v>#VALUE!</v>
      </c>
      <c r="O993" s="40" t="str">
        <f t="shared" si="100"/>
        <v>00/Jan/19000</v>
      </c>
      <c r="P993" s="42" t="str">
        <f t="shared" si="101"/>
        <v>Match</v>
      </c>
      <c r="Q993" s="40" t="e">
        <f>VLOOKUP(O993,'Calculation - &lt;Ignore&gt;'!N:O,2,0)</f>
        <v>#N/A</v>
      </c>
    </row>
    <row r="994" spans="1:17" x14ac:dyDescent="0.3">
      <c r="A994" s="55"/>
      <c r="B994" s="66"/>
      <c r="C994" s="67"/>
      <c r="D994" s="66"/>
      <c r="E994" s="59"/>
      <c r="F994" s="59"/>
      <c r="G994" s="59"/>
      <c r="H994" s="59"/>
      <c r="I994" s="59"/>
      <c r="J994" s="49" t="s">
        <v>28</v>
      </c>
      <c r="K994" s="32">
        <f t="shared" si="96"/>
        <v>0</v>
      </c>
      <c r="L994" s="39" t="str">
        <f t="shared" si="97"/>
        <v>0</v>
      </c>
      <c r="M994" s="40" t="str">
        <f t="shared" si="98"/>
        <v>00/Jan/1900</v>
      </c>
      <c r="N994" s="41" t="e">
        <f t="shared" si="99"/>
        <v>#VALUE!</v>
      </c>
      <c r="O994" s="40" t="str">
        <f t="shared" si="100"/>
        <v>00/Jan/19000</v>
      </c>
      <c r="P994" s="42" t="str">
        <f t="shared" si="101"/>
        <v>Match</v>
      </c>
      <c r="Q994" s="40" t="e">
        <f>VLOOKUP(O994,'Calculation - &lt;Ignore&gt;'!N:O,2,0)</f>
        <v>#N/A</v>
      </c>
    </row>
    <row r="995" spans="1:17" x14ac:dyDescent="0.3">
      <c r="A995" s="55"/>
      <c r="B995" s="66"/>
      <c r="C995" s="67"/>
      <c r="D995" s="66"/>
      <c r="E995" s="59"/>
      <c r="F995" s="59"/>
      <c r="G995" s="59"/>
      <c r="H995" s="59"/>
      <c r="I995" s="59"/>
      <c r="J995" s="49" t="s">
        <v>28</v>
      </c>
      <c r="K995" s="32">
        <f t="shared" si="96"/>
        <v>0</v>
      </c>
      <c r="L995" s="39" t="str">
        <f t="shared" si="97"/>
        <v>0</v>
      </c>
      <c r="M995" s="40" t="str">
        <f t="shared" si="98"/>
        <v>00/Jan/1900</v>
      </c>
      <c r="N995" s="41" t="e">
        <f t="shared" si="99"/>
        <v>#VALUE!</v>
      </c>
      <c r="O995" s="40" t="str">
        <f t="shared" si="100"/>
        <v>00/Jan/19000</v>
      </c>
      <c r="P995" s="42" t="str">
        <f t="shared" si="101"/>
        <v>Match</v>
      </c>
      <c r="Q995" s="40" t="e">
        <f>VLOOKUP(O995,'Calculation - &lt;Ignore&gt;'!N:O,2,0)</f>
        <v>#N/A</v>
      </c>
    </row>
    <row r="996" spans="1:17" x14ac:dyDescent="0.3">
      <c r="A996" s="55"/>
      <c r="B996" s="66"/>
      <c r="C996" s="67"/>
      <c r="D996" s="66"/>
      <c r="E996" s="59"/>
      <c r="F996" s="59"/>
      <c r="G996" s="59"/>
      <c r="H996" s="59"/>
      <c r="I996" s="59"/>
      <c r="J996" s="49" t="s">
        <v>28</v>
      </c>
      <c r="K996" s="32">
        <f t="shared" si="96"/>
        <v>0</v>
      </c>
      <c r="L996" s="39" t="str">
        <f t="shared" si="97"/>
        <v>0</v>
      </c>
      <c r="M996" s="40" t="str">
        <f t="shared" si="98"/>
        <v>00/Jan/1900</v>
      </c>
      <c r="N996" s="41" t="e">
        <f t="shared" si="99"/>
        <v>#VALUE!</v>
      </c>
      <c r="O996" s="40" t="str">
        <f t="shared" si="100"/>
        <v>00/Jan/19000</v>
      </c>
      <c r="P996" s="42" t="str">
        <f t="shared" si="101"/>
        <v>Match</v>
      </c>
      <c r="Q996" s="40" t="e">
        <f>VLOOKUP(O996,'Calculation - &lt;Ignore&gt;'!N:O,2,0)</f>
        <v>#N/A</v>
      </c>
    </row>
    <row r="997" spans="1:17" x14ac:dyDescent="0.3">
      <c r="A997" s="55"/>
      <c r="B997" s="66"/>
      <c r="C997" s="67"/>
      <c r="D997" s="66"/>
      <c r="E997" s="59"/>
      <c r="F997" s="59"/>
      <c r="G997" s="59"/>
      <c r="H997" s="59"/>
      <c r="I997" s="59"/>
      <c r="J997" s="49" t="s">
        <v>28</v>
      </c>
      <c r="K997" s="32">
        <f t="shared" si="96"/>
        <v>0</v>
      </c>
      <c r="L997" s="39" t="str">
        <f t="shared" si="97"/>
        <v>0</v>
      </c>
      <c r="M997" s="40" t="str">
        <f t="shared" si="98"/>
        <v>00/Jan/1900</v>
      </c>
      <c r="N997" s="41" t="e">
        <f t="shared" si="99"/>
        <v>#VALUE!</v>
      </c>
      <c r="O997" s="40" t="str">
        <f t="shared" si="100"/>
        <v>00/Jan/19000</v>
      </c>
      <c r="P997" s="42" t="str">
        <f t="shared" si="101"/>
        <v>Match</v>
      </c>
      <c r="Q997" s="40" t="e">
        <f>VLOOKUP(O997,'Calculation - &lt;Ignore&gt;'!N:O,2,0)</f>
        <v>#N/A</v>
      </c>
    </row>
    <row r="998" spans="1:17" x14ac:dyDescent="0.3">
      <c r="A998" s="55"/>
      <c r="B998" s="66"/>
      <c r="C998" s="67"/>
      <c r="D998" s="66"/>
      <c r="E998" s="59"/>
      <c r="F998" s="59"/>
      <c r="G998" s="59"/>
      <c r="H998" s="59"/>
      <c r="I998" s="59"/>
      <c r="J998" s="49" t="s">
        <v>28</v>
      </c>
      <c r="K998" s="32">
        <f t="shared" si="96"/>
        <v>0</v>
      </c>
      <c r="L998" s="39" t="str">
        <f t="shared" si="97"/>
        <v>0</v>
      </c>
      <c r="M998" s="40" t="str">
        <f t="shared" si="98"/>
        <v>00/Jan/1900</v>
      </c>
      <c r="N998" s="41" t="e">
        <f t="shared" si="99"/>
        <v>#VALUE!</v>
      </c>
      <c r="O998" s="40" t="str">
        <f t="shared" si="100"/>
        <v>00/Jan/19000</v>
      </c>
      <c r="P998" s="42" t="str">
        <f t="shared" si="101"/>
        <v>Match</v>
      </c>
      <c r="Q998" s="40" t="e">
        <f>VLOOKUP(O998,'Calculation - &lt;Ignore&gt;'!N:O,2,0)</f>
        <v>#N/A</v>
      </c>
    </row>
    <row r="999" spans="1:17" x14ac:dyDescent="0.3">
      <c r="A999" s="55"/>
      <c r="B999" s="66"/>
      <c r="C999" s="67"/>
      <c r="D999" s="66"/>
      <c r="E999" s="59"/>
      <c r="F999" s="59"/>
      <c r="G999" s="59"/>
      <c r="H999" s="59"/>
      <c r="I999" s="59"/>
      <c r="J999" s="49" t="s">
        <v>28</v>
      </c>
      <c r="K999" s="32">
        <f t="shared" si="96"/>
        <v>0</v>
      </c>
      <c r="L999" s="39" t="str">
        <f t="shared" si="97"/>
        <v>0</v>
      </c>
      <c r="M999" s="40" t="str">
        <f t="shared" si="98"/>
        <v>00/Jan/1900</v>
      </c>
      <c r="N999" s="41" t="e">
        <f t="shared" si="99"/>
        <v>#VALUE!</v>
      </c>
      <c r="O999" s="40" t="str">
        <f t="shared" si="100"/>
        <v>00/Jan/19000</v>
      </c>
      <c r="P999" s="42" t="str">
        <f t="shared" si="101"/>
        <v>Match</v>
      </c>
      <c r="Q999" s="40" t="e">
        <f>VLOOKUP(O999,'Calculation - &lt;Ignore&gt;'!N:O,2,0)</f>
        <v>#N/A</v>
      </c>
    </row>
    <row r="1000" spans="1:17" x14ac:dyDescent="0.3">
      <c r="A1000" s="55"/>
      <c r="B1000" s="66"/>
      <c r="C1000" s="67"/>
      <c r="D1000" s="66"/>
      <c r="E1000" s="59"/>
      <c r="F1000" s="59"/>
      <c r="G1000" s="59"/>
      <c r="H1000" s="59"/>
      <c r="I1000" s="59"/>
      <c r="J1000" s="49" t="s">
        <v>28</v>
      </c>
      <c r="K1000" s="32">
        <f t="shared" si="96"/>
        <v>0</v>
      </c>
      <c r="L1000" s="39" t="str">
        <f t="shared" si="97"/>
        <v>0</v>
      </c>
      <c r="M1000" s="40" t="str">
        <f t="shared" si="98"/>
        <v>00/Jan/1900</v>
      </c>
      <c r="N1000" s="41" t="e">
        <f t="shared" si="99"/>
        <v>#VALUE!</v>
      </c>
      <c r="O1000" s="40" t="str">
        <f t="shared" si="100"/>
        <v>00/Jan/19000</v>
      </c>
      <c r="P1000" s="42" t="str">
        <f t="shared" si="101"/>
        <v>Match</v>
      </c>
      <c r="Q1000" s="40" t="e">
        <f>VLOOKUP(O1000,'Calculation - &lt;Ignore&gt;'!N:O,2,0)</f>
        <v>#N/A</v>
      </c>
    </row>
    <row r="1001" spans="1:17" x14ac:dyDescent="0.3">
      <c r="A1001" s="55"/>
      <c r="B1001" s="66"/>
      <c r="C1001" s="67"/>
      <c r="D1001" s="66"/>
      <c r="E1001" s="59"/>
      <c r="F1001" s="59"/>
      <c r="G1001" s="59"/>
      <c r="H1001" s="59"/>
      <c r="I1001" s="59"/>
      <c r="J1001" s="49" t="s">
        <v>28</v>
      </c>
      <c r="K1001" s="32">
        <f t="shared" si="96"/>
        <v>0</v>
      </c>
      <c r="L1001" s="39" t="str">
        <f t="shared" si="97"/>
        <v>0</v>
      </c>
      <c r="M1001" s="40" t="str">
        <f t="shared" si="98"/>
        <v>00/Jan/1900</v>
      </c>
      <c r="N1001" s="41" t="e">
        <f t="shared" si="99"/>
        <v>#VALUE!</v>
      </c>
      <c r="O1001" s="40" t="str">
        <f t="shared" si="100"/>
        <v>00/Jan/19000</v>
      </c>
      <c r="P1001" s="42" t="str">
        <f t="shared" si="101"/>
        <v>Match</v>
      </c>
      <c r="Q1001" s="40" t="e">
        <f>VLOOKUP(O1001,'Calculation - &lt;Ignore&gt;'!N:O,2,0)</f>
        <v>#N/A</v>
      </c>
    </row>
    <row r="1002" spans="1:17" x14ac:dyDescent="0.3">
      <c r="A1002" s="55"/>
      <c r="B1002" s="66"/>
      <c r="C1002" s="67"/>
      <c r="D1002" s="66"/>
      <c r="E1002" s="59"/>
      <c r="F1002" s="59"/>
      <c r="G1002" s="59"/>
      <c r="H1002" s="59"/>
      <c r="I1002" s="59"/>
      <c r="J1002" s="49" t="s">
        <v>28</v>
      </c>
      <c r="K1002" s="32">
        <f t="shared" si="96"/>
        <v>0</v>
      </c>
      <c r="L1002" s="39" t="str">
        <f t="shared" si="97"/>
        <v>0</v>
      </c>
      <c r="M1002" s="40" t="str">
        <f t="shared" si="98"/>
        <v>00/Jan/1900</v>
      </c>
      <c r="N1002" s="41" t="e">
        <f t="shared" si="99"/>
        <v>#VALUE!</v>
      </c>
      <c r="O1002" s="40" t="str">
        <f t="shared" si="100"/>
        <v>00/Jan/19000</v>
      </c>
      <c r="P1002" s="42" t="str">
        <f t="shared" si="101"/>
        <v>Match</v>
      </c>
      <c r="Q1002" s="40" t="e">
        <f>VLOOKUP(O1002,'Calculation - &lt;Ignore&gt;'!N:O,2,0)</f>
        <v>#N/A</v>
      </c>
    </row>
    <row r="1003" spans="1:17" x14ac:dyDescent="0.3">
      <c r="A1003" s="55"/>
      <c r="B1003" s="66"/>
      <c r="C1003" s="67"/>
      <c r="D1003" s="66"/>
      <c r="E1003" s="59"/>
      <c r="F1003" s="59"/>
      <c r="G1003" s="59"/>
      <c r="H1003" s="59"/>
      <c r="I1003" s="59"/>
      <c r="J1003" s="49" t="s">
        <v>28</v>
      </c>
      <c r="K1003" s="32">
        <f t="shared" si="96"/>
        <v>0</v>
      </c>
      <c r="L1003" s="39" t="str">
        <f t="shared" si="97"/>
        <v>0</v>
      </c>
      <c r="M1003" s="40" t="str">
        <f t="shared" si="98"/>
        <v>00/Jan/1900</v>
      </c>
      <c r="N1003" s="41" t="e">
        <f t="shared" si="99"/>
        <v>#VALUE!</v>
      </c>
      <c r="O1003" s="40" t="str">
        <f t="shared" si="100"/>
        <v>00/Jan/19000</v>
      </c>
      <c r="P1003" s="42" t="str">
        <f t="shared" si="101"/>
        <v>Match</v>
      </c>
      <c r="Q1003" s="40" t="e">
        <f>VLOOKUP(O1003,'Calculation - &lt;Ignore&gt;'!N:O,2,0)</f>
        <v>#N/A</v>
      </c>
    </row>
    <row r="1004" spans="1:17" x14ac:dyDescent="0.3">
      <c r="A1004" s="55"/>
      <c r="B1004" s="66"/>
      <c r="C1004" s="67"/>
      <c r="D1004" s="66"/>
      <c r="E1004" s="59"/>
      <c r="F1004" s="59"/>
      <c r="G1004" s="59"/>
      <c r="H1004" s="59"/>
      <c r="I1004" s="59"/>
      <c r="J1004" s="49" t="s">
        <v>28</v>
      </c>
      <c r="K1004" s="32">
        <f t="shared" si="96"/>
        <v>0</v>
      </c>
      <c r="L1004" s="39" t="str">
        <f t="shared" si="97"/>
        <v>0</v>
      </c>
      <c r="M1004" s="40" t="str">
        <f t="shared" si="98"/>
        <v>00/Jan/1900</v>
      </c>
      <c r="N1004" s="41" t="e">
        <f t="shared" si="99"/>
        <v>#VALUE!</v>
      </c>
      <c r="O1004" s="40" t="str">
        <f t="shared" si="100"/>
        <v>00/Jan/19000</v>
      </c>
      <c r="P1004" s="42" t="str">
        <f t="shared" si="101"/>
        <v>Match</v>
      </c>
      <c r="Q1004" s="40" t="e">
        <f>VLOOKUP(O1004,'Calculation - &lt;Ignore&gt;'!N:O,2,0)</f>
        <v>#N/A</v>
      </c>
    </row>
    <row r="1005" spans="1:17" x14ac:dyDescent="0.3">
      <c r="A1005" s="55"/>
      <c r="B1005" s="66"/>
      <c r="C1005" s="67"/>
      <c r="D1005" s="66"/>
      <c r="E1005" s="59"/>
      <c r="F1005" s="59"/>
      <c r="G1005" s="59"/>
      <c r="H1005" s="59"/>
      <c r="I1005" s="59"/>
      <c r="J1005" s="49" t="s">
        <v>28</v>
      </c>
      <c r="K1005" s="32">
        <f t="shared" si="96"/>
        <v>0</v>
      </c>
      <c r="L1005" s="39" t="str">
        <f t="shared" si="97"/>
        <v>0</v>
      </c>
      <c r="M1005" s="40" t="str">
        <f t="shared" si="98"/>
        <v>00/Jan/1900</v>
      </c>
      <c r="N1005" s="41" t="e">
        <f t="shared" si="99"/>
        <v>#VALUE!</v>
      </c>
      <c r="O1005" s="40" t="str">
        <f t="shared" si="100"/>
        <v>00/Jan/19000</v>
      </c>
      <c r="P1005" s="42" t="str">
        <f t="shared" si="101"/>
        <v>Match</v>
      </c>
      <c r="Q1005" s="40" t="e">
        <f>VLOOKUP(O1005,'Calculation - &lt;Ignore&gt;'!N:O,2,0)</f>
        <v>#N/A</v>
      </c>
    </row>
    <row r="1006" spans="1:17" x14ac:dyDescent="0.3">
      <c r="A1006" s="55"/>
      <c r="B1006" s="66"/>
      <c r="C1006" s="67"/>
      <c r="D1006" s="66"/>
      <c r="E1006" s="59"/>
      <c r="F1006" s="59"/>
      <c r="G1006" s="59"/>
      <c r="H1006" s="59"/>
      <c r="I1006" s="59"/>
      <c r="J1006" s="49" t="s">
        <v>28</v>
      </c>
      <c r="K1006" s="32">
        <f t="shared" si="96"/>
        <v>0</v>
      </c>
      <c r="L1006" s="39" t="str">
        <f t="shared" si="97"/>
        <v>0</v>
      </c>
      <c r="M1006" s="40" t="str">
        <f t="shared" si="98"/>
        <v>00/Jan/1900</v>
      </c>
      <c r="N1006" s="41" t="e">
        <f t="shared" si="99"/>
        <v>#VALUE!</v>
      </c>
      <c r="O1006" s="40" t="str">
        <f t="shared" si="100"/>
        <v>00/Jan/19000</v>
      </c>
      <c r="P1006" s="42" t="str">
        <f t="shared" si="101"/>
        <v>Match</v>
      </c>
      <c r="Q1006" s="40" t="e">
        <f>VLOOKUP(O1006,'Calculation - &lt;Ignore&gt;'!N:O,2,0)</f>
        <v>#N/A</v>
      </c>
    </row>
    <row r="1007" spans="1:17" x14ac:dyDescent="0.3">
      <c r="A1007" s="55"/>
      <c r="B1007" s="66"/>
      <c r="C1007" s="67"/>
      <c r="D1007" s="66"/>
      <c r="E1007" s="59"/>
      <c r="F1007" s="59"/>
      <c r="G1007" s="59"/>
      <c r="H1007" s="59"/>
      <c r="I1007" s="59"/>
      <c r="J1007" s="49" t="s">
        <v>28</v>
      </c>
      <c r="K1007" s="32">
        <f t="shared" si="96"/>
        <v>0</v>
      </c>
      <c r="L1007" s="39" t="str">
        <f t="shared" si="97"/>
        <v>0</v>
      </c>
      <c r="M1007" s="40" t="str">
        <f t="shared" si="98"/>
        <v>00/Jan/1900</v>
      </c>
      <c r="N1007" s="41" t="e">
        <f t="shared" si="99"/>
        <v>#VALUE!</v>
      </c>
      <c r="O1007" s="40" t="str">
        <f t="shared" si="100"/>
        <v>00/Jan/19000</v>
      </c>
      <c r="P1007" s="42" t="str">
        <f t="shared" si="101"/>
        <v>Match</v>
      </c>
      <c r="Q1007" s="40" t="e">
        <f>VLOOKUP(O1007,'Calculation - &lt;Ignore&gt;'!N:O,2,0)</f>
        <v>#N/A</v>
      </c>
    </row>
    <row r="1008" spans="1:17" x14ac:dyDescent="0.3">
      <c r="A1008" s="55"/>
      <c r="B1008" s="66"/>
      <c r="C1008" s="67"/>
      <c r="D1008" s="66"/>
      <c r="E1008" s="59"/>
      <c r="F1008" s="59"/>
      <c r="G1008" s="59"/>
      <c r="H1008" s="59"/>
      <c r="I1008" s="59"/>
      <c r="J1008" s="49" t="s">
        <v>28</v>
      </c>
      <c r="K1008" s="32">
        <f t="shared" si="96"/>
        <v>0</v>
      </c>
      <c r="L1008" s="39" t="str">
        <f t="shared" si="97"/>
        <v>0</v>
      </c>
      <c r="M1008" s="40" t="str">
        <f t="shared" si="98"/>
        <v>00/Jan/1900</v>
      </c>
      <c r="N1008" s="41" t="e">
        <f t="shared" si="99"/>
        <v>#VALUE!</v>
      </c>
      <c r="O1008" s="40" t="str">
        <f t="shared" si="100"/>
        <v>00/Jan/19000</v>
      </c>
      <c r="P1008" s="42" t="str">
        <f t="shared" si="101"/>
        <v>Match</v>
      </c>
      <c r="Q1008" s="40" t="e">
        <f>VLOOKUP(O1008,'Calculation - &lt;Ignore&gt;'!N:O,2,0)</f>
        <v>#N/A</v>
      </c>
    </row>
    <row r="1009" spans="1:17" x14ac:dyDescent="0.3">
      <c r="A1009" s="55"/>
      <c r="B1009" s="66"/>
      <c r="C1009" s="67"/>
      <c r="D1009" s="66"/>
      <c r="E1009" s="59"/>
      <c r="F1009" s="59"/>
      <c r="G1009" s="59"/>
      <c r="H1009" s="59"/>
      <c r="I1009" s="59"/>
      <c r="J1009" s="49" t="s">
        <v>28</v>
      </c>
      <c r="K1009" s="32">
        <f t="shared" si="96"/>
        <v>0</v>
      </c>
      <c r="L1009" s="39" t="str">
        <f t="shared" si="97"/>
        <v>0</v>
      </c>
      <c r="M1009" s="40" t="str">
        <f t="shared" si="98"/>
        <v>00/Jan/1900</v>
      </c>
      <c r="N1009" s="41" t="e">
        <f t="shared" si="99"/>
        <v>#VALUE!</v>
      </c>
      <c r="O1009" s="40" t="str">
        <f t="shared" si="100"/>
        <v>00/Jan/19000</v>
      </c>
      <c r="P1009" s="42" t="str">
        <f t="shared" si="101"/>
        <v>Match</v>
      </c>
      <c r="Q1009" s="40" t="e">
        <f>VLOOKUP(O1009,'Calculation - &lt;Ignore&gt;'!N:O,2,0)</f>
        <v>#N/A</v>
      </c>
    </row>
    <row r="1010" spans="1:17" x14ac:dyDescent="0.3">
      <c r="A1010" s="55"/>
      <c r="B1010" s="66"/>
      <c r="C1010" s="67"/>
      <c r="D1010" s="66"/>
      <c r="E1010" s="59"/>
      <c r="F1010" s="59"/>
      <c r="G1010" s="59"/>
      <c r="H1010" s="59"/>
      <c r="I1010" s="59"/>
      <c r="J1010" s="49" t="s">
        <v>28</v>
      </c>
      <c r="K1010" s="32">
        <f t="shared" si="96"/>
        <v>0</v>
      </c>
      <c r="L1010" s="39" t="str">
        <f t="shared" si="97"/>
        <v>0</v>
      </c>
      <c r="M1010" s="40" t="str">
        <f t="shared" si="98"/>
        <v>00/Jan/1900</v>
      </c>
      <c r="N1010" s="41" t="e">
        <f t="shared" si="99"/>
        <v>#VALUE!</v>
      </c>
      <c r="O1010" s="40" t="str">
        <f t="shared" si="100"/>
        <v>00/Jan/19000</v>
      </c>
      <c r="P1010" s="42" t="str">
        <f t="shared" si="101"/>
        <v>Match</v>
      </c>
      <c r="Q1010" s="40" t="e">
        <f>VLOOKUP(O1010,'Calculation - &lt;Ignore&gt;'!N:O,2,0)</f>
        <v>#N/A</v>
      </c>
    </row>
    <row r="1011" spans="1:17" x14ac:dyDescent="0.3">
      <c r="A1011" s="55"/>
      <c r="B1011" s="66"/>
      <c r="C1011" s="67"/>
      <c r="D1011" s="66"/>
      <c r="E1011" s="59"/>
      <c r="F1011" s="59"/>
      <c r="G1011" s="59"/>
      <c r="H1011" s="59"/>
      <c r="I1011" s="59"/>
      <c r="J1011" s="49" t="s">
        <v>28</v>
      </c>
      <c r="K1011" s="32">
        <f t="shared" si="96"/>
        <v>0</v>
      </c>
      <c r="L1011" s="39" t="str">
        <f t="shared" si="97"/>
        <v>0</v>
      </c>
      <c r="M1011" s="40" t="str">
        <f t="shared" si="98"/>
        <v>00/Jan/1900</v>
      </c>
      <c r="N1011" s="41" t="e">
        <f t="shared" si="99"/>
        <v>#VALUE!</v>
      </c>
      <c r="O1011" s="40" t="str">
        <f t="shared" si="100"/>
        <v>00/Jan/19000</v>
      </c>
      <c r="P1011" s="42" t="str">
        <f t="shared" si="101"/>
        <v>Match</v>
      </c>
      <c r="Q1011" s="40" t="e">
        <f>VLOOKUP(O1011,'Calculation - &lt;Ignore&gt;'!N:O,2,0)</f>
        <v>#N/A</v>
      </c>
    </row>
    <row r="1012" spans="1:17" x14ac:dyDescent="0.3">
      <c r="A1012" s="55"/>
      <c r="B1012" s="66"/>
      <c r="C1012" s="67"/>
      <c r="D1012" s="66"/>
      <c r="E1012" s="59"/>
      <c r="F1012" s="59"/>
      <c r="G1012" s="59"/>
      <c r="H1012" s="59"/>
      <c r="I1012" s="59"/>
      <c r="J1012" s="49" t="s">
        <v>28</v>
      </c>
      <c r="K1012" s="32">
        <f t="shared" si="96"/>
        <v>0</v>
      </c>
      <c r="L1012" s="39" t="str">
        <f t="shared" si="97"/>
        <v>0</v>
      </c>
      <c r="M1012" s="40" t="str">
        <f t="shared" si="98"/>
        <v>00/Jan/1900</v>
      </c>
      <c r="N1012" s="41" t="e">
        <f t="shared" si="99"/>
        <v>#VALUE!</v>
      </c>
      <c r="O1012" s="40" t="str">
        <f t="shared" si="100"/>
        <v>00/Jan/19000</v>
      </c>
      <c r="P1012" s="42" t="str">
        <f t="shared" si="101"/>
        <v>Match</v>
      </c>
      <c r="Q1012" s="40" t="e">
        <f>VLOOKUP(O1012,'Calculation - &lt;Ignore&gt;'!N:O,2,0)</f>
        <v>#N/A</v>
      </c>
    </row>
    <row r="1013" spans="1:17" x14ac:dyDescent="0.3">
      <c r="A1013" s="55"/>
      <c r="B1013" s="66"/>
      <c r="C1013" s="67"/>
      <c r="D1013" s="66"/>
      <c r="E1013" s="59"/>
      <c r="F1013" s="59"/>
      <c r="G1013" s="59"/>
      <c r="H1013" s="59"/>
      <c r="I1013" s="59"/>
      <c r="J1013" s="49" t="s">
        <v>28</v>
      </c>
      <c r="K1013" s="32">
        <f t="shared" si="96"/>
        <v>0</v>
      </c>
      <c r="L1013" s="39" t="str">
        <f t="shared" si="97"/>
        <v>0</v>
      </c>
      <c r="M1013" s="40" t="str">
        <f t="shared" si="98"/>
        <v>00/Jan/1900</v>
      </c>
      <c r="N1013" s="41" t="e">
        <f t="shared" si="99"/>
        <v>#VALUE!</v>
      </c>
      <c r="O1013" s="40" t="str">
        <f t="shared" si="100"/>
        <v>00/Jan/19000</v>
      </c>
      <c r="P1013" s="42" t="str">
        <f t="shared" si="101"/>
        <v>Match</v>
      </c>
      <c r="Q1013" s="40" t="e">
        <f>VLOOKUP(O1013,'Calculation - &lt;Ignore&gt;'!N:O,2,0)</f>
        <v>#N/A</v>
      </c>
    </row>
    <row r="1014" spans="1:17" x14ac:dyDescent="0.3">
      <c r="A1014" s="55"/>
      <c r="B1014" s="66"/>
      <c r="C1014" s="67"/>
      <c r="D1014" s="66"/>
      <c r="E1014" s="59"/>
      <c r="F1014" s="59"/>
      <c r="G1014" s="59"/>
      <c r="H1014" s="59"/>
      <c r="I1014" s="59"/>
      <c r="J1014" s="49" t="s">
        <v>28</v>
      </c>
      <c r="K1014" s="32">
        <f t="shared" si="96"/>
        <v>0</v>
      </c>
      <c r="L1014" s="39" t="str">
        <f t="shared" si="97"/>
        <v>0</v>
      </c>
      <c r="M1014" s="40" t="str">
        <f t="shared" si="98"/>
        <v>00/Jan/1900</v>
      </c>
      <c r="N1014" s="41" t="e">
        <f t="shared" si="99"/>
        <v>#VALUE!</v>
      </c>
      <c r="O1014" s="40" t="str">
        <f t="shared" si="100"/>
        <v>00/Jan/19000</v>
      </c>
      <c r="P1014" s="42" t="str">
        <f t="shared" si="101"/>
        <v>Match</v>
      </c>
      <c r="Q1014" s="40" t="e">
        <f>VLOOKUP(O1014,'Calculation - &lt;Ignore&gt;'!N:O,2,0)</f>
        <v>#N/A</v>
      </c>
    </row>
    <row r="1015" spans="1:17" x14ac:dyDescent="0.3">
      <c r="A1015" s="55"/>
      <c r="B1015" s="66"/>
      <c r="C1015" s="67"/>
      <c r="D1015" s="66"/>
      <c r="E1015" s="59"/>
      <c r="F1015" s="59"/>
      <c r="G1015" s="59"/>
      <c r="H1015" s="59"/>
      <c r="I1015" s="59"/>
      <c r="J1015" s="49" t="s">
        <v>28</v>
      </c>
      <c r="K1015" s="32">
        <f t="shared" si="96"/>
        <v>0</v>
      </c>
      <c r="L1015" s="39" t="str">
        <f t="shared" si="97"/>
        <v>0</v>
      </c>
      <c r="M1015" s="40" t="str">
        <f t="shared" si="98"/>
        <v>00/Jan/1900</v>
      </c>
      <c r="N1015" s="41" t="e">
        <f t="shared" si="99"/>
        <v>#VALUE!</v>
      </c>
      <c r="O1015" s="40" t="str">
        <f t="shared" si="100"/>
        <v>00/Jan/19000</v>
      </c>
      <c r="P1015" s="42" t="str">
        <f t="shared" si="101"/>
        <v>Match</v>
      </c>
      <c r="Q1015" s="40" t="e">
        <f>VLOOKUP(O1015,'Calculation - &lt;Ignore&gt;'!N:O,2,0)</f>
        <v>#N/A</v>
      </c>
    </row>
    <row r="1016" spans="1:17" x14ac:dyDescent="0.3">
      <c r="A1016" s="55"/>
      <c r="B1016" s="66"/>
      <c r="C1016" s="67"/>
      <c r="D1016" s="66"/>
      <c r="E1016" s="59"/>
      <c r="F1016" s="59"/>
      <c r="G1016" s="59"/>
      <c r="H1016" s="59"/>
      <c r="I1016" s="59"/>
      <c r="J1016" s="49" t="s">
        <v>28</v>
      </c>
      <c r="K1016" s="32">
        <f t="shared" si="96"/>
        <v>0</v>
      </c>
      <c r="L1016" s="39" t="str">
        <f t="shared" si="97"/>
        <v>0</v>
      </c>
      <c r="M1016" s="40" t="str">
        <f t="shared" si="98"/>
        <v>00/Jan/1900</v>
      </c>
      <c r="N1016" s="41" t="e">
        <f t="shared" si="99"/>
        <v>#VALUE!</v>
      </c>
      <c r="O1016" s="40" t="str">
        <f t="shared" si="100"/>
        <v>00/Jan/19000</v>
      </c>
      <c r="P1016" s="42" t="str">
        <f t="shared" si="101"/>
        <v>Match</v>
      </c>
      <c r="Q1016" s="40" t="e">
        <f>VLOOKUP(O1016,'Calculation - &lt;Ignore&gt;'!N:O,2,0)</f>
        <v>#N/A</v>
      </c>
    </row>
    <row r="1017" spans="1:17" x14ac:dyDescent="0.3">
      <c r="A1017" s="55"/>
      <c r="B1017" s="66"/>
      <c r="C1017" s="67"/>
      <c r="D1017" s="66"/>
      <c r="E1017" s="59"/>
      <c r="F1017" s="59"/>
      <c r="G1017" s="59"/>
      <c r="H1017" s="59"/>
      <c r="I1017" s="59"/>
      <c r="J1017" s="49" t="s">
        <v>28</v>
      </c>
      <c r="K1017" s="32">
        <f t="shared" ref="K1017:K1080" si="102">SUM(G1017:I1017)</f>
        <v>0</v>
      </c>
      <c r="L1017" s="39" t="str">
        <f t="shared" ref="L1017:L1080" si="103">TEXT(D1017,"General")</f>
        <v>0</v>
      </c>
      <c r="M1017" s="40" t="str">
        <f t="shared" ref="M1017:M1080" si="104">TEXT(C1017,"dd/mmm/yyyy")</f>
        <v>00/Jan/1900</v>
      </c>
      <c r="N1017" s="41" t="e">
        <f t="shared" ref="N1017:N1080" si="105">DATE(YEAR(M1017),MONTH(M1017),1)</f>
        <v>#VALUE!</v>
      </c>
      <c r="O1017" s="40" t="str">
        <f t="shared" ref="O1017:O1080" si="106">A1017&amp;M1017&amp;L1017</f>
        <v>00/Jan/19000</v>
      </c>
      <c r="P1017" s="42" t="str">
        <f t="shared" ref="P1017:P1080" si="107">IF(SUMIFS(K:K,A:A,A1017,J:J,"Books")-SUMIFS(K:K,A:A,A1017,J:J,"GSTR 2A")=0,"Match",IF(ROUND(SUMIFS(K:K,A:A,A1017,J:J,"Books")-SUMIFS(K:K,A:A,A1017,J:J,"GSTR 2A"),0)=0,"Match -Rounding off","Not Match"))</f>
        <v>Match</v>
      </c>
      <c r="Q1017" s="40" t="e">
        <f>VLOOKUP(O1017,'Calculation - &lt;Ignore&gt;'!N:O,2,0)</f>
        <v>#N/A</v>
      </c>
    </row>
    <row r="1018" spans="1:17" x14ac:dyDescent="0.3">
      <c r="A1018" s="55"/>
      <c r="B1018" s="66"/>
      <c r="C1018" s="67"/>
      <c r="D1018" s="66"/>
      <c r="E1018" s="59"/>
      <c r="F1018" s="59"/>
      <c r="G1018" s="59"/>
      <c r="H1018" s="59"/>
      <c r="I1018" s="59"/>
      <c r="J1018" s="49" t="s">
        <v>28</v>
      </c>
      <c r="K1018" s="32">
        <f t="shared" si="102"/>
        <v>0</v>
      </c>
      <c r="L1018" s="39" t="str">
        <f t="shared" si="103"/>
        <v>0</v>
      </c>
      <c r="M1018" s="40" t="str">
        <f t="shared" si="104"/>
        <v>00/Jan/1900</v>
      </c>
      <c r="N1018" s="41" t="e">
        <f t="shared" si="105"/>
        <v>#VALUE!</v>
      </c>
      <c r="O1018" s="40" t="str">
        <f t="shared" si="106"/>
        <v>00/Jan/19000</v>
      </c>
      <c r="P1018" s="42" t="str">
        <f t="shared" si="107"/>
        <v>Match</v>
      </c>
      <c r="Q1018" s="40" t="e">
        <f>VLOOKUP(O1018,'Calculation - &lt;Ignore&gt;'!N:O,2,0)</f>
        <v>#N/A</v>
      </c>
    </row>
    <row r="1019" spans="1:17" x14ac:dyDescent="0.3">
      <c r="A1019" s="55"/>
      <c r="B1019" s="66"/>
      <c r="C1019" s="67"/>
      <c r="D1019" s="66"/>
      <c r="E1019" s="59"/>
      <c r="F1019" s="59"/>
      <c r="G1019" s="59"/>
      <c r="H1019" s="59"/>
      <c r="I1019" s="59"/>
      <c r="J1019" s="49" t="s">
        <v>28</v>
      </c>
      <c r="K1019" s="32">
        <f t="shared" si="102"/>
        <v>0</v>
      </c>
      <c r="L1019" s="39" t="str">
        <f t="shared" si="103"/>
        <v>0</v>
      </c>
      <c r="M1019" s="40" t="str">
        <f t="shared" si="104"/>
        <v>00/Jan/1900</v>
      </c>
      <c r="N1019" s="41" t="e">
        <f t="shared" si="105"/>
        <v>#VALUE!</v>
      </c>
      <c r="O1019" s="40" t="str">
        <f t="shared" si="106"/>
        <v>00/Jan/19000</v>
      </c>
      <c r="P1019" s="42" t="str">
        <f t="shared" si="107"/>
        <v>Match</v>
      </c>
      <c r="Q1019" s="40" t="e">
        <f>VLOOKUP(O1019,'Calculation - &lt;Ignore&gt;'!N:O,2,0)</f>
        <v>#N/A</v>
      </c>
    </row>
    <row r="1020" spans="1:17" x14ac:dyDescent="0.3">
      <c r="A1020" s="55"/>
      <c r="B1020" s="66"/>
      <c r="C1020" s="67"/>
      <c r="D1020" s="66"/>
      <c r="E1020" s="59"/>
      <c r="F1020" s="59"/>
      <c r="G1020" s="59"/>
      <c r="H1020" s="59"/>
      <c r="I1020" s="59"/>
      <c r="J1020" s="49" t="s">
        <v>28</v>
      </c>
      <c r="K1020" s="32">
        <f t="shared" si="102"/>
        <v>0</v>
      </c>
      <c r="L1020" s="39" t="str">
        <f t="shared" si="103"/>
        <v>0</v>
      </c>
      <c r="M1020" s="40" t="str">
        <f t="shared" si="104"/>
        <v>00/Jan/1900</v>
      </c>
      <c r="N1020" s="41" t="e">
        <f t="shared" si="105"/>
        <v>#VALUE!</v>
      </c>
      <c r="O1020" s="40" t="str">
        <f t="shared" si="106"/>
        <v>00/Jan/19000</v>
      </c>
      <c r="P1020" s="42" t="str">
        <f t="shared" si="107"/>
        <v>Match</v>
      </c>
      <c r="Q1020" s="40" t="e">
        <f>VLOOKUP(O1020,'Calculation - &lt;Ignore&gt;'!N:O,2,0)</f>
        <v>#N/A</v>
      </c>
    </row>
    <row r="1021" spans="1:17" x14ac:dyDescent="0.3">
      <c r="A1021" s="55"/>
      <c r="B1021" s="66"/>
      <c r="C1021" s="67"/>
      <c r="D1021" s="66"/>
      <c r="E1021" s="59"/>
      <c r="F1021" s="59"/>
      <c r="G1021" s="59"/>
      <c r="H1021" s="59"/>
      <c r="I1021" s="59"/>
      <c r="J1021" s="49" t="s">
        <v>28</v>
      </c>
      <c r="K1021" s="32">
        <f t="shared" si="102"/>
        <v>0</v>
      </c>
      <c r="L1021" s="39" t="str">
        <f t="shared" si="103"/>
        <v>0</v>
      </c>
      <c r="M1021" s="40" t="str">
        <f t="shared" si="104"/>
        <v>00/Jan/1900</v>
      </c>
      <c r="N1021" s="41" t="e">
        <f t="shared" si="105"/>
        <v>#VALUE!</v>
      </c>
      <c r="O1021" s="40" t="str">
        <f t="shared" si="106"/>
        <v>00/Jan/19000</v>
      </c>
      <c r="P1021" s="42" t="str">
        <f t="shared" si="107"/>
        <v>Match</v>
      </c>
      <c r="Q1021" s="40" t="e">
        <f>VLOOKUP(O1021,'Calculation - &lt;Ignore&gt;'!N:O,2,0)</f>
        <v>#N/A</v>
      </c>
    </row>
    <row r="1022" spans="1:17" x14ac:dyDescent="0.3">
      <c r="A1022" s="55"/>
      <c r="B1022" s="66"/>
      <c r="C1022" s="67"/>
      <c r="D1022" s="66"/>
      <c r="E1022" s="59"/>
      <c r="F1022" s="59"/>
      <c r="G1022" s="59"/>
      <c r="H1022" s="59"/>
      <c r="I1022" s="59"/>
      <c r="J1022" s="49" t="s">
        <v>28</v>
      </c>
      <c r="K1022" s="32">
        <f t="shared" si="102"/>
        <v>0</v>
      </c>
      <c r="L1022" s="39" t="str">
        <f t="shared" si="103"/>
        <v>0</v>
      </c>
      <c r="M1022" s="40" t="str">
        <f t="shared" si="104"/>
        <v>00/Jan/1900</v>
      </c>
      <c r="N1022" s="41" t="e">
        <f t="shared" si="105"/>
        <v>#VALUE!</v>
      </c>
      <c r="O1022" s="40" t="str">
        <f t="shared" si="106"/>
        <v>00/Jan/19000</v>
      </c>
      <c r="P1022" s="42" t="str">
        <f t="shared" si="107"/>
        <v>Match</v>
      </c>
      <c r="Q1022" s="40" t="e">
        <f>VLOOKUP(O1022,'Calculation - &lt;Ignore&gt;'!N:O,2,0)</f>
        <v>#N/A</v>
      </c>
    </row>
    <row r="1023" spans="1:17" x14ac:dyDescent="0.3">
      <c r="A1023" s="55"/>
      <c r="B1023" s="66"/>
      <c r="C1023" s="67"/>
      <c r="D1023" s="66"/>
      <c r="E1023" s="59"/>
      <c r="F1023" s="59"/>
      <c r="G1023" s="59"/>
      <c r="H1023" s="59"/>
      <c r="I1023" s="59"/>
      <c r="J1023" s="49" t="s">
        <v>28</v>
      </c>
      <c r="K1023" s="32">
        <f t="shared" si="102"/>
        <v>0</v>
      </c>
      <c r="L1023" s="39" t="str">
        <f t="shared" si="103"/>
        <v>0</v>
      </c>
      <c r="M1023" s="40" t="str">
        <f t="shared" si="104"/>
        <v>00/Jan/1900</v>
      </c>
      <c r="N1023" s="41" t="e">
        <f t="shared" si="105"/>
        <v>#VALUE!</v>
      </c>
      <c r="O1023" s="40" t="str">
        <f t="shared" si="106"/>
        <v>00/Jan/19000</v>
      </c>
      <c r="P1023" s="42" t="str">
        <f t="shared" si="107"/>
        <v>Match</v>
      </c>
      <c r="Q1023" s="40" t="e">
        <f>VLOOKUP(O1023,'Calculation - &lt;Ignore&gt;'!N:O,2,0)</f>
        <v>#N/A</v>
      </c>
    </row>
    <row r="1024" spans="1:17" x14ac:dyDescent="0.3">
      <c r="A1024" s="55"/>
      <c r="B1024" s="66"/>
      <c r="C1024" s="67"/>
      <c r="D1024" s="66"/>
      <c r="E1024" s="59"/>
      <c r="F1024" s="59"/>
      <c r="G1024" s="59"/>
      <c r="H1024" s="59"/>
      <c r="I1024" s="59"/>
      <c r="J1024" s="49" t="s">
        <v>28</v>
      </c>
      <c r="K1024" s="32">
        <f t="shared" si="102"/>
        <v>0</v>
      </c>
      <c r="L1024" s="39" t="str">
        <f t="shared" si="103"/>
        <v>0</v>
      </c>
      <c r="M1024" s="40" t="str">
        <f t="shared" si="104"/>
        <v>00/Jan/1900</v>
      </c>
      <c r="N1024" s="41" t="e">
        <f t="shared" si="105"/>
        <v>#VALUE!</v>
      </c>
      <c r="O1024" s="40" t="str">
        <f t="shared" si="106"/>
        <v>00/Jan/19000</v>
      </c>
      <c r="P1024" s="42" t="str">
        <f t="shared" si="107"/>
        <v>Match</v>
      </c>
      <c r="Q1024" s="40" t="e">
        <f>VLOOKUP(O1024,'Calculation - &lt;Ignore&gt;'!N:O,2,0)</f>
        <v>#N/A</v>
      </c>
    </row>
    <row r="1025" spans="1:17" x14ac:dyDescent="0.3">
      <c r="A1025" s="55"/>
      <c r="B1025" s="66"/>
      <c r="C1025" s="67"/>
      <c r="D1025" s="66"/>
      <c r="E1025" s="59"/>
      <c r="F1025" s="59"/>
      <c r="G1025" s="59"/>
      <c r="H1025" s="59"/>
      <c r="I1025" s="59"/>
      <c r="J1025" s="49" t="s">
        <v>28</v>
      </c>
      <c r="K1025" s="32">
        <f t="shared" si="102"/>
        <v>0</v>
      </c>
      <c r="L1025" s="39" t="str">
        <f t="shared" si="103"/>
        <v>0</v>
      </c>
      <c r="M1025" s="40" t="str">
        <f t="shared" si="104"/>
        <v>00/Jan/1900</v>
      </c>
      <c r="N1025" s="41" t="e">
        <f t="shared" si="105"/>
        <v>#VALUE!</v>
      </c>
      <c r="O1025" s="40" t="str">
        <f t="shared" si="106"/>
        <v>00/Jan/19000</v>
      </c>
      <c r="P1025" s="42" t="str">
        <f t="shared" si="107"/>
        <v>Match</v>
      </c>
      <c r="Q1025" s="40" t="e">
        <f>VLOOKUP(O1025,'Calculation - &lt;Ignore&gt;'!N:O,2,0)</f>
        <v>#N/A</v>
      </c>
    </row>
    <row r="1026" spans="1:17" x14ac:dyDescent="0.3">
      <c r="A1026" s="55"/>
      <c r="B1026" s="66"/>
      <c r="C1026" s="67"/>
      <c r="D1026" s="66"/>
      <c r="E1026" s="59"/>
      <c r="F1026" s="59"/>
      <c r="G1026" s="59"/>
      <c r="H1026" s="59"/>
      <c r="I1026" s="59"/>
      <c r="J1026" s="49" t="s">
        <v>28</v>
      </c>
      <c r="K1026" s="32">
        <f t="shared" si="102"/>
        <v>0</v>
      </c>
      <c r="L1026" s="39" t="str">
        <f t="shared" si="103"/>
        <v>0</v>
      </c>
      <c r="M1026" s="40" t="str">
        <f t="shared" si="104"/>
        <v>00/Jan/1900</v>
      </c>
      <c r="N1026" s="41" t="e">
        <f t="shared" si="105"/>
        <v>#VALUE!</v>
      </c>
      <c r="O1026" s="40" t="str">
        <f t="shared" si="106"/>
        <v>00/Jan/19000</v>
      </c>
      <c r="P1026" s="42" t="str">
        <f t="shared" si="107"/>
        <v>Match</v>
      </c>
      <c r="Q1026" s="40" t="e">
        <f>VLOOKUP(O1026,'Calculation - &lt;Ignore&gt;'!N:O,2,0)</f>
        <v>#N/A</v>
      </c>
    </row>
    <row r="1027" spans="1:17" x14ac:dyDescent="0.3">
      <c r="A1027" s="55"/>
      <c r="B1027" s="66"/>
      <c r="C1027" s="67"/>
      <c r="D1027" s="66"/>
      <c r="E1027" s="59"/>
      <c r="F1027" s="59"/>
      <c r="G1027" s="59"/>
      <c r="H1027" s="59"/>
      <c r="I1027" s="59"/>
      <c r="J1027" s="49" t="s">
        <v>28</v>
      </c>
      <c r="K1027" s="32">
        <f t="shared" si="102"/>
        <v>0</v>
      </c>
      <c r="L1027" s="39" t="str">
        <f t="shared" si="103"/>
        <v>0</v>
      </c>
      <c r="M1027" s="40" t="str">
        <f t="shared" si="104"/>
        <v>00/Jan/1900</v>
      </c>
      <c r="N1027" s="41" t="e">
        <f t="shared" si="105"/>
        <v>#VALUE!</v>
      </c>
      <c r="O1027" s="40" t="str">
        <f t="shared" si="106"/>
        <v>00/Jan/19000</v>
      </c>
      <c r="P1027" s="42" t="str">
        <f t="shared" si="107"/>
        <v>Match</v>
      </c>
      <c r="Q1027" s="40" t="e">
        <f>VLOOKUP(O1027,'Calculation - &lt;Ignore&gt;'!N:O,2,0)</f>
        <v>#N/A</v>
      </c>
    </row>
    <row r="1028" spans="1:17" x14ac:dyDescent="0.3">
      <c r="A1028" s="55"/>
      <c r="B1028" s="66"/>
      <c r="C1028" s="67"/>
      <c r="D1028" s="66"/>
      <c r="E1028" s="59"/>
      <c r="F1028" s="59"/>
      <c r="G1028" s="59"/>
      <c r="H1028" s="59"/>
      <c r="I1028" s="59"/>
      <c r="J1028" s="49" t="s">
        <v>28</v>
      </c>
      <c r="K1028" s="32">
        <f t="shared" si="102"/>
        <v>0</v>
      </c>
      <c r="L1028" s="39" t="str">
        <f t="shared" si="103"/>
        <v>0</v>
      </c>
      <c r="M1028" s="40" t="str">
        <f t="shared" si="104"/>
        <v>00/Jan/1900</v>
      </c>
      <c r="N1028" s="41" t="e">
        <f t="shared" si="105"/>
        <v>#VALUE!</v>
      </c>
      <c r="O1028" s="40" t="str">
        <f t="shared" si="106"/>
        <v>00/Jan/19000</v>
      </c>
      <c r="P1028" s="42" t="str">
        <f t="shared" si="107"/>
        <v>Match</v>
      </c>
      <c r="Q1028" s="40" t="e">
        <f>VLOOKUP(O1028,'Calculation - &lt;Ignore&gt;'!N:O,2,0)</f>
        <v>#N/A</v>
      </c>
    </row>
    <row r="1029" spans="1:17" x14ac:dyDescent="0.3">
      <c r="A1029" s="55"/>
      <c r="B1029" s="66"/>
      <c r="C1029" s="67"/>
      <c r="D1029" s="66"/>
      <c r="E1029" s="59"/>
      <c r="F1029" s="59"/>
      <c r="G1029" s="59"/>
      <c r="H1029" s="59"/>
      <c r="I1029" s="59"/>
      <c r="J1029" s="49" t="s">
        <v>28</v>
      </c>
      <c r="K1029" s="32">
        <f t="shared" si="102"/>
        <v>0</v>
      </c>
      <c r="L1029" s="39" t="str">
        <f t="shared" si="103"/>
        <v>0</v>
      </c>
      <c r="M1029" s="40" t="str">
        <f t="shared" si="104"/>
        <v>00/Jan/1900</v>
      </c>
      <c r="N1029" s="41" t="e">
        <f t="shared" si="105"/>
        <v>#VALUE!</v>
      </c>
      <c r="O1029" s="40" t="str">
        <f t="shared" si="106"/>
        <v>00/Jan/19000</v>
      </c>
      <c r="P1029" s="42" t="str">
        <f t="shared" si="107"/>
        <v>Match</v>
      </c>
      <c r="Q1029" s="40" t="e">
        <f>VLOOKUP(O1029,'Calculation - &lt;Ignore&gt;'!N:O,2,0)</f>
        <v>#N/A</v>
      </c>
    </row>
    <row r="1030" spans="1:17" x14ac:dyDescent="0.3">
      <c r="A1030" s="55"/>
      <c r="B1030" s="66"/>
      <c r="C1030" s="67"/>
      <c r="D1030" s="66"/>
      <c r="E1030" s="59"/>
      <c r="F1030" s="59"/>
      <c r="G1030" s="59"/>
      <c r="H1030" s="59"/>
      <c r="I1030" s="59"/>
      <c r="J1030" s="49" t="s">
        <v>28</v>
      </c>
      <c r="K1030" s="32">
        <f t="shared" si="102"/>
        <v>0</v>
      </c>
      <c r="L1030" s="39" t="str">
        <f t="shared" si="103"/>
        <v>0</v>
      </c>
      <c r="M1030" s="40" t="str">
        <f t="shared" si="104"/>
        <v>00/Jan/1900</v>
      </c>
      <c r="N1030" s="41" t="e">
        <f t="shared" si="105"/>
        <v>#VALUE!</v>
      </c>
      <c r="O1030" s="40" t="str">
        <f t="shared" si="106"/>
        <v>00/Jan/19000</v>
      </c>
      <c r="P1030" s="42" t="str">
        <f t="shared" si="107"/>
        <v>Match</v>
      </c>
      <c r="Q1030" s="40" t="e">
        <f>VLOOKUP(O1030,'Calculation - &lt;Ignore&gt;'!N:O,2,0)</f>
        <v>#N/A</v>
      </c>
    </row>
    <row r="1031" spans="1:17" x14ac:dyDescent="0.3">
      <c r="A1031" s="55"/>
      <c r="B1031" s="66"/>
      <c r="C1031" s="67"/>
      <c r="D1031" s="66"/>
      <c r="E1031" s="59"/>
      <c r="F1031" s="59"/>
      <c r="G1031" s="59"/>
      <c r="H1031" s="59"/>
      <c r="I1031" s="59"/>
      <c r="J1031" s="49" t="s">
        <v>28</v>
      </c>
      <c r="K1031" s="32">
        <f t="shared" si="102"/>
        <v>0</v>
      </c>
      <c r="L1031" s="39" t="str">
        <f t="shared" si="103"/>
        <v>0</v>
      </c>
      <c r="M1031" s="40" t="str">
        <f t="shared" si="104"/>
        <v>00/Jan/1900</v>
      </c>
      <c r="N1031" s="41" t="e">
        <f t="shared" si="105"/>
        <v>#VALUE!</v>
      </c>
      <c r="O1031" s="40" t="str">
        <f t="shared" si="106"/>
        <v>00/Jan/19000</v>
      </c>
      <c r="P1031" s="42" t="str">
        <f t="shared" si="107"/>
        <v>Match</v>
      </c>
      <c r="Q1031" s="40" t="e">
        <f>VLOOKUP(O1031,'Calculation - &lt;Ignore&gt;'!N:O,2,0)</f>
        <v>#N/A</v>
      </c>
    </row>
    <row r="1032" spans="1:17" x14ac:dyDescent="0.3">
      <c r="A1032" s="55"/>
      <c r="B1032" s="66"/>
      <c r="C1032" s="67"/>
      <c r="D1032" s="66"/>
      <c r="E1032" s="59"/>
      <c r="F1032" s="59"/>
      <c r="G1032" s="59"/>
      <c r="H1032" s="59"/>
      <c r="I1032" s="59"/>
      <c r="J1032" s="49" t="s">
        <v>28</v>
      </c>
      <c r="K1032" s="32">
        <f t="shared" si="102"/>
        <v>0</v>
      </c>
      <c r="L1032" s="39" t="str">
        <f t="shared" si="103"/>
        <v>0</v>
      </c>
      <c r="M1032" s="40" t="str">
        <f t="shared" si="104"/>
        <v>00/Jan/1900</v>
      </c>
      <c r="N1032" s="41" t="e">
        <f t="shared" si="105"/>
        <v>#VALUE!</v>
      </c>
      <c r="O1032" s="40" t="str">
        <f t="shared" si="106"/>
        <v>00/Jan/19000</v>
      </c>
      <c r="P1032" s="42" t="str">
        <f t="shared" si="107"/>
        <v>Match</v>
      </c>
      <c r="Q1032" s="40" t="e">
        <f>VLOOKUP(O1032,'Calculation - &lt;Ignore&gt;'!N:O,2,0)</f>
        <v>#N/A</v>
      </c>
    </row>
    <row r="1033" spans="1:17" x14ac:dyDescent="0.3">
      <c r="A1033" s="55"/>
      <c r="B1033" s="66"/>
      <c r="C1033" s="67"/>
      <c r="D1033" s="66"/>
      <c r="E1033" s="59"/>
      <c r="F1033" s="59"/>
      <c r="G1033" s="59"/>
      <c r="H1033" s="59"/>
      <c r="I1033" s="59"/>
      <c r="J1033" s="49" t="s">
        <v>28</v>
      </c>
      <c r="K1033" s="32">
        <f t="shared" si="102"/>
        <v>0</v>
      </c>
      <c r="L1033" s="39" t="str">
        <f t="shared" si="103"/>
        <v>0</v>
      </c>
      <c r="M1033" s="40" t="str">
        <f t="shared" si="104"/>
        <v>00/Jan/1900</v>
      </c>
      <c r="N1033" s="41" t="e">
        <f t="shared" si="105"/>
        <v>#VALUE!</v>
      </c>
      <c r="O1033" s="40" t="str">
        <f t="shared" si="106"/>
        <v>00/Jan/19000</v>
      </c>
      <c r="P1033" s="42" t="str">
        <f t="shared" si="107"/>
        <v>Match</v>
      </c>
      <c r="Q1033" s="40" t="e">
        <f>VLOOKUP(O1033,'Calculation - &lt;Ignore&gt;'!N:O,2,0)</f>
        <v>#N/A</v>
      </c>
    </row>
    <row r="1034" spans="1:17" x14ac:dyDescent="0.3">
      <c r="A1034" s="55"/>
      <c r="B1034" s="66"/>
      <c r="C1034" s="67"/>
      <c r="D1034" s="66"/>
      <c r="E1034" s="59"/>
      <c r="F1034" s="59"/>
      <c r="G1034" s="59"/>
      <c r="H1034" s="59"/>
      <c r="I1034" s="59"/>
      <c r="J1034" s="49" t="s">
        <v>28</v>
      </c>
      <c r="K1034" s="32">
        <f t="shared" si="102"/>
        <v>0</v>
      </c>
      <c r="L1034" s="39" t="str">
        <f t="shared" si="103"/>
        <v>0</v>
      </c>
      <c r="M1034" s="40" t="str">
        <f t="shared" si="104"/>
        <v>00/Jan/1900</v>
      </c>
      <c r="N1034" s="41" t="e">
        <f t="shared" si="105"/>
        <v>#VALUE!</v>
      </c>
      <c r="O1034" s="40" t="str">
        <f t="shared" si="106"/>
        <v>00/Jan/19000</v>
      </c>
      <c r="P1034" s="42" t="str">
        <f t="shared" si="107"/>
        <v>Match</v>
      </c>
      <c r="Q1034" s="40" t="e">
        <f>VLOOKUP(O1034,'Calculation - &lt;Ignore&gt;'!N:O,2,0)</f>
        <v>#N/A</v>
      </c>
    </row>
    <row r="1035" spans="1:17" x14ac:dyDescent="0.3">
      <c r="A1035" s="55"/>
      <c r="B1035" s="66"/>
      <c r="C1035" s="67"/>
      <c r="D1035" s="66"/>
      <c r="E1035" s="59"/>
      <c r="F1035" s="59"/>
      <c r="G1035" s="59"/>
      <c r="H1035" s="59"/>
      <c r="I1035" s="59"/>
      <c r="J1035" s="49" t="s">
        <v>28</v>
      </c>
      <c r="K1035" s="32">
        <f t="shared" si="102"/>
        <v>0</v>
      </c>
      <c r="L1035" s="39" t="str">
        <f t="shared" si="103"/>
        <v>0</v>
      </c>
      <c r="M1035" s="40" t="str">
        <f t="shared" si="104"/>
        <v>00/Jan/1900</v>
      </c>
      <c r="N1035" s="41" t="e">
        <f t="shared" si="105"/>
        <v>#VALUE!</v>
      </c>
      <c r="O1035" s="40" t="str">
        <f t="shared" si="106"/>
        <v>00/Jan/19000</v>
      </c>
      <c r="P1035" s="42" t="str">
        <f t="shared" si="107"/>
        <v>Match</v>
      </c>
      <c r="Q1035" s="40" t="e">
        <f>VLOOKUP(O1035,'Calculation - &lt;Ignore&gt;'!N:O,2,0)</f>
        <v>#N/A</v>
      </c>
    </row>
    <row r="1036" spans="1:17" x14ac:dyDescent="0.3">
      <c r="A1036" s="55"/>
      <c r="B1036" s="66"/>
      <c r="C1036" s="67"/>
      <c r="D1036" s="66"/>
      <c r="E1036" s="59"/>
      <c r="F1036" s="59"/>
      <c r="G1036" s="59"/>
      <c r="H1036" s="59"/>
      <c r="I1036" s="59"/>
      <c r="J1036" s="49" t="s">
        <v>28</v>
      </c>
      <c r="K1036" s="32">
        <f t="shared" si="102"/>
        <v>0</v>
      </c>
      <c r="L1036" s="39" t="str">
        <f t="shared" si="103"/>
        <v>0</v>
      </c>
      <c r="M1036" s="40" t="str">
        <f t="shared" si="104"/>
        <v>00/Jan/1900</v>
      </c>
      <c r="N1036" s="41" t="e">
        <f t="shared" si="105"/>
        <v>#VALUE!</v>
      </c>
      <c r="O1036" s="40" t="str">
        <f t="shared" si="106"/>
        <v>00/Jan/19000</v>
      </c>
      <c r="P1036" s="42" t="str">
        <f t="shared" si="107"/>
        <v>Match</v>
      </c>
      <c r="Q1036" s="40" t="e">
        <f>VLOOKUP(O1036,'Calculation - &lt;Ignore&gt;'!N:O,2,0)</f>
        <v>#N/A</v>
      </c>
    </row>
    <row r="1037" spans="1:17" x14ac:dyDescent="0.3">
      <c r="A1037" s="55"/>
      <c r="B1037" s="66"/>
      <c r="C1037" s="67"/>
      <c r="D1037" s="66"/>
      <c r="E1037" s="59"/>
      <c r="F1037" s="59"/>
      <c r="G1037" s="59"/>
      <c r="H1037" s="59"/>
      <c r="I1037" s="59"/>
      <c r="J1037" s="49" t="s">
        <v>28</v>
      </c>
      <c r="K1037" s="32">
        <f t="shared" si="102"/>
        <v>0</v>
      </c>
      <c r="L1037" s="39" t="str">
        <f t="shared" si="103"/>
        <v>0</v>
      </c>
      <c r="M1037" s="40" t="str">
        <f t="shared" si="104"/>
        <v>00/Jan/1900</v>
      </c>
      <c r="N1037" s="41" t="e">
        <f t="shared" si="105"/>
        <v>#VALUE!</v>
      </c>
      <c r="O1037" s="40" t="str">
        <f t="shared" si="106"/>
        <v>00/Jan/19000</v>
      </c>
      <c r="P1037" s="42" t="str">
        <f t="shared" si="107"/>
        <v>Match</v>
      </c>
      <c r="Q1037" s="40" t="e">
        <f>VLOOKUP(O1037,'Calculation - &lt;Ignore&gt;'!N:O,2,0)</f>
        <v>#N/A</v>
      </c>
    </row>
    <row r="1038" spans="1:17" x14ac:dyDescent="0.3">
      <c r="A1038" s="55"/>
      <c r="B1038" s="66"/>
      <c r="C1038" s="67"/>
      <c r="D1038" s="66"/>
      <c r="E1038" s="59"/>
      <c r="F1038" s="59"/>
      <c r="G1038" s="59"/>
      <c r="H1038" s="59"/>
      <c r="I1038" s="59"/>
      <c r="J1038" s="49" t="s">
        <v>28</v>
      </c>
      <c r="K1038" s="32">
        <f t="shared" si="102"/>
        <v>0</v>
      </c>
      <c r="L1038" s="39" t="str">
        <f t="shared" si="103"/>
        <v>0</v>
      </c>
      <c r="M1038" s="40" t="str">
        <f t="shared" si="104"/>
        <v>00/Jan/1900</v>
      </c>
      <c r="N1038" s="41" t="e">
        <f t="shared" si="105"/>
        <v>#VALUE!</v>
      </c>
      <c r="O1038" s="40" t="str">
        <f t="shared" si="106"/>
        <v>00/Jan/19000</v>
      </c>
      <c r="P1038" s="42" t="str">
        <f t="shared" si="107"/>
        <v>Match</v>
      </c>
      <c r="Q1038" s="40" t="e">
        <f>VLOOKUP(O1038,'Calculation - &lt;Ignore&gt;'!N:O,2,0)</f>
        <v>#N/A</v>
      </c>
    </row>
    <row r="1039" spans="1:17" x14ac:dyDescent="0.3">
      <c r="A1039" s="55"/>
      <c r="B1039" s="66"/>
      <c r="C1039" s="67"/>
      <c r="D1039" s="66"/>
      <c r="E1039" s="59"/>
      <c r="F1039" s="59"/>
      <c r="G1039" s="59"/>
      <c r="H1039" s="59"/>
      <c r="I1039" s="59"/>
      <c r="J1039" s="49" t="s">
        <v>28</v>
      </c>
      <c r="K1039" s="32">
        <f t="shared" si="102"/>
        <v>0</v>
      </c>
      <c r="L1039" s="39" t="str">
        <f t="shared" si="103"/>
        <v>0</v>
      </c>
      <c r="M1039" s="40" t="str">
        <f t="shared" si="104"/>
        <v>00/Jan/1900</v>
      </c>
      <c r="N1039" s="41" t="e">
        <f t="shared" si="105"/>
        <v>#VALUE!</v>
      </c>
      <c r="O1039" s="40" t="str">
        <f t="shared" si="106"/>
        <v>00/Jan/19000</v>
      </c>
      <c r="P1039" s="42" t="str">
        <f t="shared" si="107"/>
        <v>Match</v>
      </c>
      <c r="Q1039" s="40" t="e">
        <f>VLOOKUP(O1039,'Calculation - &lt;Ignore&gt;'!N:O,2,0)</f>
        <v>#N/A</v>
      </c>
    </row>
    <row r="1040" spans="1:17" x14ac:dyDescent="0.3">
      <c r="A1040" s="55"/>
      <c r="B1040" s="66"/>
      <c r="C1040" s="67"/>
      <c r="D1040" s="66"/>
      <c r="E1040" s="59"/>
      <c r="F1040" s="59"/>
      <c r="G1040" s="59"/>
      <c r="H1040" s="59"/>
      <c r="I1040" s="59"/>
      <c r="J1040" s="49" t="s">
        <v>28</v>
      </c>
      <c r="K1040" s="32">
        <f t="shared" si="102"/>
        <v>0</v>
      </c>
      <c r="L1040" s="39" t="str">
        <f t="shared" si="103"/>
        <v>0</v>
      </c>
      <c r="M1040" s="40" t="str">
        <f t="shared" si="104"/>
        <v>00/Jan/1900</v>
      </c>
      <c r="N1040" s="41" t="e">
        <f t="shared" si="105"/>
        <v>#VALUE!</v>
      </c>
      <c r="O1040" s="40" t="str">
        <f t="shared" si="106"/>
        <v>00/Jan/19000</v>
      </c>
      <c r="P1040" s="42" t="str">
        <f t="shared" si="107"/>
        <v>Match</v>
      </c>
      <c r="Q1040" s="40" t="e">
        <f>VLOOKUP(O1040,'Calculation - &lt;Ignore&gt;'!N:O,2,0)</f>
        <v>#N/A</v>
      </c>
    </row>
    <row r="1041" spans="1:17" x14ac:dyDescent="0.3">
      <c r="A1041" s="55"/>
      <c r="B1041" s="66"/>
      <c r="C1041" s="67"/>
      <c r="D1041" s="66"/>
      <c r="E1041" s="59"/>
      <c r="F1041" s="59"/>
      <c r="G1041" s="59"/>
      <c r="H1041" s="59"/>
      <c r="I1041" s="59"/>
      <c r="J1041" s="49" t="s">
        <v>28</v>
      </c>
      <c r="K1041" s="32">
        <f t="shared" si="102"/>
        <v>0</v>
      </c>
      <c r="L1041" s="39" t="str">
        <f t="shared" si="103"/>
        <v>0</v>
      </c>
      <c r="M1041" s="40" t="str">
        <f t="shared" si="104"/>
        <v>00/Jan/1900</v>
      </c>
      <c r="N1041" s="41" t="e">
        <f t="shared" si="105"/>
        <v>#VALUE!</v>
      </c>
      <c r="O1041" s="40" t="str">
        <f t="shared" si="106"/>
        <v>00/Jan/19000</v>
      </c>
      <c r="P1041" s="42" t="str">
        <f t="shared" si="107"/>
        <v>Match</v>
      </c>
      <c r="Q1041" s="40" t="e">
        <f>VLOOKUP(O1041,'Calculation - &lt;Ignore&gt;'!N:O,2,0)</f>
        <v>#N/A</v>
      </c>
    </row>
    <row r="1042" spans="1:17" x14ac:dyDescent="0.3">
      <c r="A1042" s="55"/>
      <c r="B1042" s="66"/>
      <c r="C1042" s="67"/>
      <c r="D1042" s="66"/>
      <c r="E1042" s="59"/>
      <c r="F1042" s="59"/>
      <c r="G1042" s="59"/>
      <c r="H1042" s="59"/>
      <c r="I1042" s="59"/>
      <c r="J1042" s="49" t="s">
        <v>28</v>
      </c>
      <c r="K1042" s="32">
        <f t="shared" si="102"/>
        <v>0</v>
      </c>
      <c r="L1042" s="39" t="str">
        <f t="shared" si="103"/>
        <v>0</v>
      </c>
      <c r="M1042" s="40" t="str">
        <f t="shared" si="104"/>
        <v>00/Jan/1900</v>
      </c>
      <c r="N1042" s="41" t="e">
        <f t="shared" si="105"/>
        <v>#VALUE!</v>
      </c>
      <c r="O1042" s="40" t="str">
        <f t="shared" si="106"/>
        <v>00/Jan/19000</v>
      </c>
      <c r="P1042" s="42" t="str">
        <f t="shared" si="107"/>
        <v>Match</v>
      </c>
      <c r="Q1042" s="40" t="e">
        <f>VLOOKUP(O1042,'Calculation - &lt;Ignore&gt;'!N:O,2,0)</f>
        <v>#N/A</v>
      </c>
    </row>
    <row r="1043" spans="1:17" x14ac:dyDescent="0.3">
      <c r="A1043" s="55"/>
      <c r="B1043" s="66"/>
      <c r="C1043" s="67"/>
      <c r="D1043" s="66"/>
      <c r="E1043" s="59"/>
      <c r="F1043" s="59"/>
      <c r="G1043" s="59"/>
      <c r="H1043" s="59"/>
      <c r="I1043" s="59"/>
      <c r="J1043" s="49" t="s">
        <v>28</v>
      </c>
      <c r="K1043" s="32">
        <f t="shared" si="102"/>
        <v>0</v>
      </c>
      <c r="L1043" s="39" t="str">
        <f t="shared" si="103"/>
        <v>0</v>
      </c>
      <c r="M1043" s="40" t="str">
        <f t="shared" si="104"/>
        <v>00/Jan/1900</v>
      </c>
      <c r="N1043" s="41" t="e">
        <f t="shared" si="105"/>
        <v>#VALUE!</v>
      </c>
      <c r="O1043" s="40" t="str">
        <f t="shared" si="106"/>
        <v>00/Jan/19000</v>
      </c>
      <c r="P1043" s="42" t="str">
        <f t="shared" si="107"/>
        <v>Match</v>
      </c>
      <c r="Q1043" s="40" t="e">
        <f>VLOOKUP(O1043,'Calculation - &lt;Ignore&gt;'!N:O,2,0)</f>
        <v>#N/A</v>
      </c>
    </row>
    <row r="1044" spans="1:17" x14ac:dyDescent="0.3">
      <c r="A1044" s="55"/>
      <c r="B1044" s="66"/>
      <c r="C1044" s="67"/>
      <c r="D1044" s="66"/>
      <c r="E1044" s="59"/>
      <c r="F1044" s="59"/>
      <c r="G1044" s="59"/>
      <c r="H1044" s="59"/>
      <c r="I1044" s="59"/>
      <c r="J1044" s="49" t="s">
        <v>28</v>
      </c>
      <c r="K1044" s="32">
        <f t="shared" si="102"/>
        <v>0</v>
      </c>
      <c r="L1044" s="39" t="str">
        <f t="shared" si="103"/>
        <v>0</v>
      </c>
      <c r="M1044" s="40" t="str">
        <f t="shared" si="104"/>
        <v>00/Jan/1900</v>
      </c>
      <c r="N1044" s="41" t="e">
        <f t="shared" si="105"/>
        <v>#VALUE!</v>
      </c>
      <c r="O1044" s="40" t="str">
        <f t="shared" si="106"/>
        <v>00/Jan/19000</v>
      </c>
      <c r="P1044" s="42" t="str">
        <f t="shared" si="107"/>
        <v>Match</v>
      </c>
      <c r="Q1044" s="40" t="e">
        <f>VLOOKUP(O1044,'Calculation - &lt;Ignore&gt;'!N:O,2,0)</f>
        <v>#N/A</v>
      </c>
    </row>
    <row r="1045" spans="1:17" x14ac:dyDescent="0.3">
      <c r="A1045" s="55"/>
      <c r="B1045" s="66"/>
      <c r="C1045" s="67"/>
      <c r="D1045" s="66"/>
      <c r="E1045" s="59"/>
      <c r="F1045" s="59"/>
      <c r="G1045" s="59"/>
      <c r="H1045" s="59"/>
      <c r="I1045" s="59"/>
      <c r="J1045" s="49" t="s">
        <v>28</v>
      </c>
      <c r="K1045" s="32">
        <f t="shared" si="102"/>
        <v>0</v>
      </c>
      <c r="L1045" s="39" t="str">
        <f t="shared" si="103"/>
        <v>0</v>
      </c>
      <c r="M1045" s="40" t="str">
        <f t="shared" si="104"/>
        <v>00/Jan/1900</v>
      </c>
      <c r="N1045" s="41" t="e">
        <f t="shared" si="105"/>
        <v>#VALUE!</v>
      </c>
      <c r="O1045" s="40" t="str">
        <f t="shared" si="106"/>
        <v>00/Jan/19000</v>
      </c>
      <c r="P1045" s="42" t="str">
        <f t="shared" si="107"/>
        <v>Match</v>
      </c>
      <c r="Q1045" s="40" t="e">
        <f>VLOOKUP(O1045,'Calculation - &lt;Ignore&gt;'!N:O,2,0)</f>
        <v>#N/A</v>
      </c>
    </row>
    <row r="1046" spans="1:17" x14ac:dyDescent="0.3">
      <c r="A1046" s="55"/>
      <c r="B1046" s="66"/>
      <c r="C1046" s="67"/>
      <c r="D1046" s="66"/>
      <c r="E1046" s="59"/>
      <c r="F1046" s="59"/>
      <c r="G1046" s="59"/>
      <c r="H1046" s="59"/>
      <c r="I1046" s="59"/>
      <c r="J1046" s="49" t="s">
        <v>28</v>
      </c>
      <c r="K1046" s="32">
        <f t="shared" si="102"/>
        <v>0</v>
      </c>
      <c r="L1046" s="39" t="str">
        <f t="shared" si="103"/>
        <v>0</v>
      </c>
      <c r="M1046" s="40" t="str">
        <f t="shared" si="104"/>
        <v>00/Jan/1900</v>
      </c>
      <c r="N1046" s="41" t="e">
        <f t="shared" si="105"/>
        <v>#VALUE!</v>
      </c>
      <c r="O1046" s="40" t="str">
        <f t="shared" si="106"/>
        <v>00/Jan/19000</v>
      </c>
      <c r="P1046" s="42" t="str">
        <f t="shared" si="107"/>
        <v>Match</v>
      </c>
      <c r="Q1046" s="40" t="e">
        <f>VLOOKUP(O1046,'Calculation - &lt;Ignore&gt;'!N:O,2,0)</f>
        <v>#N/A</v>
      </c>
    </row>
    <row r="1047" spans="1:17" x14ac:dyDescent="0.3">
      <c r="A1047" s="55"/>
      <c r="B1047" s="66"/>
      <c r="C1047" s="67"/>
      <c r="D1047" s="66"/>
      <c r="E1047" s="59"/>
      <c r="F1047" s="59"/>
      <c r="G1047" s="59"/>
      <c r="H1047" s="59"/>
      <c r="I1047" s="59"/>
      <c r="J1047" s="49" t="s">
        <v>28</v>
      </c>
      <c r="K1047" s="32">
        <f t="shared" si="102"/>
        <v>0</v>
      </c>
      <c r="L1047" s="39" t="str">
        <f t="shared" si="103"/>
        <v>0</v>
      </c>
      <c r="M1047" s="40" t="str">
        <f t="shared" si="104"/>
        <v>00/Jan/1900</v>
      </c>
      <c r="N1047" s="41" t="e">
        <f t="shared" si="105"/>
        <v>#VALUE!</v>
      </c>
      <c r="O1047" s="40" t="str">
        <f t="shared" si="106"/>
        <v>00/Jan/19000</v>
      </c>
      <c r="P1047" s="42" t="str">
        <f t="shared" si="107"/>
        <v>Match</v>
      </c>
      <c r="Q1047" s="40" t="e">
        <f>VLOOKUP(O1047,'Calculation - &lt;Ignore&gt;'!N:O,2,0)</f>
        <v>#N/A</v>
      </c>
    </row>
    <row r="1048" spans="1:17" x14ac:dyDescent="0.3">
      <c r="A1048" s="55"/>
      <c r="B1048" s="66"/>
      <c r="C1048" s="67"/>
      <c r="D1048" s="66"/>
      <c r="E1048" s="59"/>
      <c r="F1048" s="59"/>
      <c r="G1048" s="59"/>
      <c r="H1048" s="59"/>
      <c r="I1048" s="59"/>
      <c r="J1048" s="49" t="s">
        <v>28</v>
      </c>
      <c r="K1048" s="32">
        <f t="shared" si="102"/>
        <v>0</v>
      </c>
      <c r="L1048" s="39" t="str">
        <f t="shared" si="103"/>
        <v>0</v>
      </c>
      <c r="M1048" s="40" t="str">
        <f t="shared" si="104"/>
        <v>00/Jan/1900</v>
      </c>
      <c r="N1048" s="41" t="e">
        <f t="shared" si="105"/>
        <v>#VALUE!</v>
      </c>
      <c r="O1048" s="40" t="str">
        <f t="shared" si="106"/>
        <v>00/Jan/19000</v>
      </c>
      <c r="P1048" s="42" t="str">
        <f t="shared" si="107"/>
        <v>Match</v>
      </c>
      <c r="Q1048" s="40" t="e">
        <f>VLOOKUP(O1048,'Calculation - &lt;Ignore&gt;'!N:O,2,0)</f>
        <v>#N/A</v>
      </c>
    </row>
    <row r="1049" spans="1:17" x14ac:dyDescent="0.3">
      <c r="A1049" s="55"/>
      <c r="B1049" s="66"/>
      <c r="C1049" s="67"/>
      <c r="D1049" s="66"/>
      <c r="E1049" s="59"/>
      <c r="F1049" s="59"/>
      <c r="G1049" s="59"/>
      <c r="H1049" s="59"/>
      <c r="I1049" s="59"/>
      <c r="J1049" s="49" t="s">
        <v>28</v>
      </c>
      <c r="K1049" s="32">
        <f t="shared" si="102"/>
        <v>0</v>
      </c>
      <c r="L1049" s="39" t="str">
        <f t="shared" si="103"/>
        <v>0</v>
      </c>
      <c r="M1049" s="40" t="str">
        <f t="shared" si="104"/>
        <v>00/Jan/1900</v>
      </c>
      <c r="N1049" s="41" t="e">
        <f t="shared" si="105"/>
        <v>#VALUE!</v>
      </c>
      <c r="O1049" s="40" t="str">
        <f t="shared" si="106"/>
        <v>00/Jan/19000</v>
      </c>
      <c r="P1049" s="42" t="str">
        <f t="shared" si="107"/>
        <v>Match</v>
      </c>
      <c r="Q1049" s="40" t="e">
        <f>VLOOKUP(O1049,'Calculation - &lt;Ignore&gt;'!N:O,2,0)</f>
        <v>#N/A</v>
      </c>
    </row>
    <row r="1050" spans="1:17" x14ac:dyDescent="0.3">
      <c r="A1050" s="55"/>
      <c r="B1050" s="66"/>
      <c r="C1050" s="67"/>
      <c r="D1050" s="66"/>
      <c r="E1050" s="59"/>
      <c r="F1050" s="59"/>
      <c r="G1050" s="59"/>
      <c r="H1050" s="59"/>
      <c r="I1050" s="59"/>
      <c r="J1050" s="49" t="s">
        <v>28</v>
      </c>
      <c r="K1050" s="32">
        <f t="shared" si="102"/>
        <v>0</v>
      </c>
      <c r="L1050" s="39" t="str">
        <f t="shared" si="103"/>
        <v>0</v>
      </c>
      <c r="M1050" s="40" t="str">
        <f t="shared" si="104"/>
        <v>00/Jan/1900</v>
      </c>
      <c r="N1050" s="41" t="e">
        <f t="shared" si="105"/>
        <v>#VALUE!</v>
      </c>
      <c r="O1050" s="40" t="str">
        <f t="shared" si="106"/>
        <v>00/Jan/19000</v>
      </c>
      <c r="P1050" s="42" t="str">
        <f t="shared" si="107"/>
        <v>Match</v>
      </c>
      <c r="Q1050" s="40" t="e">
        <f>VLOOKUP(O1050,'Calculation - &lt;Ignore&gt;'!N:O,2,0)</f>
        <v>#N/A</v>
      </c>
    </row>
    <row r="1051" spans="1:17" x14ac:dyDescent="0.3">
      <c r="A1051" s="55"/>
      <c r="B1051" s="66"/>
      <c r="C1051" s="67"/>
      <c r="D1051" s="66"/>
      <c r="E1051" s="59"/>
      <c r="F1051" s="59"/>
      <c r="G1051" s="59"/>
      <c r="H1051" s="59"/>
      <c r="I1051" s="59"/>
      <c r="J1051" s="49" t="s">
        <v>28</v>
      </c>
      <c r="K1051" s="32">
        <f t="shared" si="102"/>
        <v>0</v>
      </c>
      <c r="L1051" s="39" t="str">
        <f t="shared" si="103"/>
        <v>0</v>
      </c>
      <c r="M1051" s="40" t="str">
        <f t="shared" si="104"/>
        <v>00/Jan/1900</v>
      </c>
      <c r="N1051" s="41" t="e">
        <f t="shared" si="105"/>
        <v>#VALUE!</v>
      </c>
      <c r="O1051" s="40" t="str">
        <f t="shared" si="106"/>
        <v>00/Jan/19000</v>
      </c>
      <c r="P1051" s="42" t="str">
        <f t="shared" si="107"/>
        <v>Match</v>
      </c>
      <c r="Q1051" s="40" t="e">
        <f>VLOOKUP(O1051,'Calculation - &lt;Ignore&gt;'!N:O,2,0)</f>
        <v>#N/A</v>
      </c>
    </row>
    <row r="1052" spans="1:17" x14ac:dyDescent="0.3">
      <c r="A1052" s="55"/>
      <c r="B1052" s="66"/>
      <c r="C1052" s="67"/>
      <c r="D1052" s="66"/>
      <c r="E1052" s="59"/>
      <c r="F1052" s="59"/>
      <c r="G1052" s="59"/>
      <c r="H1052" s="59"/>
      <c r="I1052" s="59"/>
      <c r="J1052" s="49" t="s">
        <v>28</v>
      </c>
      <c r="K1052" s="32">
        <f t="shared" si="102"/>
        <v>0</v>
      </c>
      <c r="L1052" s="39" t="str">
        <f t="shared" si="103"/>
        <v>0</v>
      </c>
      <c r="M1052" s="40" t="str">
        <f t="shared" si="104"/>
        <v>00/Jan/1900</v>
      </c>
      <c r="N1052" s="41" t="e">
        <f t="shared" si="105"/>
        <v>#VALUE!</v>
      </c>
      <c r="O1052" s="40" t="str">
        <f t="shared" si="106"/>
        <v>00/Jan/19000</v>
      </c>
      <c r="P1052" s="42" t="str">
        <f t="shared" si="107"/>
        <v>Match</v>
      </c>
      <c r="Q1052" s="40" t="e">
        <f>VLOOKUP(O1052,'Calculation - &lt;Ignore&gt;'!N:O,2,0)</f>
        <v>#N/A</v>
      </c>
    </row>
    <row r="1053" spans="1:17" x14ac:dyDescent="0.3">
      <c r="A1053" s="55"/>
      <c r="B1053" s="66"/>
      <c r="C1053" s="67"/>
      <c r="D1053" s="66"/>
      <c r="E1053" s="59"/>
      <c r="F1053" s="59"/>
      <c r="G1053" s="59"/>
      <c r="H1053" s="59"/>
      <c r="I1053" s="59"/>
      <c r="J1053" s="49" t="s">
        <v>28</v>
      </c>
      <c r="K1053" s="32">
        <f t="shared" si="102"/>
        <v>0</v>
      </c>
      <c r="L1053" s="39" t="str">
        <f t="shared" si="103"/>
        <v>0</v>
      </c>
      <c r="M1053" s="40" t="str">
        <f t="shared" si="104"/>
        <v>00/Jan/1900</v>
      </c>
      <c r="N1053" s="41" t="e">
        <f t="shared" si="105"/>
        <v>#VALUE!</v>
      </c>
      <c r="O1053" s="40" t="str">
        <f t="shared" si="106"/>
        <v>00/Jan/19000</v>
      </c>
      <c r="P1053" s="42" t="str">
        <f t="shared" si="107"/>
        <v>Match</v>
      </c>
      <c r="Q1053" s="40" t="e">
        <f>VLOOKUP(O1053,'Calculation - &lt;Ignore&gt;'!N:O,2,0)</f>
        <v>#N/A</v>
      </c>
    </row>
    <row r="1054" spans="1:17" x14ac:dyDescent="0.3">
      <c r="A1054" s="55"/>
      <c r="B1054" s="66"/>
      <c r="C1054" s="67"/>
      <c r="D1054" s="66"/>
      <c r="E1054" s="59"/>
      <c r="F1054" s="59"/>
      <c r="G1054" s="59"/>
      <c r="H1054" s="59"/>
      <c r="I1054" s="59"/>
      <c r="J1054" s="49" t="s">
        <v>28</v>
      </c>
      <c r="K1054" s="32">
        <f t="shared" si="102"/>
        <v>0</v>
      </c>
      <c r="L1054" s="39" t="str">
        <f t="shared" si="103"/>
        <v>0</v>
      </c>
      <c r="M1054" s="40" t="str">
        <f t="shared" si="104"/>
        <v>00/Jan/1900</v>
      </c>
      <c r="N1054" s="41" t="e">
        <f t="shared" si="105"/>
        <v>#VALUE!</v>
      </c>
      <c r="O1054" s="40" t="str">
        <f t="shared" si="106"/>
        <v>00/Jan/19000</v>
      </c>
      <c r="P1054" s="42" t="str">
        <f t="shared" si="107"/>
        <v>Match</v>
      </c>
      <c r="Q1054" s="40" t="e">
        <f>VLOOKUP(O1054,'Calculation - &lt;Ignore&gt;'!N:O,2,0)</f>
        <v>#N/A</v>
      </c>
    </row>
    <row r="1055" spans="1:17" x14ac:dyDescent="0.3">
      <c r="A1055" s="55"/>
      <c r="B1055" s="66"/>
      <c r="C1055" s="67"/>
      <c r="D1055" s="66"/>
      <c r="E1055" s="59"/>
      <c r="F1055" s="59"/>
      <c r="G1055" s="59"/>
      <c r="H1055" s="59"/>
      <c r="I1055" s="59"/>
      <c r="J1055" s="49" t="s">
        <v>28</v>
      </c>
      <c r="K1055" s="32">
        <f t="shared" si="102"/>
        <v>0</v>
      </c>
      <c r="L1055" s="39" t="str">
        <f t="shared" si="103"/>
        <v>0</v>
      </c>
      <c r="M1055" s="40" t="str">
        <f t="shared" si="104"/>
        <v>00/Jan/1900</v>
      </c>
      <c r="N1055" s="41" t="e">
        <f t="shared" si="105"/>
        <v>#VALUE!</v>
      </c>
      <c r="O1055" s="40" t="str">
        <f t="shared" si="106"/>
        <v>00/Jan/19000</v>
      </c>
      <c r="P1055" s="42" t="str">
        <f t="shared" si="107"/>
        <v>Match</v>
      </c>
      <c r="Q1055" s="40" t="e">
        <f>VLOOKUP(O1055,'Calculation - &lt;Ignore&gt;'!N:O,2,0)</f>
        <v>#N/A</v>
      </c>
    </row>
    <row r="1056" spans="1:17" x14ac:dyDescent="0.3">
      <c r="A1056" s="55"/>
      <c r="B1056" s="66"/>
      <c r="C1056" s="67"/>
      <c r="D1056" s="66"/>
      <c r="E1056" s="59"/>
      <c r="F1056" s="59"/>
      <c r="G1056" s="59"/>
      <c r="H1056" s="59"/>
      <c r="I1056" s="59"/>
      <c r="J1056" s="49" t="s">
        <v>28</v>
      </c>
      <c r="K1056" s="32">
        <f t="shared" si="102"/>
        <v>0</v>
      </c>
      <c r="L1056" s="39" t="str">
        <f t="shared" si="103"/>
        <v>0</v>
      </c>
      <c r="M1056" s="40" t="str">
        <f t="shared" si="104"/>
        <v>00/Jan/1900</v>
      </c>
      <c r="N1056" s="41" t="e">
        <f t="shared" si="105"/>
        <v>#VALUE!</v>
      </c>
      <c r="O1056" s="40" t="str">
        <f t="shared" si="106"/>
        <v>00/Jan/19000</v>
      </c>
      <c r="P1056" s="42" t="str">
        <f t="shared" si="107"/>
        <v>Match</v>
      </c>
      <c r="Q1056" s="40" t="e">
        <f>VLOOKUP(O1056,'Calculation - &lt;Ignore&gt;'!N:O,2,0)</f>
        <v>#N/A</v>
      </c>
    </row>
    <row r="1057" spans="1:17" x14ac:dyDescent="0.3">
      <c r="A1057" s="55"/>
      <c r="B1057" s="66"/>
      <c r="C1057" s="67"/>
      <c r="D1057" s="66"/>
      <c r="E1057" s="59"/>
      <c r="F1057" s="59"/>
      <c r="G1057" s="59"/>
      <c r="H1057" s="59"/>
      <c r="I1057" s="59"/>
      <c r="J1057" s="49" t="s">
        <v>28</v>
      </c>
      <c r="K1057" s="32">
        <f t="shared" si="102"/>
        <v>0</v>
      </c>
      <c r="L1057" s="39" t="str">
        <f t="shared" si="103"/>
        <v>0</v>
      </c>
      <c r="M1057" s="40" t="str">
        <f t="shared" si="104"/>
        <v>00/Jan/1900</v>
      </c>
      <c r="N1057" s="41" t="e">
        <f t="shared" si="105"/>
        <v>#VALUE!</v>
      </c>
      <c r="O1057" s="40" t="str">
        <f t="shared" si="106"/>
        <v>00/Jan/19000</v>
      </c>
      <c r="P1057" s="42" t="str">
        <f t="shared" si="107"/>
        <v>Match</v>
      </c>
      <c r="Q1057" s="40" t="e">
        <f>VLOOKUP(O1057,'Calculation - &lt;Ignore&gt;'!N:O,2,0)</f>
        <v>#N/A</v>
      </c>
    </row>
    <row r="1058" spans="1:17" x14ac:dyDescent="0.3">
      <c r="A1058" s="55"/>
      <c r="B1058" s="66"/>
      <c r="C1058" s="67"/>
      <c r="D1058" s="66"/>
      <c r="E1058" s="59"/>
      <c r="F1058" s="59"/>
      <c r="G1058" s="59"/>
      <c r="H1058" s="59"/>
      <c r="I1058" s="59"/>
      <c r="J1058" s="49" t="s">
        <v>28</v>
      </c>
      <c r="K1058" s="32">
        <f t="shared" si="102"/>
        <v>0</v>
      </c>
      <c r="L1058" s="39" t="str">
        <f t="shared" si="103"/>
        <v>0</v>
      </c>
      <c r="M1058" s="40" t="str">
        <f t="shared" si="104"/>
        <v>00/Jan/1900</v>
      </c>
      <c r="N1058" s="41" t="e">
        <f t="shared" si="105"/>
        <v>#VALUE!</v>
      </c>
      <c r="O1058" s="40" t="str">
        <f t="shared" si="106"/>
        <v>00/Jan/19000</v>
      </c>
      <c r="P1058" s="42" t="str">
        <f t="shared" si="107"/>
        <v>Match</v>
      </c>
      <c r="Q1058" s="40" t="e">
        <f>VLOOKUP(O1058,'Calculation - &lt;Ignore&gt;'!N:O,2,0)</f>
        <v>#N/A</v>
      </c>
    </row>
    <row r="1059" spans="1:17" x14ac:dyDescent="0.3">
      <c r="A1059" s="55"/>
      <c r="B1059" s="66"/>
      <c r="C1059" s="67"/>
      <c r="D1059" s="66"/>
      <c r="E1059" s="59"/>
      <c r="F1059" s="59"/>
      <c r="G1059" s="59"/>
      <c r="H1059" s="59"/>
      <c r="I1059" s="59"/>
      <c r="J1059" s="49" t="s">
        <v>28</v>
      </c>
      <c r="K1059" s="32">
        <f t="shared" si="102"/>
        <v>0</v>
      </c>
      <c r="L1059" s="39" t="str">
        <f t="shared" si="103"/>
        <v>0</v>
      </c>
      <c r="M1059" s="40" t="str">
        <f t="shared" si="104"/>
        <v>00/Jan/1900</v>
      </c>
      <c r="N1059" s="41" t="e">
        <f t="shared" si="105"/>
        <v>#VALUE!</v>
      </c>
      <c r="O1059" s="40" t="str">
        <f t="shared" si="106"/>
        <v>00/Jan/19000</v>
      </c>
      <c r="P1059" s="42" t="str">
        <f t="shared" si="107"/>
        <v>Match</v>
      </c>
      <c r="Q1059" s="40" t="e">
        <f>VLOOKUP(O1059,'Calculation - &lt;Ignore&gt;'!N:O,2,0)</f>
        <v>#N/A</v>
      </c>
    </row>
    <row r="1060" spans="1:17" x14ac:dyDescent="0.3">
      <c r="A1060" s="55"/>
      <c r="B1060" s="66"/>
      <c r="C1060" s="67"/>
      <c r="D1060" s="66"/>
      <c r="E1060" s="59"/>
      <c r="F1060" s="59"/>
      <c r="G1060" s="59"/>
      <c r="H1060" s="59"/>
      <c r="I1060" s="59"/>
      <c r="J1060" s="49" t="s">
        <v>28</v>
      </c>
      <c r="K1060" s="32">
        <f t="shared" si="102"/>
        <v>0</v>
      </c>
      <c r="L1060" s="39" t="str">
        <f t="shared" si="103"/>
        <v>0</v>
      </c>
      <c r="M1060" s="40" t="str">
        <f t="shared" si="104"/>
        <v>00/Jan/1900</v>
      </c>
      <c r="N1060" s="41" t="e">
        <f t="shared" si="105"/>
        <v>#VALUE!</v>
      </c>
      <c r="O1060" s="40" t="str">
        <f t="shared" si="106"/>
        <v>00/Jan/19000</v>
      </c>
      <c r="P1060" s="42" t="str">
        <f t="shared" si="107"/>
        <v>Match</v>
      </c>
      <c r="Q1060" s="40" t="e">
        <f>VLOOKUP(O1060,'Calculation - &lt;Ignore&gt;'!N:O,2,0)</f>
        <v>#N/A</v>
      </c>
    </row>
    <row r="1061" spans="1:17" x14ac:dyDescent="0.3">
      <c r="A1061" s="55"/>
      <c r="B1061" s="66"/>
      <c r="C1061" s="67"/>
      <c r="D1061" s="66"/>
      <c r="E1061" s="59"/>
      <c r="F1061" s="59"/>
      <c r="G1061" s="59"/>
      <c r="H1061" s="59"/>
      <c r="I1061" s="59"/>
      <c r="J1061" s="49" t="s">
        <v>28</v>
      </c>
      <c r="K1061" s="32">
        <f t="shared" si="102"/>
        <v>0</v>
      </c>
      <c r="L1061" s="39" t="str">
        <f t="shared" si="103"/>
        <v>0</v>
      </c>
      <c r="M1061" s="40" t="str">
        <f t="shared" si="104"/>
        <v>00/Jan/1900</v>
      </c>
      <c r="N1061" s="41" t="e">
        <f t="shared" si="105"/>
        <v>#VALUE!</v>
      </c>
      <c r="O1061" s="40" t="str">
        <f t="shared" si="106"/>
        <v>00/Jan/19000</v>
      </c>
      <c r="P1061" s="42" t="str">
        <f t="shared" si="107"/>
        <v>Match</v>
      </c>
      <c r="Q1061" s="40" t="e">
        <f>VLOOKUP(O1061,'Calculation - &lt;Ignore&gt;'!N:O,2,0)</f>
        <v>#N/A</v>
      </c>
    </row>
    <row r="1062" spans="1:17" x14ac:dyDescent="0.3">
      <c r="A1062" s="55"/>
      <c r="B1062" s="66"/>
      <c r="C1062" s="67"/>
      <c r="D1062" s="66"/>
      <c r="E1062" s="59"/>
      <c r="F1062" s="59"/>
      <c r="G1062" s="59"/>
      <c r="H1062" s="59"/>
      <c r="I1062" s="59"/>
      <c r="J1062" s="49" t="s">
        <v>28</v>
      </c>
      <c r="K1062" s="32">
        <f t="shared" si="102"/>
        <v>0</v>
      </c>
      <c r="L1062" s="39" t="str">
        <f t="shared" si="103"/>
        <v>0</v>
      </c>
      <c r="M1062" s="40" t="str">
        <f t="shared" si="104"/>
        <v>00/Jan/1900</v>
      </c>
      <c r="N1062" s="41" t="e">
        <f t="shared" si="105"/>
        <v>#VALUE!</v>
      </c>
      <c r="O1062" s="40" t="str">
        <f t="shared" si="106"/>
        <v>00/Jan/19000</v>
      </c>
      <c r="P1062" s="42" t="str">
        <f t="shared" si="107"/>
        <v>Match</v>
      </c>
      <c r="Q1062" s="40" t="e">
        <f>VLOOKUP(O1062,'Calculation - &lt;Ignore&gt;'!N:O,2,0)</f>
        <v>#N/A</v>
      </c>
    </row>
    <row r="1063" spans="1:17" x14ac:dyDescent="0.3">
      <c r="A1063" s="55"/>
      <c r="B1063" s="66"/>
      <c r="C1063" s="67"/>
      <c r="D1063" s="66"/>
      <c r="E1063" s="59"/>
      <c r="F1063" s="59"/>
      <c r="G1063" s="59"/>
      <c r="H1063" s="59"/>
      <c r="I1063" s="59"/>
      <c r="J1063" s="49" t="s">
        <v>28</v>
      </c>
      <c r="K1063" s="32">
        <f t="shared" si="102"/>
        <v>0</v>
      </c>
      <c r="L1063" s="39" t="str">
        <f t="shared" si="103"/>
        <v>0</v>
      </c>
      <c r="M1063" s="40" t="str">
        <f t="shared" si="104"/>
        <v>00/Jan/1900</v>
      </c>
      <c r="N1063" s="41" t="e">
        <f t="shared" si="105"/>
        <v>#VALUE!</v>
      </c>
      <c r="O1063" s="40" t="str">
        <f t="shared" si="106"/>
        <v>00/Jan/19000</v>
      </c>
      <c r="P1063" s="42" t="str">
        <f t="shared" si="107"/>
        <v>Match</v>
      </c>
      <c r="Q1063" s="40" t="e">
        <f>VLOOKUP(O1063,'Calculation - &lt;Ignore&gt;'!N:O,2,0)</f>
        <v>#N/A</v>
      </c>
    </row>
    <row r="1064" spans="1:17" x14ac:dyDescent="0.3">
      <c r="A1064" s="55"/>
      <c r="B1064" s="66"/>
      <c r="C1064" s="67"/>
      <c r="D1064" s="66"/>
      <c r="E1064" s="59"/>
      <c r="F1064" s="59"/>
      <c r="G1064" s="59"/>
      <c r="H1064" s="59"/>
      <c r="I1064" s="59"/>
      <c r="J1064" s="49" t="s">
        <v>28</v>
      </c>
      <c r="K1064" s="32">
        <f t="shared" si="102"/>
        <v>0</v>
      </c>
      <c r="L1064" s="39" t="str">
        <f t="shared" si="103"/>
        <v>0</v>
      </c>
      <c r="M1064" s="40" t="str">
        <f t="shared" si="104"/>
        <v>00/Jan/1900</v>
      </c>
      <c r="N1064" s="41" t="e">
        <f t="shared" si="105"/>
        <v>#VALUE!</v>
      </c>
      <c r="O1064" s="40" t="str">
        <f t="shared" si="106"/>
        <v>00/Jan/19000</v>
      </c>
      <c r="P1064" s="42" t="str">
        <f t="shared" si="107"/>
        <v>Match</v>
      </c>
      <c r="Q1064" s="40" t="e">
        <f>VLOOKUP(O1064,'Calculation - &lt;Ignore&gt;'!N:O,2,0)</f>
        <v>#N/A</v>
      </c>
    </row>
    <row r="1065" spans="1:17" x14ac:dyDescent="0.3">
      <c r="A1065" s="55"/>
      <c r="B1065" s="66"/>
      <c r="C1065" s="67"/>
      <c r="D1065" s="66"/>
      <c r="E1065" s="59"/>
      <c r="F1065" s="59"/>
      <c r="G1065" s="59"/>
      <c r="H1065" s="59"/>
      <c r="I1065" s="59"/>
      <c r="J1065" s="49" t="s">
        <v>28</v>
      </c>
      <c r="K1065" s="32">
        <f t="shared" si="102"/>
        <v>0</v>
      </c>
      <c r="L1065" s="39" t="str">
        <f t="shared" si="103"/>
        <v>0</v>
      </c>
      <c r="M1065" s="40" t="str">
        <f t="shared" si="104"/>
        <v>00/Jan/1900</v>
      </c>
      <c r="N1065" s="41" t="e">
        <f t="shared" si="105"/>
        <v>#VALUE!</v>
      </c>
      <c r="O1065" s="40" t="str">
        <f t="shared" si="106"/>
        <v>00/Jan/19000</v>
      </c>
      <c r="P1065" s="42" t="str">
        <f t="shared" si="107"/>
        <v>Match</v>
      </c>
      <c r="Q1065" s="40" t="e">
        <f>VLOOKUP(O1065,'Calculation - &lt;Ignore&gt;'!N:O,2,0)</f>
        <v>#N/A</v>
      </c>
    </row>
    <row r="1066" spans="1:17" x14ac:dyDescent="0.3">
      <c r="A1066" s="55"/>
      <c r="B1066" s="66"/>
      <c r="C1066" s="67"/>
      <c r="D1066" s="66"/>
      <c r="E1066" s="59"/>
      <c r="F1066" s="59"/>
      <c r="G1066" s="59"/>
      <c r="H1066" s="59"/>
      <c r="I1066" s="59"/>
      <c r="J1066" s="49" t="s">
        <v>28</v>
      </c>
      <c r="K1066" s="32">
        <f t="shared" si="102"/>
        <v>0</v>
      </c>
      <c r="L1066" s="39" t="str">
        <f t="shared" si="103"/>
        <v>0</v>
      </c>
      <c r="M1066" s="40" t="str">
        <f t="shared" si="104"/>
        <v>00/Jan/1900</v>
      </c>
      <c r="N1066" s="41" t="e">
        <f t="shared" si="105"/>
        <v>#VALUE!</v>
      </c>
      <c r="O1066" s="40" t="str">
        <f t="shared" si="106"/>
        <v>00/Jan/19000</v>
      </c>
      <c r="P1066" s="42" t="str">
        <f t="shared" si="107"/>
        <v>Match</v>
      </c>
      <c r="Q1066" s="40" t="e">
        <f>VLOOKUP(O1066,'Calculation - &lt;Ignore&gt;'!N:O,2,0)</f>
        <v>#N/A</v>
      </c>
    </row>
    <row r="1067" spans="1:17" x14ac:dyDescent="0.3">
      <c r="A1067" s="55"/>
      <c r="B1067" s="66"/>
      <c r="C1067" s="67"/>
      <c r="D1067" s="66"/>
      <c r="E1067" s="59"/>
      <c r="F1067" s="59"/>
      <c r="G1067" s="59"/>
      <c r="H1067" s="59"/>
      <c r="I1067" s="59"/>
      <c r="J1067" s="49" t="s">
        <v>28</v>
      </c>
      <c r="K1067" s="32">
        <f t="shared" si="102"/>
        <v>0</v>
      </c>
      <c r="L1067" s="39" t="str">
        <f t="shared" si="103"/>
        <v>0</v>
      </c>
      <c r="M1067" s="40" t="str">
        <f t="shared" si="104"/>
        <v>00/Jan/1900</v>
      </c>
      <c r="N1067" s="41" t="e">
        <f t="shared" si="105"/>
        <v>#VALUE!</v>
      </c>
      <c r="O1067" s="40" t="str">
        <f t="shared" si="106"/>
        <v>00/Jan/19000</v>
      </c>
      <c r="P1067" s="42" t="str">
        <f t="shared" si="107"/>
        <v>Match</v>
      </c>
      <c r="Q1067" s="40" t="e">
        <f>VLOOKUP(O1067,'Calculation - &lt;Ignore&gt;'!N:O,2,0)</f>
        <v>#N/A</v>
      </c>
    </row>
    <row r="1068" spans="1:17" x14ac:dyDescent="0.3">
      <c r="A1068" s="55"/>
      <c r="B1068" s="66"/>
      <c r="C1068" s="67"/>
      <c r="D1068" s="66"/>
      <c r="E1068" s="59"/>
      <c r="F1068" s="59"/>
      <c r="G1068" s="59"/>
      <c r="H1068" s="59"/>
      <c r="I1068" s="59"/>
      <c r="J1068" s="49" t="s">
        <v>28</v>
      </c>
      <c r="K1068" s="32">
        <f t="shared" si="102"/>
        <v>0</v>
      </c>
      <c r="L1068" s="39" t="str">
        <f t="shared" si="103"/>
        <v>0</v>
      </c>
      <c r="M1068" s="40" t="str">
        <f t="shared" si="104"/>
        <v>00/Jan/1900</v>
      </c>
      <c r="N1068" s="41" t="e">
        <f t="shared" si="105"/>
        <v>#VALUE!</v>
      </c>
      <c r="O1068" s="40" t="str">
        <f t="shared" si="106"/>
        <v>00/Jan/19000</v>
      </c>
      <c r="P1068" s="42" t="str">
        <f t="shared" si="107"/>
        <v>Match</v>
      </c>
      <c r="Q1068" s="40" t="e">
        <f>VLOOKUP(O1068,'Calculation - &lt;Ignore&gt;'!N:O,2,0)</f>
        <v>#N/A</v>
      </c>
    </row>
    <row r="1069" spans="1:17" x14ac:dyDescent="0.3">
      <c r="A1069" s="55"/>
      <c r="B1069" s="66"/>
      <c r="C1069" s="67"/>
      <c r="D1069" s="66"/>
      <c r="E1069" s="59"/>
      <c r="F1069" s="59"/>
      <c r="G1069" s="59"/>
      <c r="H1069" s="59"/>
      <c r="I1069" s="59"/>
      <c r="J1069" s="49" t="s">
        <v>28</v>
      </c>
      <c r="K1069" s="32">
        <f t="shared" si="102"/>
        <v>0</v>
      </c>
      <c r="L1069" s="39" t="str">
        <f t="shared" si="103"/>
        <v>0</v>
      </c>
      <c r="M1069" s="40" t="str">
        <f t="shared" si="104"/>
        <v>00/Jan/1900</v>
      </c>
      <c r="N1069" s="41" t="e">
        <f t="shared" si="105"/>
        <v>#VALUE!</v>
      </c>
      <c r="O1069" s="40" t="str">
        <f t="shared" si="106"/>
        <v>00/Jan/19000</v>
      </c>
      <c r="P1069" s="42" t="str">
        <f t="shared" si="107"/>
        <v>Match</v>
      </c>
      <c r="Q1069" s="40" t="e">
        <f>VLOOKUP(O1069,'Calculation - &lt;Ignore&gt;'!N:O,2,0)</f>
        <v>#N/A</v>
      </c>
    </row>
    <row r="1070" spans="1:17" x14ac:dyDescent="0.3">
      <c r="A1070" s="55"/>
      <c r="B1070" s="66"/>
      <c r="C1070" s="67"/>
      <c r="D1070" s="66"/>
      <c r="E1070" s="59"/>
      <c r="F1070" s="59"/>
      <c r="G1070" s="59"/>
      <c r="H1070" s="59"/>
      <c r="I1070" s="59"/>
      <c r="J1070" s="49" t="s">
        <v>28</v>
      </c>
      <c r="K1070" s="32">
        <f t="shared" si="102"/>
        <v>0</v>
      </c>
      <c r="L1070" s="39" t="str">
        <f t="shared" si="103"/>
        <v>0</v>
      </c>
      <c r="M1070" s="40" t="str">
        <f t="shared" si="104"/>
        <v>00/Jan/1900</v>
      </c>
      <c r="N1070" s="41" t="e">
        <f t="shared" si="105"/>
        <v>#VALUE!</v>
      </c>
      <c r="O1070" s="40" t="str">
        <f t="shared" si="106"/>
        <v>00/Jan/19000</v>
      </c>
      <c r="P1070" s="42" t="str">
        <f t="shared" si="107"/>
        <v>Match</v>
      </c>
      <c r="Q1070" s="40" t="e">
        <f>VLOOKUP(O1070,'Calculation - &lt;Ignore&gt;'!N:O,2,0)</f>
        <v>#N/A</v>
      </c>
    </row>
    <row r="1071" spans="1:17" x14ac:dyDescent="0.3">
      <c r="A1071" s="55"/>
      <c r="B1071" s="66"/>
      <c r="C1071" s="67"/>
      <c r="D1071" s="66"/>
      <c r="E1071" s="59"/>
      <c r="F1071" s="59"/>
      <c r="G1071" s="59"/>
      <c r="H1071" s="59"/>
      <c r="I1071" s="59"/>
      <c r="J1071" s="49" t="s">
        <v>28</v>
      </c>
      <c r="K1071" s="32">
        <f t="shared" si="102"/>
        <v>0</v>
      </c>
      <c r="L1071" s="39" t="str">
        <f t="shared" si="103"/>
        <v>0</v>
      </c>
      <c r="M1071" s="40" t="str">
        <f t="shared" si="104"/>
        <v>00/Jan/1900</v>
      </c>
      <c r="N1071" s="41" t="e">
        <f t="shared" si="105"/>
        <v>#VALUE!</v>
      </c>
      <c r="O1071" s="40" t="str">
        <f t="shared" si="106"/>
        <v>00/Jan/19000</v>
      </c>
      <c r="P1071" s="42" t="str">
        <f t="shared" si="107"/>
        <v>Match</v>
      </c>
      <c r="Q1071" s="40" t="e">
        <f>VLOOKUP(O1071,'Calculation - &lt;Ignore&gt;'!N:O,2,0)</f>
        <v>#N/A</v>
      </c>
    </row>
    <row r="1072" spans="1:17" x14ac:dyDescent="0.3">
      <c r="A1072" s="55"/>
      <c r="B1072" s="66"/>
      <c r="C1072" s="67"/>
      <c r="D1072" s="66"/>
      <c r="E1072" s="59"/>
      <c r="F1072" s="59"/>
      <c r="G1072" s="59"/>
      <c r="H1072" s="59"/>
      <c r="I1072" s="59"/>
      <c r="J1072" s="49" t="s">
        <v>28</v>
      </c>
      <c r="K1072" s="32">
        <f t="shared" si="102"/>
        <v>0</v>
      </c>
      <c r="L1072" s="39" t="str">
        <f t="shared" si="103"/>
        <v>0</v>
      </c>
      <c r="M1072" s="40" t="str">
        <f t="shared" si="104"/>
        <v>00/Jan/1900</v>
      </c>
      <c r="N1072" s="41" t="e">
        <f t="shared" si="105"/>
        <v>#VALUE!</v>
      </c>
      <c r="O1072" s="40" t="str">
        <f t="shared" si="106"/>
        <v>00/Jan/19000</v>
      </c>
      <c r="P1072" s="42" t="str">
        <f t="shared" si="107"/>
        <v>Match</v>
      </c>
      <c r="Q1072" s="40" t="e">
        <f>VLOOKUP(O1072,'Calculation - &lt;Ignore&gt;'!N:O,2,0)</f>
        <v>#N/A</v>
      </c>
    </row>
    <row r="1073" spans="1:17" x14ac:dyDescent="0.3">
      <c r="A1073" s="55"/>
      <c r="B1073" s="66"/>
      <c r="C1073" s="67"/>
      <c r="D1073" s="66"/>
      <c r="E1073" s="59"/>
      <c r="F1073" s="59"/>
      <c r="G1073" s="59"/>
      <c r="H1073" s="59"/>
      <c r="I1073" s="59"/>
      <c r="J1073" s="49" t="s">
        <v>28</v>
      </c>
      <c r="K1073" s="32">
        <f t="shared" si="102"/>
        <v>0</v>
      </c>
      <c r="L1073" s="39" t="str">
        <f t="shared" si="103"/>
        <v>0</v>
      </c>
      <c r="M1073" s="40" t="str">
        <f t="shared" si="104"/>
        <v>00/Jan/1900</v>
      </c>
      <c r="N1073" s="41" t="e">
        <f t="shared" si="105"/>
        <v>#VALUE!</v>
      </c>
      <c r="O1073" s="40" t="str">
        <f t="shared" si="106"/>
        <v>00/Jan/19000</v>
      </c>
      <c r="P1073" s="42" t="str">
        <f t="shared" si="107"/>
        <v>Match</v>
      </c>
      <c r="Q1073" s="40" t="e">
        <f>VLOOKUP(O1073,'Calculation - &lt;Ignore&gt;'!N:O,2,0)</f>
        <v>#N/A</v>
      </c>
    </row>
    <row r="1074" spans="1:17" x14ac:dyDescent="0.3">
      <c r="A1074" s="55"/>
      <c r="B1074" s="66"/>
      <c r="C1074" s="67"/>
      <c r="D1074" s="66"/>
      <c r="E1074" s="59"/>
      <c r="F1074" s="59"/>
      <c r="G1074" s="59"/>
      <c r="H1074" s="59"/>
      <c r="I1074" s="59"/>
      <c r="J1074" s="49" t="s">
        <v>28</v>
      </c>
      <c r="K1074" s="32">
        <f t="shared" si="102"/>
        <v>0</v>
      </c>
      <c r="L1074" s="39" t="str">
        <f t="shared" si="103"/>
        <v>0</v>
      </c>
      <c r="M1074" s="40" t="str">
        <f t="shared" si="104"/>
        <v>00/Jan/1900</v>
      </c>
      <c r="N1074" s="41" t="e">
        <f t="shared" si="105"/>
        <v>#VALUE!</v>
      </c>
      <c r="O1074" s="40" t="str">
        <f t="shared" si="106"/>
        <v>00/Jan/19000</v>
      </c>
      <c r="P1074" s="42" t="str">
        <f t="shared" si="107"/>
        <v>Match</v>
      </c>
      <c r="Q1074" s="40" t="e">
        <f>VLOOKUP(O1074,'Calculation - &lt;Ignore&gt;'!N:O,2,0)</f>
        <v>#N/A</v>
      </c>
    </row>
    <row r="1075" spans="1:17" x14ac:dyDescent="0.3">
      <c r="A1075" s="55"/>
      <c r="B1075" s="66"/>
      <c r="C1075" s="67"/>
      <c r="D1075" s="66"/>
      <c r="E1075" s="59"/>
      <c r="F1075" s="59"/>
      <c r="G1075" s="59"/>
      <c r="H1075" s="59"/>
      <c r="I1075" s="59"/>
      <c r="J1075" s="49" t="s">
        <v>28</v>
      </c>
      <c r="K1075" s="32">
        <f t="shared" si="102"/>
        <v>0</v>
      </c>
      <c r="L1075" s="39" t="str">
        <f t="shared" si="103"/>
        <v>0</v>
      </c>
      <c r="M1075" s="40" t="str">
        <f t="shared" si="104"/>
        <v>00/Jan/1900</v>
      </c>
      <c r="N1075" s="41" t="e">
        <f t="shared" si="105"/>
        <v>#VALUE!</v>
      </c>
      <c r="O1075" s="40" t="str">
        <f t="shared" si="106"/>
        <v>00/Jan/19000</v>
      </c>
      <c r="P1075" s="42" t="str">
        <f t="shared" si="107"/>
        <v>Match</v>
      </c>
      <c r="Q1075" s="40" t="e">
        <f>VLOOKUP(O1075,'Calculation - &lt;Ignore&gt;'!N:O,2,0)</f>
        <v>#N/A</v>
      </c>
    </row>
    <row r="1076" spans="1:17" x14ac:dyDescent="0.3">
      <c r="A1076" s="55"/>
      <c r="B1076" s="66"/>
      <c r="C1076" s="67"/>
      <c r="D1076" s="66"/>
      <c r="E1076" s="59"/>
      <c r="F1076" s="59"/>
      <c r="G1076" s="59"/>
      <c r="H1076" s="59"/>
      <c r="I1076" s="59"/>
      <c r="J1076" s="49" t="s">
        <v>28</v>
      </c>
      <c r="K1076" s="32">
        <f t="shared" si="102"/>
        <v>0</v>
      </c>
      <c r="L1076" s="39" t="str">
        <f t="shared" si="103"/>
        <v>0</v>
      </c>
      <c r="M1076" s="40" t="str">
        <f t="shared" si="104"/>
        <v>00/Jan/1900</v>
      </c>
      <c r="N1076" s="41" t="e">
        <f t="shared" si="105"/>
        <v>#VALUE!</v>
      </c>
      <c r="O1076" s="40" t="str">
        <f t="shared" si="106"/>
        <v>00/Jan/19000</v>
      </c>
      <c r="P1076" s="42" t="str">
        <f t="shared" si="107"/>
        <v>Match</v>
      </c>
      <c r="Q1076" s="40" t="e">
        <f>VLOOKUP(O1076,'Calculation - &lt;Ignore&gt;'!N:O,2,0)</f>
        <v>#N/A</v>
      </c>
    </row>
    <row r="1077" spans="1:17" x14ac:dyDescent="0.3">
      <c r="A1077" s="55"/>
      <c r="B1077" s="66"/>
      <c r="C1077" s="67"/>
      <c r="D1077" s="66"/>
      <c r="E1077" s="59"/>
      <c r="F1077" s="59"/>
      <c r="G1077" s="59"/>
      <c r="H1077" s="59"/>
      <c r="I1077" s="59"/>
      <c r="J1077" s="49" t="s">
        <v>28</v>
      </c>
      <c r="K1077" s="32">
        <f t="shared" si="102"/>
        <v>0</v>
      </c>
      <c r="L1077" s="39" t="str">
        <f t="shared" si="103"/>
        <v>0</v>
      </c>
      <c r="M1077" s="40" t="str">
        <f t="shared" si="104"/>
        <v>00/Jan/1900</v>
      </c>
      <c r="N1077" s="41" t="e">
        <f t="shared" si="105"/>
        <v>#VALUE!</v>
      </c>
      <c r="O1077" s="40" t="str">
        <f t="shared" si="106"/>
        <v>00/Jan/19000</v>
      </c>
      <c r="P1077" s="42" t="str">
        <f t="shared" si="107"/>
        <v>Match</v>
      </c>
      <c r="Q1077" s="40" t="e">
        <f>VLOOKUP(O1077,'Calculation - &lt;Ignore&gt;'!N:O,2,0)</f>
        <v>#N/A</v>
      </c>
    </row>
    <row r="1078" spans="1:17" x14ac:dyDescent="0.3">
      <c r="A1078" s="55"/>
      <c r="B1078" s="66"/>
      <c r="C1078" s="67"/>
      <c r="D1078" s="66"/>
      <c r="E1078" s="59"/>
      <c r="F1078" s="59"/>
      <c r="G1078" s="59"/>
      <c r="H1078" s="59"/>
      <c r="I1078" s="59"/>
      <c r="J1078" s="49" t="s">
        <v>28</v>
      </c>
      <c r="K1078" s="32">
        <f t="shared" si="102"/>
        <v>0</v>
      </c>
      <c r="L1078" s="39" t="str">
        <f t="shared" si="103"/>
        <v>0</v>
      </c>
      <c r="M1078" s="40" t="str">
        <f t="shared" si="104"/>
        <v>00/Jan/1900</v>
      </c>
      <c r="N1078" s="41" t="e">
        <f t="shared" si="105"/>
        <v>#VALUE!</v>
      </c>
      <c r="O1078" s="40" t="str">
        <f t="shared" si="106"/>
        <v>00/Jan/19000</v>
      </c>
      <c r="P1078" s="42" t="str">
        <f t="shared" si="107"/>
        <v>Match</v>
      </c>
      <c r="Q1078" s="40" t="e">
        <f>VLOOKUP(O1078,'Calculation - &lt;Ignore&gt;'!N:O,2,0)</f>
        <v>#N/A</v>
      </c>
    </row>
    <row r="1079" spans="1:17" x14ac:dyDescent="0.3">
      <c r="A1079" s="55"/>
      <c r="B1079" s="66"/>
      <c r="C1079" s="67"/>
      <c r="D1079" s="66"/>
      <c r="E1079" s="59"/>
      <c r="F1079" s="59"/>
      <c r="G1079" s="59"/>
      <c r="H1079" s="59"/>
      <c r="I1079" s="59"/>
      <c r="J1079" s="49" t="s">
        <v>28</v>
      </c>
      <c r="K1079" s="32">
        <f t="shared" si="102"/>
        <v>0</v>
      </c>
      <c r="L1079" s="39" t="str">
        <f t="shared" si="103"/>
        <v>0</v>
      </c>
      <c r="M1079" s="40" t="str">
        <f t="shared" si="104"/>
        <v>00/Jan/1900</v>
      </c>
      <c r="N1079" s="41" t="e">
        <f t="shared" si="105"/>
        <v>#VALUE!</v>
      </c>
      <c r="O1079" s="40" t="str">
        <f t="shared" si="106"/>
        <v>00/Jan/19000</v>
      </c>
      <c r="P1079" s="42" t="str">
        <f t="shared" si="107"/>
        <v>Match</v>
      </c>
      <c r="Q1079" s="40" t="e">
        <f>VLOOKUP(O1079,'Calculation - &lt;Ignore&gt;'!N:O,2,0)</f>
        <v>#N/A</v>
      </c>
    </row>
    <row r="1080" spans="1:17" x14ac:dyDescent="0.3">
      <c r="A1080" s="55"/>
      <c r="B1080" s="66"/>
      <c r="C1080" s="67"/>
      <c r="D1080" s="66"/>
      <c r="E1080" s="59"/>
      <c r="F1080" s="59"/>
      <c r="G1080" s="59"/>
      <c r="H1080" s="59"/>
      <c r="I1080" s="59"/>
      <c r="J1080" s="49" t="s">
        <v>28</v>
      </c>
      <c r="K1080" s="32">
        <f t="shared" si="102"/>
        <v>0</v>
      </c>
      <c r="L1080" s="39" t="str">
        <f t="shared" si="103"/>
        <v>0</v>
      </c>
      <c r="M1080" s="40" t="str">
        <f t="shared" si="104"/>
        <v>00/Jan/1900</v>
      </c>
      <c r="N1080" s="41" t="e">
        <f t="shared" si="105"/>
        <v>#VALUE!</v>
      </c>
      <c r="O1080" s="40" t="str">
        <f t="shared" si="106"/>
        <v>00/Jan/19000</v>
      </c>
      <c r="P1080" s="42" t="str">
        <f t="shared" si="107"/>
        <v>Match</v>
      </c>
      <c r="Q1080" s="40" t="e">
        <f>VLOOKUP(O1080,'Calculation - &lt;Ignore&gt;'!N:O,2,0)</f>
        <v>#N/A</v>
      </c>
    </row>
    <row r="1081" spans="1:17" x14ac:dyDescent="0.3">
      <c r="A1081" s="55"/>
      <c r="B1081" s="66"/>
      <c r="C1081" s="67"/>
      <c r="D1081" s="66"/>
      <c r="E1081" s="59"/>
      <c r="F1081" s="59"/>
      <c r="G1081" s="59"/>
      <c r="H1081" s="59"/>
      <c r="I1081" s="59"/>
      <c r="J1081" s="49" t="s">
        <v>28</v>
      </c>
      <c r="K1081" s="32">
        <f t="shared" ref="K1081:K1143" si="108">SUM(G1081:I1081)</f>
        <v>0</v>
      </c>
      <c r="L1081" s="39" t="str">
        <f t="shared" ref="L1081:L1143" si="109">TEXT(D1081,"General")</f>
        <v>0</v>
      </c>
      <c r="M1081" s="40" t="str">
        <f t="shared" ref="M1081:M1143" si="110">TEXT(C1081,"dd/mmm/yyyy")</f>
        <v>00/Jan/1900</v>
      </c>
      <c r="N1081" s="41" t="e">
        <f t="shared" ref="N1081:N1143" si="111">DATE(YEAR(M1081),MONTH(M1081),1)</f>
        <v>#VALUE!</v>
      </c>
      <c r="O1081" s="40" t="str">
        <f t="shared" ref="O1081:O1143" si="112">A1081&amp;M1081&amp;L1081</f>
        <v>00/Jan/19000</v>
      </c>
      <c r="P1081" s="42" t="str">
        <f t="shared" ref="P1081:P1143" si="113">IF(SUMIFS(K:K,A:A,A1081,J:J,"Books")-SUMIFS(K:K,A:A,A1081,J:J,"GSTR 2A")=0,"Match",IF(ROUND(SUMIFS(K:K,A:A,A1081,J:J,"Books")-SUMIFS(K:K,A:A,A1081,J:J,"GSTR 2A"),0)=0,"Match -Rounding off","Not Match"))</f>
        <v>Match</v>
      </c>
      <c r="Q1081" s="40" t="e">
        <f>VLOOKUP(O1081,'Calculation - &lt;Ignore&gt;'!N:O,2,0)</f>
        <v>#N/A</v>
      </c>
    </row>
    <row r="1082" spans="1:17" x14ac:dyDescent="0.3">
      <c r="A1082" s="55"/>
      <c r="B1082" s="66"/>
      <c r="C1082" s="67"/>
      <c r="D1082" s="66"/>
      <c r="E1082" s="59"/>
      <c r="F1082" s="59"/>
      <c r="G1082" s="59"/>
      <c r="H1082" s="59"/>
      <c r="I1082" s="59"/>
      <c r="J1082" s="49" t="s">
        <v>28</v>
      </c>
      <c r="K1082" s="32">
        <f t="shared" si="108"/>
        <v>0</v>
      </c>
      <c r="L1082" s="39" t="str">
        <f t="shared" si="109"/>
        <v>0</v>
      </c>
      <c r="M1082" s="40" t="str">
        <f t="shared" si="110"/>
        <v>00/Jan/1900</v>
      </c>
      <c r="N1082" s="41" t="e">
        <f t="shared" si="111"/>
        <v>#VALUE!</v>
      </c>
      <c r="O1082" s="40" t="str">
        <f t="shared" si="112"/>
        <v>00/Jan/19000</v>
      </c>
      <c r="P1082" s="42" t="str">
        <f t="shared" si="113"/>
        <v>Match</v>
      </c>
      <c r="Q1082" s="40" t="e">
        <f>VLOOKUP(O1082,'Calculation - &lt;Ignore&gt;'!N:O,2,0)</f>
        <v>#N/A</v>
      </c>
    </row>
    <row r="1083" spans="1:17" x14ac:dyDescent="0.3">
      <c r="A1083" s="55"/>
      <c r="B1083" s="66"/>
      <c r="C1083" s="67"/>
      <c r="D1083" s="66"/>
      <c r="E1083" s="59"/>
      <c r="F1083" s="59"/>
      <c r="G1083" s="59"/>
      <c r="H1083" s="59"/>
      <c r="I1083" s="59"/>
      <c r="J1083" s="49" t="s">
        <v>28</v>
      </c>
      <c r="K1083" s="32">
        <f t="shared" si="108"/>
        <v>0</v>
      </c>
      <c r="L1083" s="39" t="str">
        <f t="shared" si="109"/>
        <v>0</v>
      </c>
      <c r="M1083" s="40" t="str">
        <f t="shared" si="110"/>
        <v>00/Jan/1900</v>
      </c>
      <c r="N1083" s="41" t="e">
        <f t="shared" si="111"/>
        <v>#VALUE!</v>
      </c>
      <c r="O1083" s="40" t="str">
        <f t="shared" si="112"/>
        <v>00/Jan/19000</v>
      </c>
      <c r="P1083" s="42" t="str">
        <f t="shared" si="113"/>
        <v>Match</v>
      </c>
      <c r="Q1083" s="40" t="e">
        <f>VLOOKUP(O1083,'Calculation - &lt;Ignore&gt;'!N:O,2,0)</f>
        <v>#N/A</v>
      </c>
    </row>
    <row r="1084" spans="1:17" x14ac:dyDescent="0.3">
      <c r="A1084" s="55"/>
      <c r="B1084" s="66"/>
      <c r="C1084" s="67"/>
      <c r="D1084" s="66"/>
      <c r="E1084" s="59"/>
      <c r="F1084" s="59"/>
      <c r="G1084" s="59"/>
      <c r="H1084" s="59"/>
      <c r="I1084" s="59"/>
      <c r="J1084" s="49" t="s">
        <v>28</v>
      </c>
      <c r="K1084" s="32">
        <f t="shared" si="108"/>
        <v>0</v>
      </c>
      <c r="L1084" s="39" t="str">
        <f t="shared" si="109"/>
        <v>0</v>
      </c>
      <c r="M1084" s="40" t="str">
        <f t="shared" si="110"/>
        <v>00/Jan/1900</v>
      </c>
      <c r="N1084" s="41" t="e">
        <f t="shared" si="111"/>
        <v>#VALUE!</v>
      </c>
      <c r="O1084" s="40" t="str">
        <f t="shared" si="112"/>
        <v>00/Jan/19000</v>
      </c>
      <c r="P1084" s="42" t="str">
        <f t="shared" si="113"/>
        <v>Match</v>
      </c>
      <c r="Q1084" s="40" t="e">
        <f>VLOOKUP(O1084,'Calculation - &lt;Ignore&gt;'!N:O,2,0)</f>
        <v>#N/A</v>
      </c>
    </row>
    <row r="1085" spans="1:17" x14ac:dyDescent="0.3">
      <c r="A1085" s="55"/>
      <c r="B1085" s="66"/>
      <c r="C1085" s="67"/>
      <c r="D1085" s="66"/>
      <c r="E1085" s="59"/>
      <c r="F1085" s="59"/>
      <c r="G1085" s="59"/>
      <c r="H1085" s="59"/>
      <c r="I1085" s="59"/>
      <c r="J1085" s="49" t="s">
        <v>28</v>
      </c>
      <c r="K1085" s="32">
        <f t="shared" si="108"/>
        <v>0</v>
      </c>
      <c r="L1085" s="39" t="str">
        <f t="shared" si="109"/>
        <v>0</v>
      </c>
      <c r="M1085" s="40" t="str">
        <f t="shared" si="110"/>
        <v>00/Jan/1900</v>
      </c>
      <c r="N1085" s="41" t="e">
        <f t="shared" si="111"/>
        <v>#VALUE!</v>
      </c>
      <c r="O1085" s="40" t="str">
        <f t="shared" si="112"/>
        <v>00/Jan/19000</v>
      </c>
      <c r="P1085" s="42" t="str">
        <f t="shared" si="113"/>
        <v>Match</v>
      </c>
      <c r="Q1085" s="40" t="e">
        <f>VLOOKUP(O1085,'Calculation - &lt;Ignore&gt;'!N:O,2,0)</f>
        <v>#N/A</v>
      </c>
    </row>
    <row r="1086" spans="1:17" x14ac:dyDescent="0.3">
      <c r="A1086" s="55"/>
      <c r="B1086" s="66"/>
      <c r="C1086" s="67"/>
      <c r="D1086" s="66"/>
      <c r="E1086" s="59"/>
      <c r="F1086" s="59"/>
      <c r="G1086" s="59"/>
      <c r="H1086" s="59"/>
      <c r="I1086" s="59"/>
      <c r="J1086" s="49" t="s">
        <v>28</v>
      </c>
      <c r="K1086" s="32">
        <f t="shared" si="108"/>
        <v>0</v>
      </c>
      <c r="L1086" s="39" t="str">
        <f t="shared" si="109"/>
        <v>0</v>
      </c>
      <c r="M1086" s="40" t="str">
        <f t="shared" si="110"/>
        <v>00/Jan/1900</v>
      </c>
      <c r="N1086" s="41" t="e">
        <f t="shared" si="111"/>
        <v>#VALUE!</v>
      </c>
      <c r="O1086" s="40" t="str">
        <f t="shared" si="112"/>
        <v>00/Jan/19000</v>
      </c>
      <c r="P1086" s="42" t="str">
        <f t="shared" si="113"/>
        <v>Match</v>
      </c>
      <c r="Q1086" s="40" t="e">
        <f>VLOOKUP(O1086,'Calculation - &lt;Ignore&gt;'!N:O,2,0)</f>
        <v>#N/A</v>
      </c>
    </row>
    <row r="1087" spans="1:17" x14ac:dyDescent="0.3">
      <c r="A1087" s="55"/>
      <c r="B1087" s="66"/>
      <c r="C1087" s="67"/>
      <c r="D1087" s="66"/>
      <c r="E1087" s="59"/>
      <c r="F1087" s="59"/>
      <c r="G1087" s="59"/>
      <c r="H1087" s="59"/>
      <c r="I1087" s="59"/>
      <c r="J1087" s="49" t="s">
        <v>28</v>
      </c>
      <c r="K1087" s="32">
        <f t="shared" si="108"/>
        <v>0</v>
      </c>
      <c r="L1087" s="39" t="str">
        <f t="shared" si="109"/>
        <v>0</v>
      </c>
      <c r="M1087" s="40" t="str">
        <f t="shared" si="110"/>
        <v>00/Jan/1900</v>
      </c>
      <c r="N1087" s="41" t="e">
        <f t="shared" si="111"/>
        <v>#VALUE!</v>
      </c>
      <c r="O1087" s="40" t="str">
        <f t="shared" si="112"/>
        <v>00/Jan/19000</v>
      </c>
      <c r="P1087" s="42" t="str">
        <f t="shared" si="113"/>
        <v>Match</v>
      </c>
      <c r="Q1087" s="40" t="e">
        <f>VLOOKUP(O1087,'Calculation - &lt;Ignore&gt;'!N:O,2,0)</f>
        <v>#N/A</v>
      </c>
    </row>
    <row r="1088" spans="1:17" x14ac:dyDescent="0.3">
      <c r="A1088" s="55"/>
      <c r="B1088" s="66"/>
      <c r="C1088" s="67"/>
      <c r="D1088" s="66"/>
      <c r="E1088" s="59"/>
      <c r="F1088" s="59"/>
      <c r="G1088" s="59"/>
      <c r="H1088" s="59"/>
      <c r="I1088" s="59"/>
      <c r="J1088" s="49" t="s">
        <v>28</v>
      </c>
      <c r="K1088" s="32">
        <f t="shared" si="108"/>
        <v>0</v>
      </c>
      <c r="L1088" s="39" t="str">
        <f t="shared" si="109"/>
        <v>0</v>
      </c>
      <c r="M1088" s="40" t="str">
        <f t="shared" si="110"/>
        <v>00/Jan/1900</v>
      </c>
      <c r="N1088" s="41" t="e">
        <f t="shared" si="111"/>
        <v>#VALUE!</v>
      </c>
      <c r="O1088" s="40" t="str">
        <f t="shared" si="112"/>
        <v>00/Jan/19000</v>
      </c>
      <c r="P1088" s="42" t="str">
        <f t="shared" si="113"/>
        <v>Match</v>
      </c>
      <c r="Q1088" s="40" t="e">
        <f>VLOOKUP(O1088,'Calculation - &lt;Ignore&gt;'!N:O,2,0)</f>
        <v>#N/A</v>
      </c>
    </row>
    <row r="1089" spans="1:17" x14ac:dyDescent="0.3">
      <c r="A1089" s="55"/>
      <c r="B1089" s="66"/>
      <c r="C1089" s="67"/>
      <c r="D1089" s="66"/>
      <c r="E1089" s="59"/>
      <c r="F1089" s="59"/>
      <c r="G1089" s="59"/>
      <c r="H1089" s="59"/>
      <c r="I1089" s="59"/>
      <c r="J1089" s="49" t="s">
        <v>28</v>
      </c>
      <c r="K1089" s="32">
        <f t="shared" si="108"/>
        <v>0</v>
      </c>
      <c r="L1089" s="39" t="str">
        <f t="shared" si="109"/>
        <v>0</v>
      </c>
      <c r="M1089" s="40" t="str">
        <f t="shared" si="110"/>
        <v>00/Jan/1900</v>
      </c>
      <c r="N1089" s="41" t="e">
        <f t="shared" si="111"/>
        <v>#VALUE!</v>
      </c>
      <c r="O1089" s="40" t="str">
        <f t="shared" si="112"/>
        <v>00/Jan/19000</v>
      </c>
      <c r="P1089" s="42" t="str">
        <f t="shared" si="113"/>
        <v>Match</v>
      </c>
      <c r="Q1089" s="40" t="e">
        <f>VLOOKUP(O1089,'Calculation - &lt;Ignore&gt;'!N:O,2,0)</f>
        <v>#N/A</v>
      </c>
    </row>
    <row r="1090" spans="1:17" x14ac:dyDescent="0.3">
      <c r="A1090" s="55"/>
      <c r="B1090" s="66"/>
      <c r="C1090" s="67"/>
      <c r="D1090" s="66"/>
      <c r="E1090" s="59"/>
      <c r="F1090" s="59"/>
      <c r="G1090" s="59"/>
      <c r="H1090" s="59"/>
      <c r="I1090" s="59"/>
      <c r="J1090" s="49" t="s">
        <v>28</v>
      </c>
      <c r="K1090" s="32">
        <f t="shared" si="108"/>
        <v>0</v>
      </c>
      <c r="L1090" s="39" t="str">
        <f t="shared" si="109"/>
        <v>0</v>
      </c>
      <c r="M1090" s="40" t="str">
        <f t="shared" si="110"/>
        <v>00/Jan/1900</v>
      </c>
      <c r="N1090" s="41" t="e">
        <f t="shared" si="111"/>
        <v>#VALUE!</v>
      </c>
      <c r="O1090" s="40" t="str">
        <f t="shared" si="112"/>
        <v>00/Jan/19000</v>
      </c>
      <c r="P1090" s="42" t="str">
        <f t="shared" si="113"/>
        <v>Match</v>
      </c>
      <c r="Q1090" s="40" t="e">
        <f>VLOOKUP(O1090,'Calculation - &lt;Ignore&gt;'!N:O,2,0)</f>
        <v>#N/A</v>
      </c>
    </row>
    <row r="1091" spans="1:17" x14ac:dyDescent="0.3">
      <c r="A1091" s="55"/>
      <c r="B1091" s="66"/>
      <c r="C1091" s="67"/>
      <c r="D1091" s="66"/>
      <c r="E1091" s="59"/>
      <c r="F1091" s="59"/>
      <c r="G1091" s="59"/>
      <c r="H1091" s="59"/>
      <c r="I1091" s="59"/>
      <c r="J1091" s="49" t="s">
        <v>28</v>
      </c>
      <c r="K1091" s="32">
        <f t="shared" si="108"/>
        <v>0</v>
      </c>
      <c r="L1091" s="39" t="str">
        <f t="shared" si="109"/>
        <v>0</v>
      </c>
      <c r="M1091" s="40" t="str">
        <f t="shared" si="110"/>
        <v>00/Jan/1900</v>
      </c>
      <c r="N1091" s="41" t="e">
        <f t="shared" si="111"/>
        <v>#VALUE!</v>
      </c>
      <c r="O1091" s="40" t="str">
        <f t="shared" si="112"/>
        <v>00/Jan/19000</v>
      </c>
      <c r="P1091" s="42" t="str">
        <f t="shared" si="113"/>
        <v>Match</v>
      </c>
      <c r="Q1091" s="40" t="e">
        <f>VLOOKUP(O1091,'Calculation - &lt;Ignore&gt;'!N:O,2,0)</f>
        <v>#N/A</v>
      </c>
    </row>
    <row r="1092" spans="1:17" x14ac:dyDescent="0.3">
      <c r="A1092" s="55"/>
      <c r="B1092" s="66"/>
      <c r="C1092" s="67"/>
      <c r="D1092" s="66"/>
      <c r="E1092" s="59"/>
      <c r="F1092" s="59"/>
      <c r="G1092" s="59"/>
      <c r="H1092" s="59"/>
      <c r="I1092" s="59"/>
      <c r="J1092" s="49" t="s">
        <v>28</v>
      </c>
      <c r="K1092" s="32">
        <f t="shared" si="108"/>
        <v>0</v>
      </c>
      <c r="L1092" s="39" t="str">
        <f t="shared" si="109"/>
        <v>0</v>
      </c>
      <c r="M1092" s="40" t="str">
        <f t="shared" si="110"/>
        <v>00/Jan/1900</v>
      </c>
      <c r="N1092" s="41" t="e">
        <f t="shared" si="111"/>
        <v>#VALUE!</v>
      </c>
      <c r="O1092" s="40" t="str">
        <f t="shared" si="112"/>
        <v>00/Jan/19000</v>
      </c>
      <c r="P1092" s="42" t="str">
        <f t="shared" si="113"/>
        <v>Match</v>
      </c>
      <c r="Q1092" s="40" t="e">
        <f>VLOOKUP(O1092,'Calculation - &lt;Ignore&gt;'!N:O,2,0)</f>
        <v>#N/A</v>
      </c>
    </row>
    <row r="1093" spans="1:17" x14ac:dyDescent="0.3">
      <c r="A1093" s="55"/>
      <c r="B1093" s="66"/>
      <c r="C1093" s="67"/>
      <c r="D1093" s="66"/>
      <c r="E1093" s="59"/>
      <c r="F1093" s="59"/>
      <c r="G1093" s="59"/>
      <c r="H1093" s="59"/>
      <c r="I1093" s="59"/>
      <c r="J1093" s="49" t="s">
        <v>28</v>
      </c>
      <c r="K1093" s="32">
        <f t="shared" si="108"/>
        <v>0</v>
      </c>
      <c r="L1093" s="39" t="str">
        <f t="shared" si="109"/>
        <v>0</v>
      </c>
      <c r="M1093" s="40" t="str">
        <f t="shared" si="110"/>
        <v>00/Jan/1900</v>
      </c>
      <c r="N1093" s="41" t="e">
        <f t="shared" si="111"/>
        <v>#VALUE!</v>
      </c>
      <c r="O1093" s="40" t="str">
        <f t="shared" si="112"/>
        <v>00/Jan/19000</v>
      </c>
      <c r="P1093" s="42" t="str">
        <f t="shared" si="113"/>
        <v>Match</v>
      </c>
      <c r="Q1093" s="40" t="e">
        <f>VLOOKUP(O1093,'Calculation - &lt;Ignore&gt;'!N:O,2,0)</f>
        <v>#N/A</v>
      </c>
    </row>
    <row r="1094" spans="1:17" x14ac:dyDescent="0.3">
      <c r="A1094" s="55"/>
      <c r="B1094" s="66"/>
      <c r="C1094" s="67"/>
      <c r="D1094" s="66"/>
      <c r="E1094" s="59"/>
      <c r="F1094" s="59"/>
      <c r="G1094" s="59"/>
      <c r="H1094" s="59"/>
      <c r="I1094" s="59"/>
      <c r="J1094" s="49" t="s">
        <v>28</v>
      </c>
      <c r="K1094" s="32">
        <f t="shared" si="108"/>
        <v>0</v>
      </c>
      <c r="L1094" s="39" t="str">
        <f t="shared" si="109"/>
        <v>0</v>
      </c>
      <c r="M1094" s="40" t="str">
        <f t="shared" si="110"/>
        <v>00/Jan/1900</v>
      </c>
      <c r="N1094" s="41" t="e">
        <f t="shared" si="111"/>
        <v>#VALUE!</v>
      </c>
      <c r="O1094" s="40" t="str">
        <f t="shared" si="112"/>
        <v>00/Jan/19000</v>
      </c>
      <c r="P1094" s="42" t="str">
        <f t="shared" si="113"/>
        <v>Match</v>
      </c>
      <c r="Q1094" s="40" t="e">
        <f>VLOOKUP(O1094,'Calculation - &lt;Ignore&gt;'!N:O,2,0)</f>
        <v>#N/A</v>
      </c>
    </row>
    <row r="1095" spans="1:17" x14ac:dyDescent="0.3">
      <c r="A1095" s="55"/>
      <c r="B1095" s="66"/>
      <c r="C1095" s="67"/>
      <c r="D1095" s="66"/>
      <c r="E1095" s="59"/>
      <c r="F1095" s="59"/>
      <c r="G1095" s="59"/>
      <c r="H1095" s="59"/>
      <c r="I1095" s="59"/>
      <c r="J1095" s="49" t="s">
        <v>28</v>
      </c>
      <c r="K1095" s="32">
        <f t="shared" si="108"/>
        <v>0</v>
      </c>
      <c r="L1095" s="39" t="str">
        <f t="shared" si="109"/>
        <v>0</v>
      </c>
      <c r="M1095" s="40" t="str">
        <f t="shared" si="110"/>
        <v>00/Jan/1900</v>
      </c>
      <c r="N1095" s="41" t="e">
        <f t="shared" si="111"/>
        <v>#VALUE!</v>
      </c>
      <c r="O1095" s="40" t="str">
        <f t="shared" si="112"/>
        <v>00/Jan/19000</v>
      </c>
      <c r="P1095" s="42" t="str">
        <f t="shared" si="113"/>
        <v>Match</v>
      </c>
      <c r="Q1095" s="40" t="e">
        <f>VLOOKUP(O1095,'Calculation - &lt;Ignore&gt;'!N:O,2,0)</f>
        <v>#N/A</v>
      </c>
    </row>
    <row r="1096" spans="1:17" x14ac:dyDescent="0.3">
      <c r="A1096" s="55"/>
      <c r="B1096" s="66"/>
      <c r="C1096" s="67"/>
      <c r="D1096" s="66"/>
      <c r="E1096" s="59"/>
      <c r="F1096" s="59"/>
      <c r="G1096" s="59"/>
      <c r="H1096" s="59"/>
      <c r="I1096" s="59"/>
      <c r="J1096" s="49" t="s">
        <v>28</v>
      </c>
      <c r="K1096" s="32">
        <f t="shared" si="108"/>
        <v>0</v>
      </c>
      <c r="L1096" s="39" t="str">
        <f t="shared" si="109"/>
        <v>0</v>
      </c>
      <c r="M1096" s="40" t="str">
        <f t="shared" si="110"/>
        <v>00/Jan/1900</v>
      </c>
      <c r="N1096" s="41" t="e">
        <f t="shared" si="111"/>
        <v>#VALUE!</v>
      </c>
      <c r="O1096" s="40" t="str">
        <f t="shared" si="112"/>
        <v>00/Jan/19000</v>
      </c>
      <c r="P1096" s="42" t="str">
        <f t="shared" si="113"/>
        <v>Match</v>
      </c>
      <c r="Q1096" s="40" t="e">
        <f>VLOOKUP(O1096,'Calculation - &lt;Ignore&gt;'!N:O,2,0)</f>
        <v>#N/A</v>
      </c>
    </row>
    <row r="1097" spans="1:17" x14ac:dyDescent="0.3">
      <c r="A1097" s="55"/>
      <c r="B1097" s="66"/>
      <c r="C1097" s="67"/>
      <c r="D1097" s="66"/>
      <c r="E1097" s="59"/>
      <c r="F1097" s="59"/>
      <c r="G1097" s="59"/>
      <c r="H1097" s="59"/>
      <c r="I1097" s="59"/>
      <c r="J1097" s="49" t="s">
        <v>28</v>
      </c>
      <c r="K1097" s="32">
        <f t="shared" si="108"/>
        <v>0</v>
      </c>
      <c r="L1097" s="39" t="str">
        <f t="shared" si="109"/>
        <v>0</v>
      </c>
      <c r="M1097" s="40" t="str">
        <f t="shared" si="110"/>
        <v>00/Jan/1900</v>
      </c>
      <c r="N1097" s="41" t="e">
        <f t="shared" si="111"/>
        <v>#VALUE!</v>
      </c>
      <c r="O1097" s="40" t="str">
        <f t="shared" si="112"/>
        <v>00/Jan/19000</v>
      </c>
      <c r="P1097" s="42" t="str">
        <f t="shared" si="113"/>
        <v>Match</v>
      </c>
      <c r="Q1097" s="40" t="e">
        <f>VLOOKUP(O1097,'Calculation - &lt;Ignore&gt;'!N:O,2,0)</f>
        <v>#N/A</v>
      </c>
    </row>
    <row r="1098" spans="1:17" x14ac:dyDescent="0.3">
      <c r="A1098" s="55"/>
      <c r="B1098" s="66"/>
      <c r="C1098" s="67"/>
      <c r="D1098" s="66"/>
      <c r="E1098" s="59"/>
      <c r="F1098" s="59"/>
      <c r="G1098" s="59"/>
      <c r="H1098" s="59"/>
      <c r="I1098" s="59"/>
      <c r="J1098" s="49" t="s">
        <v>28</v>
      </c>
      <c r="K1098" s="32">
        <f t="shared" si="108"/>
        <v>0</v>
      </c>
      <c r="L1098" s="39" t="str">
        <f t="shared" si="109"/>
        <v>0</v>
      </c>
      <c r="M1098" s="40" t="str">
        <f t="shared" si="110"/>
        <v>00/Jan/1900</v>
      </c>
      <c r="N1098" s="41" t="e">
        <f t="shared" si="111"/>
        <v>#VALUE!</v>
      </c>
      <c r="O1098" s="40" t="str">
        <f t="shared" si="112"/>
        <v>00/Jan/19000</v>
      </c>
      <c r="P1098" s="42" t="str">
        <f t="shared" si="113"/>
        <v>Match</v>
      </c>
      <c r="Q1098" s="40" t="e">
        <f>VLOOKUP(O1098,'Calculation - &lt;Ignore&gt;'!N:O,2,0)</f>
        <v>#N/A</v>
      </c>
    </row>
    <row r="1099" spans="1:17" x14ac:dyDescent="0.3">
      <c r="A1099" s="55"/>
      <c r="B1099" s="66"/>
      <c r="C1099" s="67"/>
      <c r="D1099" s="66"/>
      <c r="E1099" s="59"/>
      <c r="F1099" s="59"/>
      <c r="G1099" s="59"/>
      <c r="H1099" s="59"/>
      <c r="I1099" s="59"/>
      <c r="J1099" s="49" t="s">
        <v>28</v>
      </c>
      <c r="K1099" s="32">
        <f t="shared" si="108"/>
        <v>0</v>
      </c>
      <c r="L1099" s="39" t="str">
        <f t="shared" si="109"/>
        <v>0</v>
      </c>
      <c r="M1099" s="40" t="str">
        <f t="shared" si="110"/>
        <v>00/Jan/1900</v>
      </c>
      <c r="N1099" s="41" t="e">
        <f t="shared" si="111"/>
        <v>#VALUE!</v>
      </c>
      <c r="O1099" s="40" t="str">
        <f t="shared" si="112"/>
        <v>00/Jan/19000</v>
      </c>
      <c r="P1099" s="42" t="str">
        <f t="shared" si="113"/>
        <v>Match</v>
      </c>
      <c r="Q1099" s="40" t="e">
        <f>VLOOKUP(O1099,'Calculation - &lt;Ignore&gt;'!N:O,2,0)</f>
        <v>#N/A</v>
      </c>
    </row>
    <row r="1100" spans="1:17" x14ac:dyDescent="0.3">
      <c r="A1100" s="55"/>
      <c r="B1100" s="66"/>
      <c r="C1100" s="67"/>
      <c r="D1100" s="66"/>
      <c r="E1100" s="59"/>
      <c r="F1100" s="59"/>
      <c r="G1100" s="59"/>
      <c r="H1100" s="59"/>
      <c r="I1100" s="59"/>
      <c r="J1100" s="49" t="s">
        <v>28</v>
      </c>
      <c r="K1100" s="32">
        <f t="shared" si="108"/>
        <v>0</v>
      </c>
      <c r="L1100" s="39" t="str">
        <f t="shared" si="109"/>
        <v>0</v>
      </c>
      <c r="M1100" s="40" t="str">
        <f t="shared" si="110"/>
        <v>00/Jan/1900</v>
      </c>
      <c r="N1100" s="41" t="e">
        <f t="shared" si="111"/>
        <v>#VALUE!</v>
      </c>
      <c r="O1100" s="40" t="str">
        <f t="shared" si="112"/>
        <v>00/Jan/19000</v>
      </c>
      <c r="P1100" s="42" t="str">
        <f t="shared" si="113"/>
        <v>Match</v>
      </c>
      <c r="Q1100" s="40" t="e">
        <f>VLOOKUP(O1100,'Calculation - &lt;Ignore&gt;'!N:O,2,0)</f>
        <v>#N/A</v>
      </c>
    </row>
    <row r="1101" spans="1:17" x14ac:dyDescent="0.3">
      <c r="A1101" s="55"/>
      <c r="B1101" s="66"/>
      <c r="C1101" s="67"/>
      <c r="D1101" s="66"/>
      <c r="E1101" s="59"/>
      <c r="F1101" s="59"/>
      <c r="G1101" s="59"/>
      <c r="H1101" s="59"/>
      <c r="I1101" s="59"/>
      <c r="J1101" s="49" t="s">
        <v>28</v>
      </c>
      <c r="K1101" s="32">
        <f t="shared" si="108"/>
        <v>0</v>
      </c>
      <c r="L1101" s="39" t="str">
        <f t="shared" si="109"/>
        <v>0</v>
      </c>
      <c r="M1101" s="40" t="str">
        <f t="shared" si="110"/>
        <v>00/Jan/1900</v>
      </c>
      <c r="N1101" s="41" t="e">
        <f t="shared" si="111"/>
        <v>#VALUE!</v>
      </c>
      <c r="O1101" s="40" t="str">
        <f t="shared" si="112"/>
        <v>00/Jan/19000</v>
      </c>
      <c r="P1101" s="42" t="str">
        <f t="shared" si="113"/>
        <v>Match</v>
      </c>
      <c r="Q1101" s="40" t="e">
        <f>VLOOKUP(O1101,'Calculation - &lt;Ignore&gt;'!N:O,2,0)</f>
        <v>#N/A</v>
      </c>
    </row>
    <row r="1102" spans="1:17" x14ac:dyDescent="0.3">
      <c r="A1102" s="55"/>
      <c r="B1102" s="66"/>
      <c r="C1102" s="67"/>
      <c r="D1102" s="66"/>
      <c r="E1102" s="59"/>
      <c r="F1102" s="59"/>
      <c r="G1102" s="59"/>
      <c r="H1102" s="59"/>
      <c r="I1102" s="59"/>
      <c r="J1102" s="49" t="s">
        <v>28</v>
      </c>
      <c r="K1102" s="32">
        <f t="shared" si="108"/>
        <v>0</v>
      </c>
      <c r="L1102" s="39" t="str">
        <f t="shared" si="109"/>
        <v>0</v>
      </c>
      <c r="M1102" s="40" t="str">
        <f t="shared" si="110"/>
        <v>00/Jan/1900</v>
      </c>
      <c r="N1102" s="41" t="e">
        <f t="shared" si="111"/>
        <v>#VALUE!</v>
      </c>
      <c r="O1102" s="40" t="str">
        <f t="shared" si="112"/>
        <v>00/Jan/19000</v>
      </c>
      <c r="P1102" s="42" t="str">
        <f t="shared" si="113"/>
        <v>Match</v>
      </c>
      <c r="Q1102" s="40" t="e">
        <f>VLOOKUP(O1102,'Calculation - &lt;Ignore&gt;'!N:O,2,0)</f>
        <v>#N/A</v>
      </c>
    </row>
    <row r="1103" spans="1:17" x14ac:dyDescent="0.3">
      <c r="A1103" s="55"/>
      <c r="B1103" s="66"/>
      <c r="C1103" s="67"/>
      <c r="D1103" s="66"/>
      <c r="E1103" s="59"/>
      <c r="F1103" s="59"/>
      <c r="G1103" s="59"/>
      <c r="H1103" s="59"/>
      <c r="I1103" s="59"/>
      <c r="J1103" s="49" t="s">
        <v>28</v>
      </c>
      <c r="K1103" s="32">
        <f t="shared" si="108"/>
        <v>0</v>
      </c>
      <c r="L1103" s="39" t="str">
        <f t="shared" si="109"/>
        <v>0</v>
      </c>
      <c r="M1103" s="40" t="str">
        <f t="shared" si="110"/>
        <v>00/Jan/1900</v>
      </c>
      <c r="N1103" s="41" t="e">
        <f t="shared" si="111"/>
        <v>#VALUE!</v>
      </c>
      <c r="O1103" s="40" t="str">
        <f t="shared" si="112"/>
        <v>00/Jan/19000</v>
      </c>
      <c r="P1103" s="42" t="str">
        <f t="shared" si="113"/>
        <v>Match</v>
      </c>
      <c r="Q1103" s="40" t="e">
        <f>VLOOKUP(O1103,'Calculation - &lt;Ignore&gt;'!N:O,2,0)</f>
        <v>#N/A</v>
      </c>
    </row>
    <row r="1104" spans="1:17" x14ac:dyDescent="0.3">
      <c r="A1104" s="55"/>
      <c r="B1104" s="66"/>
      <c r="C1104" s="67"/>
      <c r="D1104" s="66"/>
      <c r="E1104" s="59"/>
      <c r="F1104" s="59"/>
      <c r="G1104" s="59"/>
      <c r="H1104" s="59"/>
      <c r="I1104" s="59"/>
      <c r="J1104" s="49" t="s">
        <v>28</v>
      </c>
      <c r="K1104" s="32">
        <f t="shared" si="108"/>
        <v>0</v>
      </c>
      <c r="L1104" s="39" t="str">
        <f t="shared" si="109"/>
        <v>0</v>
      </c>
      <c r="M1104" s="40" t="str">
        <f t="shared" si="110"/>
        <v>00/Jan/1900</v>
      </c>
      <c r="N1104" s="41" t="e">
        <f t="shared" si="111"/>
        <v>#VALUE!</v>
      </c>
      <c r="O1104" s="40" t="str">
        <f t="shared" si="112"/>
        <v>00/Jan/19000</v>
      </c>
      <c r="P1104" s="42" t="str">
        <f t="shared" si="113"/>
        <v>Match</v>
      </c>
      <c r="Q1104" s="40" t="e">
        <f>VLOOKUP(O1104,'Calculation - &lt;Ignore&gt;'!N:O,2,0)</f>
        <v>#N/A</v>
      </c>
    </row>
    <row r="1105" spans="1:17" x14ac:dyDescent="0.3">
      <c r="A1105" s="55"/>
      <c r="B1105" s="66"/>
      <c r="C1105" s="67"/>
      <c r="D1105" s="66"/>
      <c r="E1105" s="59"/>
      <c r="F1105" s="59"/>
      <c r="G1105" s="59"/>
      <c r="H1105" s="59"/>
      <c r="I1105" s="59"/>
      <c r="J1105" s="49" t="s">
        <v>28</v>
      </c>
      <c r="K1105" s="32">
        <f t="shared" si="108"/>
        <v>0</v>
      </c>
      <c r="L1105" s="39" t="str">
        <f t="shared" si="109"/>
        <v>0</v>
      </c>
      <c r="M1105" s="40" t="str">
        <f t="shared" si="110"/>
        <v>00/Jan/1900</v>
      </c>
      <c r="N1105" s="41" t="e">
        <f t="shared" si="111"/>
        <v>#VALUE!</v>
      </c>
      <c r="O1105" s="40" t="str">
        <f t="shared" si="112"/>
        <v>00/Jan/19000</v>
      </c>
      <c r="P1105" s="42" t="str">
        <f t="shared" si="113"/>
        <v>Match</v>
      </c>
      <c r="Q1105" s="40" t="e">
        <f>VLOOKUP(O1105,'Calculation - &lt;Ignore&gt;'!N:O,2,0)</f>
        <v>#N/A</v>
      </c>
    </row>
    <row r="1106" spans="1:17" x14ac:dyDescent="0.3">
      <c r="A1106" s="55"/>
      <c r="B1106" s="66"/>
      <c r="C1106" s="67"/>
      <c r="D1106" s="66"/>
      <c r="E1106" s="59"/>
      <c r="F1106" s="59"/>
      <c r="G1106" s="59"/>
      <c r="H1106" s="59"/>
      <c r="I1106" s="59"/>
      <c r="J1106" s="49" t="s">
        <v>28</v>
      </c>
      <c r="K1106" s="32">
        <f t="shared" si="108"/>
        <v>0</v>
      </c>
      <c r="L1106" s="39" t="str">
        <f t="shared" si="109"/>
        <v>0</v>
      </c>
      <c r="M1106" s="40" t="str">
        <f t="shared" si="110"/>
        <v>00/Jan/1900</v>
      </c>
      <c r="N1106" s="41" t="e">
        <f t="shared" si="111"/>
        <v>#VALUE!</v>
      </c>
      <c r="O1106" s="40" t="str">
        <f t="shared" si="112"/>
        <v>00/Jan/19000</v>
      </c>
      <c r="P1106" s="42" t="str">
        <f t="shared" si="113"/>
        <v>Match</v>
      </c>
      <c r="Q1106" s="40" t="e">
        <f>VLOOKUP(O1106,'Calculation - &lt;Ignore&gt;'!N:O,2,0)</f>
        <v>#N/A</v>
      </c>
    </row>
    <row r="1107" spans="1:17" x14ac:dyDescent="0.3">
      <c r="A1107" s="55"/>
      <c r="B1107" s="66"/>
      <c r="C1107" s="67"/>
      <c r="D1107" s="66"/>
      <c r="E1107" s="59"/>
      <c r="F1107" s="59"/>
      <c r="G1107" s="59"/>
      <c r="H1107" s="59"/>
      <c r="I1107" s="59"/>
      <c r="J1107" s="49" t="s">
        <v>28</v>
      </c>
      <c r="K1107" s="32">
        <f t="shared" si="108"/>
        <v>0</v>
      </c>
      <c r="L1107" s="39" t="str">
        <f t="shared" si="109"/>
        <v>0</v>
      </c>
      <c r="M1107" s="40" t="str">
        <f t="shared" si="110"/>
        <v>00/Jan/1900</v>
      </c>
      <c r="N1107" s="41" t="e">
        <f t="shared" si="111"/>
        <v>#VALUE!</v>
      </c>
      <c r="O1107" s="40" t="str">
        <f t="shared" si="112"/>
        <v>00/Jan/19000</v>
      </c>
      <c r="P1107" s="42" t="str">
        <f t="shared" si="113"/>
        <v>Match</v>
      </c>
      <c r="Q1107" s="40" t="e">
        <f>VLOOKUP(O1107,'Calculation - &lt;Ignore&gt;'!N:O,2,0)</f>
        <v>#N/A</v>
      </c>
    </row>
    <row r="1108" spans="1:17" x14ac:dyDescent="0.3">
      <c r="A1108" s="55"/>
      <c r="B1108" s="66"/>
      <c r="C1108" s="67"/>
      <c r="D1108" s="66"/>
      <c r="E1108" s="59"/>
      <c r="F1108" s="59"/>
      <c r="G1108" s="59"/>
      <c r="H1108" s="59"/>
      <c r="I1108" s="59"/>
      <c r="J1108" s="49" t="s">
        <v>28</v>
      </c>
      <c r="K1108" s="32">
        <f t="shared" si="108"/>
        <v>0</v>
      </c>
      <c r="L1108" s="39" t="str">
        <f t="shared" si="109"/>
        <v>0</v>
      </c>
      <c r="M1108" s="40" t="str">
        <f t="shared" si="110"/>
        <v>00/Jan/1900</v>
      </c>
      <c r="N1108" s="41" t="e">
        <f t="shared" si="111"/>
        <v>#VALUE!</v>
      </c>
      <c r="O1108" s="40" t="str">
        <f t="shared" si="112"/>
        <v>00/Jan/19000</v>
      </c>
      <c r="P1108" s="42" t="str">
        <f t="shared" si="113"/>
        <v>Match</v>
      </c>
      <c r="Q1108" s="40" t="e">
        <f>VLOOKUP(O1108,'Calculation - &lt;Ignore&gt;'!N:O,2,0)</f>
        <v>#N/A</v>
      </c>
    </row>
    <row r="1109" spans="1:17" x14ac:dyDescent="0.3">
      <c r="A1109" s="55"/>
      <c r="B1109" s="66"/>
      <c r="C1109" s="67"/>
      <c r="D1109" s="66"/>
      <c r="E1109" s="59"/>
      <c r="F1109" s="59"/>
      <c r="G1109" s="59"/>
      <c r="H1109" s="59"/>
      <c r="I1109" s="59"/>
      <c r="J1109" s="49" t="s">
        <v>28</v>
      </c>
      <c r="K1109" s="32">
        <f t="shared" si="108"/>
        <v>0</v>
      </c>
      <c r="L1109" s="39" t="str">
        <f t="shared" si="109"/>
        <v>0</v>
      </c>
      <c r="M1109" s="40" t="str">
        <f t="shared" si="110"/>
        <v>00/Jan/1900</v>
      </c>
      <c r="N1109" s="41" t="e">
        <f t="shared" si="111"/>
        <v>#VALUE!</v>
      </c>
      <c r="O1109" s="40" t="str">
        <f t="shared" si="112"/>
        <v>00/Jan/19000</v>
      </c>
      <c r="P1109" s="42" t="str">
        <f t="shared" si="113"/>
        <v>Match</v>
      </c>
      <c r="Q1109" s="40" t="e">
        <f>VLOOKUP(O1109,'Calculation - &lt;Ignore&gt;'!N:O,2,0)</f>
        <v>#N/A</v>
      </c>
    </row>
    <row r="1110" spans="1:17" x14ac:dyDescent="0.3">
      <c r="A1110" s="55"/>
      <c r="B1110" s="66"/>
      <c r="C1110" s="67"/>
      <c r="D1110" s="66"/>
      <c r="E1110" s="59"/>
      <c r="F1110" s="59"/>
      <c r="G1110" s="59"/>
      <c r="H1110" s="59"/>
      <c r="I1110" s="59"/>
      <c r="J1110" s="49" t="s">
        <v>28</v>
      </c>
      <c r="K1110" s="32">
        <f t="shared" si="108"/>
        <v>0</v>
      </c>
      <c r="L1110" s="39" t="str">
        <f t="shared" si="109"/>
        <v>0</v>
      </c>
      <c r="M1110" s="40" t="str">
        <f t="shared" si="110"/>
        <v>00/Jan/1900</v>
      </c>
      <c r="N1110" s="41" t="e">
        <f t="shared" si="111"/>
        <v>#VALUE!</v>
      </c>
      <c r="O1110" s="40" t="str">
        <f t="shared" si="112"/>
        <v>00/Jan/19000</v>
      </c>
      <c r="P1110" s="42" t="str">
        <f t="shared" si="113"/>
        <v>Match</v>
      </c>
      <c r="Q1110" s="40" t="e">
        <f>VLOOKUP(O1110,'Calculation - &lt;Ignore&gt;'!N:O,2,0)</f>
        <v>#N/A</v>
      </c>
    </row>
    <row r="1111" spans="1:17" x14ac:dyDescent="0.3">
      <c r="A1111" s="55"/>
      <c r="B1111" s="66"/>
      <c r="C1111" s="67"/>
      <c r="D1111" s="66"/>
      <c r="E1111" s="59"/>
      <c r="F1111" s="59"/>
      <c r="G1111" s="59"/>
      <c r="H1111" s="59"/>
      <c r="I1111" s="59"/>
      <c r="J1111" s="49" t="s">
        <v>28</v>
      </c>
      <c r="K1111" s="32">
        <f t="shared" si="108"/>
        <v>0</v>
      </c>
      <c r="L1111" s="39" t="str">
        <f t="shared" si="109"/>
        <v>0</v>
      </c>
      <c r="M1111" s="40" t="str">
        <f t="shared" si="110"/>
        <v>00/Jan/1900</v>
      </c>
      <c r="N1111" s="41" t="e">
        <f t="shared" si="111"/>
        <v>#VALUE!</v>
      </c>
      <c r="O1111" s="40" t="str">
        <f t="shared" si="112"/>
        <v>00/Jan/19000</v>
      </c>
      <c r="P1111" s="42" t="str">
        <f t="shared" si="113"/>
        <v>Match</v>
      </c>
      <c r="Q1111" s="40" t="e">
        <f>VLOOKUP(O1111,'Calculation - &lt;Ignore&gt;'!N:O,2,0)</f>
        <v>#N/A</v>
      </c>
    </row>
    <row r="1112" spans="1:17" x14ac:dyDescent="0.3">
      <c r="A1112" s="55"/>
      <c r="B1112" s="66"/>
      <c r="C1112" s="67"/>
      <c r="D1112" s="66"/>
      <c r="E1112" s="59"/>
      <c r="F1112" s="59"/>
      <c r="G1112" s="59"/>
      <c r="H1112" s="59"/>
      <c r="I1112" s="59"/>
      <c r="J1112" s="49" t="s">
        <v>28</v>
      </c>
      <c r="K1112" s="32">
        <f t="shared" si="108"/>
        <v>0</v>
      </c>
      <c r="L1112" s="39" t="str">
        <f t="shared" si="109"/>
        <v>0</v>
      </c>
      <c r="M1112" s="40" t="str">
        <f t="shared" si="110"/>
        <v>00/Jan/1900</v>
      </c>
      <c r="N1112" s="41" t="e">
        <f t="shared" si="111"/>
        <v>#VALUE!</v>
      </c>
      <c r="O1112" s="40" t="str">
        <f t="shared" si="112"/>
        <v>00/Jan/19000</v>
      </c>
      <c r="P1112" s="42" t="str">
        <f t="shared" si="113"/>
        <v>Match</v>
      </c>
      <c r="Q1112" s="40" t="e">
        <f>VLOOKUP(O1112,'Calculation - &lt;Ignore&gt;'!N:O,2,0)</f>
        <v>#N/A</v>
      </c>
    </row>
    <row r="1113" spans="1:17" x14ac:dyDescent="0.3">
      <c r="A1113" s="55"/>
      <c r="B1113" s="66"/>
      <c r="C1113" s="67"/>
      <c r="D1113" s="66"/>
      <c r="E1113" s="59"/>
      <c r="F1113" s="59"/>
      <c r="G1113" s="59"/>
      <c r="H1113" s="59"/>
      <c r="I1113" s="59"/>
      <c r="J1113" s="49" t="s">
        <v>28</v>
      </c>
      <c r="K1113" s="32">
        <f t="shared" si="108"/>
        <v>0</v>
      </c>
      <c r="L1113" s="39" t="str">
        <f t="shared" si="109"/>
        <v>0</v>
      </c>
      <c r="M1113" s="40" t="str">
        <f t="shared" si="110"/>
        <v>00/Jan/1900</v>
      </c>
      <c r="N1113" s="41" t="e">
        <f t="shared" si="111"/>
        <v>#VALUE!</v>
      </c>
      <c r="O1113" s="40" t="str">
        <f t="shared" si="112"/>
        <v>00/Jan/19000</v>
      </c>
      <c r="P1113" s="42" t="str">
        <f t="shared" si="113"/>
        <v>Match</v>
      </c>
      <c r="Q1113" s="40" t="e">
        <f>VLOOKUP(O1113,'Calculation - &lt;Ignore&gt;'!N:O,2,0)</f>
        <v>#N/A</v>
      </c>
    </row>
    <row r="1114" spans="1:17" x14ac:dyDescent="0.3">
      <c r="A1114" s="55"/>
      <c r="B1114" s="66"/>
      <c r="C1114" s="67"/>
      <c r="D1114" s="66"/>
      <c r="E1114" s="59"/>
      <c r="F1114" s="59"/>
      <c r="G1114" s="59"/>
      <c r="H1114" s="59"/>
      <c r="I1114" s="59"/>
      <c r="J1114" s="49" t="s">
        <v>28</v>
      </c>
      <c r="K1114" s="32">
        <f t="shared" si="108"/>
        <v>0</v>
      </c>
      <c r="L1114" s="39" t="str">
        <f t="shared" si="109"/>
        <v>0</v>
      </c>
      <c r="M1114" s="40" t="str">
        <f t="shared" si="110"/>
        <v>00/Jan/1900</v>
      </c>
      <c r="N1114" s="41" t="e">
        <f t="shared" si="111"/>
        <v>#VALUE!</v>
      </c>
      <c r="O1114" s="40" t="str">
        <f t="shared" si="112"/>
        <v>00/Jan/19000</v>
      </c>
      <c r="P1114" s="42" t="str">
        <f t="shared" si="113"/>
        <v>Match</v>
      </c>
      <c r="Q1114" s="40" t="e">
        <f>VLOOKUP(O1114,'Calculation - &lt;Ignore&gt;'!N:O,2,0)</f>
        <v>#N/A</v>
      </c>
    </row>
    <row r="1115" spans="1:17" x14ac:dyDescent="0.3">
      <c r="A1115" s="55"/>
      <c r="B1115" s="66"/>
      <c r="C1115" s="67"/>
      <c r="D1115" s="66"/>
      <c r="E1115" s="59"/>
      <c r="F1115" s="59"/>
      <c r="G1115" s="59"/>
      <c r="H1115" s="59"/>
      <c r="I1115" s="59"/>
      <c r="J1115" s="49" t="s">
        <v>28</v>
      </c>
      <c r="K1115" s="32">
        <f t="shared" si="108"/>
        <v>0</v>
      </c>
      <c r="L1115" s="39" t="str">
        <f t="shared" si="109"/>
        <v>0</v>
      </c>
      <c r="M1115" s="40" t="str">
        <f t="shared" si="110"/>
        <v>00/Jan/1900</v>
      </c>
      <c r="N1115" s="41" t="e">
        <f t="shared" si="111"/>
        <v>#VALUE!</v>
      </c>
      <c r="O1115" s="40" t="str">
        <f t="shared" si="112"/>
        <v>00/Jan/19000</v>
      </c>
      <c r="P1115" s="42" t="str">
        <f t="shared" si="113"/>
        <v>Match</v>
      </c>
      <c r="Q1115" s="40" t="e">
        <f>VLOOKUP(O1115,'Calculation - &lt;Ignore&gt;'!N:O,2,0)</f>
        <v>#N/A</v>
      </c>
    </row>
    <row r="1116" spans="1:17" x14ac:dyDescent="0.3">
      <c r="A1116" s="55"/>
      <c r="B1116" s="66"/>
      <c r="C1116" s="67"/>
      <c r="D1116" s="66"/>
      <c r="E1116" s="59"/>
      <c r="F1116" s="59"/>
      <c r="G1116" s="59"/>
      <c r="H1116" s="59"/>
      <c r="I1116" s="59"/>
      <c r="J1116" s="49" t="s">
        <v>28</v>
      </c>
      <c r="K1116" s="32">
        <f t="shared" si="108"/>
        <v>0</v>
      </c>
      <c r="L1116" s="39" t="str">
        <f t="shared" si="109"/>
        <v>0</v>
      </c>
      <c r="M1116" s="40" t="str">
        <f t="shared" si="110"/>
        <v>00/Jan/1900</v>
      </c>
      <c r="N1116" s="41" t="e">
        <f t="shared" si="111"/>
        <v>#VALUE!</v>
      </c>
      <c r="O1116" s="40" t="str">
        <f t="shared" si="112"/>
        <v>00/Jan/19000</v>
      </c>
      <c r="P1116" s="42" t="str">
        <f t="shared" si="113"/>
        <v>Match</v>
      </c>
      <c r="Q1116" s="40" t="e">
        <f>VLOOKUP(O1116,'Calculation - &lt;Ignore&gt;'!N:O,2,0)</f>
        <v>#N/A</v>
      </c>
    </row>
    <row r="1117" spans="1:17" x14ac:dyDescent="0.3">
      <c r="A1117" s="55"/>
      <c r="B1117" s="66"/>
      <c r="C1117" s="67"/>
      <c r="D1117" s="66"/>
      <c r="E1117" s="59"/>
      <c r="F1117" s="59"/>
      <c r="G1117" s="59"/>
      <c r="H1117" s="59"/>
      <c r="I1117" s="59"/>
      <c r="J1117" s="49" t="s">
        <v>28</v>
      </c>
      <c r="K1117" s="32">
        <f t="shared" si="108"/>
        <v>0</v>
      </c>
      <c r="L1117" s="39" t="str">
        <f t="shared" si="109"/>
        <v>0</v>
      </c>
      <c r="M1117" s="40" t="str">
        <f t="shared" si="110"/>
        <v>00/Jan/1900</v>
      </c>
      <c r="N1117" s="41" t="e">
        <f t="shared" si="111"/>
        <v>#VALUE!</v>
      </c>
      <c r="O1117" s="40" t="str">
        <f t="shared" si="112"/>
        <v>00/Jan/19000</v>
      </c>
      <c r="P1117" s="42" t="str">
        <f t="shared" si="113"/>
        <v>Match</v>
      </c>
      <c r="Q1117" s="40" t="e">
        <f>VLOOKUP(O1117,'Calculation - &lt;Ignore&gt;'!N:O,2,0)</f>
        <v>#N/A</v>
      </c>
    </row>
    <row r="1118" spans="1:17" x14ac:dyDescent="0.3">
      <c r="A1118" s="55"/>
      <c r="B1118" s="66"/>
      <c r="C1118" s="67"/>
      <c r="D1118" s="66"/>
      <c r="E1118" s="59"/>
      <c r="F1118" s="59"/>
      <c r="G1118" s="59"/>
      <c r="H1118" s="59"/>
      <c r="I1118" s="59"/>
      <c r="J1118" s="49" t="s">
        <v>28</v>
      </c>
      <c r="K1118" s="32">
        <f t="shared" si="108"/>
        <v>0</v>
      </c>
      <c r="L1118" s="39" t="str">
        <f t="shared" si="109"/>
        <v>0</v>
      </c>
      <c r="M1118" s="40" t="str">
        <f t="shared" si="110"/>
        <v>00/Jan/1900</v>
      </c>
      <c r="N1118" s="41" t="e">
        <f t="shared" si="111"/>
        <v>#VALUE!</v>
      </c>
      <c r="O1118" s="40" t="str">
        <f t="shared" si="112"/>
        <v>00/Jan/19000</v>
      </c>
      <c r="P1118" s="42" t="str">
        <f t="shared" si="113"/>
        <v>Match</v>
      </c>
      <c r="Q1118" s="40" t="e">
        <f>VLOOKUP(O1118,'Calculation - &lt;Ignore&gt;'!N:O,2,0)</f>
        <v>#N/A</v>
      </c>
    </row>
    <row r="1119" spans="1:17" x14ac:dyDescent="0.3">
      <c r="A1119" s="55"/>
      <c r="B1119" s="66"/>
      <c r="C1119" s="67"/>
      <c r="D1119" s="66"/>
      <c r="E1119" s="59"/>
      <c r="F1119" s="59"/>
      <c r="G1119" s="59"/>
      <c r="H1119" s="59"/>
      <c r="I1119" s="59"/>
      <c r="J1119" s="49" t="s">
        <v>28</v>
      </c>
      <c r="K1119" s="32">
        <f t="shared" si="108"/>
        <v>0</v>
      </c>
      <c r="L1119" s="39" t="str">
        <f t="shared" si="109"/>
        <v>0</v>
      </c>
      <c r="M1119" s="40" t="str">
        <f t="shared" si="110"/>
        <v>00/Jan/1900</v>
      </c>
      <c r="N1119" s="41" t="e">
        <f t="shared" si="111"/>
        <v>#VALUE!</v>
      </c>
      <c r="O1119" s="40" t="str">
        <f t="shared" si="112"/>
        <v>00/Jan/19000</v>
      </c>
      <c r="P1119" s="42" t="str">
        <f t="shared" si="113"/>
        <v>Match</v>
      </c>
      <c r="Q1119" s="40" t="e">
        <f>VLOOKUP(O1119,'Calculation - &lt;Ignore&gt;'!N:O,2,0)</f>
        <v>#N/A</v>
      </c>
    </row>
    <row r="1120" spans="1:17" x14ac:dyDescent="0.3">
      <c r="A1120" s="55"/>
      <c r="B1120" s="66"/>
      <c r="C1120" s="67"/>
      <c r="D1120" s="66"/>
      <c r="E1120" s="59"/>
      <c r="F1120" s="59"/>
      <c r="G1120" s="59"/>
      <c r="H1120" s="59"/>
      <c r="I1120" s="59"/>
      <c r="J1120" s="49" t="s">
        <v>28</v>
      </c>
      <c r="K1120" s="32">
        <f t="shared" si="108"/>
        <v>0</v>
      </c>
      <c r="L1120" s="39" t="str">
        <f t="shared" si="109"/>
        <v>0</v>
      </c>
      <c r="M1120" s="40" t="str">
        <f t="shared" si="110"/>
        <v>00/Jan/1900</v>
      </c>
      <c r="N1120" s="41" t="e">
        <f t="shared" si="111"/>
        <v>#VALUE!</v>
      </c>
      <c r="O1120" s="40" t="str">
        <f t="shared" si="112"/>
        <v>00/Jan/19000</v>
      </c>
      <c r="P1120" s="42" t="str">
        <f t="shared" si="113"/>
        <v>Match</v>
      </c>
      <c r="Q1120" s="40" t="e">
        <f>VLOOKUP(O1120,'Calculation - &lt;Ignore&gt;'!N:O,2,0)</f>
        <v>#N/A</v>
      </c>
    </row>
    <row r="1121" spans="1:17" x14ac:dyDescent="0.3">
      <c r="A1121" s="55"/>
      <c r="B1121" s="66"/>
      <c r="C1121" s="67"/>
      <c r="D1121" s="66"/>
      <c r="E1121" s="59"/>
      <c r="F1121" s="59"/>
      <c r="G1121" s="59"/>
      <c r="H1121" s="59"/>
      <c r="I1121" s="59"/>
      <c r="J1121" s="49" t="s">
        <v>28</v>
      </c>
      <c r="K1121" s="32">
        <f t="shared" si="108"/>
        <v>0</v>
      </c>
      <c r="L1121" s="39" t="str">
        <f t="shared" si="109"/>
        <v>0</v>
      </c>
      <c r="M1121" s="40" t="str">
        <f t="shared" si="110"/>
        <v>00/Jan/1900</v>
      </c>
      <c r="N1121" s="41" t="e">
        <f t="shared" si="111"/>
        <v>#VALUE!</v>
      </c>
      <c r="O1121" s="40" t="str">
        <f t="shared" si="112"/>
        <v>00/Jan/19000</v>
      </c>
      <c r="P1121" s="42" t="str">
        <f t="shared" si="113"/>
        <v>Match</v>
      </c>
      <c r="Q1121" s="40" t="e">
        <f>VLOOKUP(O1121,'Calculation - &lt;Ignore&gt;'!N:O,2,0)</f>
        <v>#N/A</v>
      </c>
    </row>
    <row r="1122" spans="1:17" x14ac:dyDescent="0.3">
      <c r="A1122" s="55"/>
      <c r="B1122" s="66"/>
      <c r="C1122" s="67"/>
      <c r="D1122" s="66"/>
      <c r="E1122" s="59"/>
      <c r="F1122" s="59"/>
      <c r="G1122" s="59"/>
      <c r="H1122" s="59"/>
      <c r="I1122" s="59"/>
      <c r="J1122" s="49" t="s">
        <v>28</v>
      </c>
      <c r="K1122" s="32">
        <f t="shared" si="108"/>
        <v>0</v>
      </c>
      <c r="L1122" s="39" t="str">
        <f t="shared" si="109"/>
        <v>0</v>
      </c>
      <c r="M1122" s="40" t="str">
        <f t="shared" si="110"/>
        <v>00/Jan/1900</v>
      </c>
      <c r="N1122" s="41" t="e">
        <f t="shared" si="111"/>
        <v>#VALUE!</v>
      </c>
      <c r="O1122" s="40" t="str">
        <f t="shared" si="112"/>
        <v>00/Jan/19000</v>
      </c>
      <c r="P1122" s="42" t="str">
        <f t="shared" si="113"/>
        <v>Match</v>
      </c>
      <c r="Q1122" s="40" t="e">
        <f>VLOOKUP(O1122,'Calculation - &lt;Ignore&gt;'!N:O,2,0)</f>
        <v>#N/A</v>
      </c>
    </row>
    <row r="1123" spans="1:17" x14ac:dyDescent="0.3">
      <c r="A1123" s="55"/>
      <c r="B1123" s="66"/>
      <c r="C1123" s="67"/>
      <c r="D1123" s="66"/>
      <c r="E1123" s="59"/>
      <c r="F1123" s="59"/>
      <c r="G1123" s="59"/>
      <c r="H1123" s="59"/>
      <c r="I1123" s="59"/>
      <c r="J1123" s="49" t="s">
        <v>28</v>
      </c>
      <c r="K1123" s="32">
        <f t="shared" si="108"/>
        <v>0</v>
      </c>
      <c r="L1123" s="39" t="str">
        <f t="shared" si="109"/>
        <v>0</v>
      </c>
      <c r="M1123" s="40" t="str">
        <f t="shared" si="110"/>
        <v>00/Jan/1900</v>
      </c>
      <c r="N1123" s="41" t="e">
        <f t="shared" si="111"/>
        <v>#VALUE!</v>
      </c>
      <c r="O1123" s="40" t="str">
        <f t="shared" si="112"/>
        <v>00/Jan/19000</v>
      </c>
      <c r="P1123" s="42" t="str">
        <f t="shared" si="113"/>
        <v>Match</v>
      </c>
      <c r="Q1123" s="40" t="e">
        <f>VLOOKUP(O1123,'Calculation - &lt;Ignore&gt;'!N:O,2,0)</f>
        <v>#N/A</v>
      </c>
    </row>
    <row r="1124" spans="1:17" x14ac:dyDescent="0.3">
      <c r="A1124" s="55"/>
      <c r="B1124" s="66"/>
      <c r="C1124" s="67"/>
      <c r="D1124" s="66"/>
      <c r="E1124" s="59"/>
      <c r="F1124" s="59"/>
      <c r="G1124" s="59"/>
      <c r="H1124" s="59"/>
      <c r="I1124" s="59"/>
      <c r="J1124" s="49" t="s">
        <v>28</v>
      </c>
      <c r="K1124" s="32">
        <f t="shared" si="108"/>
        <v>0</v>
      </c>
      <c r="L1124" s="39" t="str">
        <f t="shared" si="109"/>
        <v>0</v>
      </c>
      <c r="M1124" s="40" t="str">
        <f t="shared" si="110"/>
        <v>00/Jan/1900</v>
      </c>
      <c r="N1124" s="41" t="e">
        <f t="shared" si="111"/>
        <v>#VALUE!</v>
      </c>
      <c r="O1124" s="40" t="str">
        <f t="shared" si="112"/>
        <v>00/Jan/19000</v>
      </c>
      <c r="P1124" s="42" t="str">
        <f t="shared" si="113"/>
        <v>Match</v>
      </c>
      <c r="Q1124" s="40" t="e">
        <f>VLOOKUP(O1124,'Calculation - &lt;Ignore&gt;'!N:O,2,0)</f>
        <v>#N/A</v>
      </c>
    </row>
    <row r="1125" spans="1:17" x14ac:dyDescent="0.3">
      <c r="A1125" s="55"/>
      <c r="B1125" s="66"/>
      <c r="C1125" s="67"/>
      <c r="D1125" s="66"/>
      <c r="E1125" s="59"/>
      <c r="F1125" s="59"/>
      <c r="G1125" s="59"/>
      <c r="H1125" s="59"/>
      <c r="I1125" s="59"/>
      <c r="J1125" s="49" t="s">
        <v>28</v>
      </c>
      <c r="K1125" s="32">
        <f t="shared" si="108"/>
        <v>0</v>
      </c>
      <c r="L1125" s="39" t="str">
        <f t="shared" si="109"/>
        <v>0</v>
      </c>
      <c r="M1125" s="40" t="str">
        <f t="shared" si="110"/>
        <v>00/Jan/1900</v>
      </c>
      <c r="N1125" s="41" t="e">
        <f t="shared" si="111"/>
        <v>#VALUE!</v>
      </c>
      <c r="O1125" s="40" t="str">
        <f t="shared" si="112"/>
        <v>00/Jan/19000</v>
      </c>
      <c r="P1125" s="42" t="str">
        <f t="shared" si="113"/>
        <v>Match</v>
      </c>
      <c r="Q1125" s="40" t="e">
        <f>VLOOKUP(O1125,'Calculation - &lt;Ignore&gt;'!N:O,2,0)</f>
        <v>#N/A</v>
      </c>
    </row>
    <row r="1126" spans="1:17" x14ac:dyDescent="0.3">
      <c r="A1126" s="55"/>
      <c r="B1126" s="66"/>
      <c r="C1126" s="67"/>
      <c r="D1126" s="66"/>
      <c r="E1126" s="59"/>
      <c r="F1126" s="59"/>
      <c r="G1126" s="59"/>
      <c r="H1126" s="59"/>
      <c r="I1126" s="59"/>
      <c r="J1126" s="49" t="s">
        <v>28</v>
      </c>
      <c r="K1126" s="32">
        <f t="shared" si="108"/>
        <v>0</v>
      </c>
      <c r="L1126" s="39" t="str">
        <f t="shared" si="109"/>
        <v>0</v>
      </c>
      <c r="M1126" s="40" t="str">
        <f t="shared" si="110"/>
        <v>00/Jan/1900</v>
      </c>
      <c r="N1126" s="41" t="e">
        <f t="shared" si="111"/>
        <v>#VALUE!</v>
      </c>
      <c r="O1126" s="40" t="str">
        <f t="shared" si="112"/>
        <v>00/Jan/19000</v>
      </c>
      <c r="P1126" s="42" t="str">
        <f t="shared" si="113"/>
        <v>Match</v>
      </c>
      <c r="Q1126" s="40" t="e">
        <f>VLOOKUP(O1126,'Calculation - &lt;Ignore&gt;'!N:O,2,0)</f>
        <v>#N/A</v>
      </c>
    </row>
    <row r="1127" spans="1:17" x14ac:dyDescent="0.3">
      <c r="A1127" s="55"/>
      <c r="B1127" s="66"/>
      <c r="C1127" s="67"/>
      <c r="D1127" s="66"/>
      <c r="E1127" s="59"/>
      <c r="F1127" s="59"/>
      <c r="G1127" s="59"/>
      <c r="H1127" s="59"/>
      <c r="I1127" s="59"/>
      <c r="J1127" s="49" t="s">
        <v>28</v>
      </c>
      <c r="K1127" s="32">
        <f t="shared" si="108"/>
        <v>0</v>
      </c>
      <c r="L1127" s="39" t="str">
        <f t="shared" si="109"/>
        <v>0</v>
      </c>
      <c r="M1127" s="40" t="str">
        <f t="shared" si="110"/>
        <v>00/Jan/1900</v>
      </c>
      <c r="N1127" s="41" t="e">
        <f t="shared" si="111"/>
        <v>#VALUE!</v>
      </c>
      <c r="O1127" s="40" t="str">
        <f t="shared" si="112"/>
        <v>00/Jan/19000</v>
      </c>
      <c r="P1127" s="42" t="str">
        <f t="shared" si="113"/>
        <v>Match</v>
      </c>
      <c r="Q1127" s="40" t="e">
        <f>VLOOKUP(O1127,'Calculation - &lt;Ignore&gt;'!N:O,2,0)</f>
        <v>#N/A</v>
      </c>
    </row>
    <row r="1128" spans="1:17" x14ac:dyDescent="0.3">
      <c r="A1128" s="55"/>
      <c r="B1128" s="66"/>
      <c r="C1128" s="67"/>
      <c r="D1128" s="66"/>
      <c r="E1128" s="59"/>
      <c r="F1128" s="59"/>
      <c r="G1128" s="59"/>
      <c r="H1128" s="59"/>
      <c r="I1128" s="59"/>
      <c r="J1128" s="49" t="s">
        <v>28</v>
      </c>
      <c r="K1128" s="32">
        <f t="shared" si="108"/>
        <v>0</v>
      </c>
      <c r="L1128" s="39" t="str">
        <f t="shared" si="109"/>
        <v>0</v>
      </c>
      <c r="M1128" s="40" t="str">
        <f t="shared" si="110"/>
        <v>00/Jan/1900</v>
      </c>
      <c r="N1128" s="41" t="e">
        <f t="shared" si="111"/>
        <v>#VALUE!</v>
      </c>
      <c r="O1128" s="40" t="str">
        <f t="shared" si="112"/>
        <v>00/Jan/19000</v>
      </c>
      <c r="P1128" s="42" t="str">
        <f t="shared" si="113"/>
        <v>Match</v>
      </c>
      <c r="Q1128" s="40" t="e">
        <f>VLOOKUP(O1128,'Calculation - &lt;Ignore&gt;'!N:O,2,0)</f>
        <v>#N/A</v>
      </c>
    </row>
    <row r="1129" spans="1:17" x14ac:dyDescent="0.3">
      <c r="A1129" s="55"/>
      <c r="B1129" s="66"/>
      <c r="C1129" s="67"/>
      <c r="D1129" s="66"/>
      <c r="E1129" s="59"/>
      <c r="F1129" s="59"/>
      <c r="G1129" s="59"/>
      <c r="H1129" s="59"/>
      <c r="I1129" s="59"/>
      <c r="J1129" s="49" t="s">
        <v>28</v>
      </c>
      <c r="K1129" s="32">
        <f t="shared" si="108"/>
        <v>0</v>
      </c>
      <c r="L1129" s="39" t="str">
        <f t="shared" si="109"/>
        <v>0</v>
      </c>
      <c r="M1129" s="40" t="str">
        <f t="shared" si="110"/>
        <v>00/Jan/1900</v>
      </c>
      <c r="N1129" s="41" t="e">
        <f t="shared" si="111"/>
        <v>#VALUE!</v>
      </c>
      <c r="O1129" s="40" t="str">
        <f t="shared" si="112"/>
        <v>00/Jan/19000</v>
      </c>
      <c r="P1129" s="42" t="str">
        <f t="shared" si="113"/>
        <v>Match</v>
      </c>
      <c r="Q1129" s="40" t="e">
        <f>VLOOKUP(O1129,'Calculation - &lt;Ignore&gt;'!N:O,2,0)</f>
        <v>#N/A</v>
      </c>
    </row>
    <row r="1130" spans="1:17" x14ac:dyDescent="0.3">
      <c r="A1130" s="55"/>
      <c r="B1130" s="66"/>
      <c r="C1130" s="67"/>
      <c r="D1130" s="66"/>
      <c r="E1130" s="59"/>
      <c r="F1130" s="59"/>
      <c r="G1130" s="59"/>
      <c r="H1130" s="59"/>
      <c r="I1130" s="59"/>
      <c r="J1130" s="49" t="s">
        <v>28</v>
      </c>
      <c r="K1130" s="32">
        <f t="shared" si="108"/>
        <v>0</v>
      </c>
      <c r="L1130" s="39" t="str">
        <f t="shared" si="109"/>
        <v>0</v>
      </c>
      <c r="M1130" s="40" t="str">
        <f t="shared" si="110"/>
        <v>00/Jan/1900</v>
      </c>
      <c r="N1130" s="41" t="e">
        <f t="shared" si="111"/>
        <v>#VALUE!</v>
      </c>
      <c r="O1130" s="40" t="str">
        <f t="shared" si="112"/>
        <v>00/Jan/19000</v>
      </c>
      <c r="P1130" s="42" t="str">
        <f t="shared" si="113"/>
        <v>Match</v>
      </c>
      <c r="Q1130" s="40" t="e">
        <f>VLOOKUP(O1130,'Calculation - &lt;Ignore&gt;'!N:O,2,0)</f>
        <v>#N/A</v>
      </c>
    </row>
    <row r="1131" spans="1:17" x14ac:dyDescent="0.3">
      <c r="A1131" s="55"/>
      <c r="B1131" s="66"/>
      <c r="C1131" s="67"/>
      <c r="D1131" s="66"/>
      <c r="E1131" s="59"/>
      <c r="F1131" s="59"/>
      <c r="G1131" s="59"/>
      <c r="H1131" s="59"/>
      <c r="I1131" s="59"/>
      <c r="J1131" s="49" t="s">
        <v>28</v>
      </c>
      <c r="K1131" s="32">
        <f t="shared" si="108"/>
        <v>0</v>
      </c>
      <c r="L1131" s="39" t="str">
        <f t="shared" si="109"/>
        <v>0</v>
      </c>
      <c r="M1131" s="40" t="str">
        <f t="shared" si="110"/>
        <v>00/Jan/1900</v>
      </c>
      <c r="N1131" s="41" t="e">
        <f t="shared" si="111"/>
        <v>#VALUE!</v>
      </c>
      <c r="O1131" s="40" t="str">
        <f t="shared" si="112"/>
        <v>00/Jan/19000</v>
      </c>
      <c r="P1131" s="42" t="str">
        <f t="shared" si="113"/>
        <v>Match</v>
      </c>
      <c r="Q1131" s="40" t="e">
        <f>VLOOKUP(O1131,'Calculation - &lt;Ignore&gt;'!N:O,2,0)</f>
        <v>#N/A</v>
      </c>
    </row>
    <row r="1132" spans="1:17" x14ac:dyDescent="0.3">
      <c r="A1132" s="55"/>
      <c r="B1132" s="66"/>
      <c r="C1132" s="67"/>
      <c r="D1132" s="66"/>
      <c r="E1132" s="59"/>
      <c r="F1132" s="59"/>
      <c r="G1132" s="59"/>
      <c r="H1132" s="59"/>
      <c r="I1132" s="59"/>
      <c r="J1132" s="49" t="s">
        <v>28</v>
      </c>
      <c r="K1132" s="32">
        <f t="shared" si="108"/>
        <v>0</v>
      </c>
      <c r="L1132" s="39" t="str">
        <f t="shared" si="109"/>
        <v>0</v>
      </c>
      <c r="M1132" s="40" t="str">
        <f t="shared" si="110"/>
        <v>00/Jan/1900</v>
      </c>
      <c r="N1132" s="41" t="e">
        <f t="shared" si="111"/>
        <v>#VALUE!</v>
      </c>
      <c r="O1132" s="40" t="str">
        <f t="shared" si="112"/>
        <v>00/Jan/19000</v>
      </c>
      <c r="P1132" s="42" t="str">
        <f t="shared" si="113"/>
        <v>Match</v>
      </c>
      <c r="Q1132" s="40" t="e">
        <f>VLOOKUP(O1132,'Calculation - &lt;Ignore&gt;'!N:O,2,0)</f>
        <v>#N/A</v>
      </c>
    </row>
    <row r="1133" spans="1:17" x14ac:dyDescent="0.3">
      <c r="A1133" s="55"/>
      <c r="B1133" s="66"/>
      <c r="C1133" s="67"/>
      <c r="D1133" s="66"/>
      <c r="E1133" s="59"/>
      <c r="F1133" s="59"/>
      <c r="G1133" s="59"/>
      <c r="H1133" s="59"/>
      <c r="I1133" s="59"/>
      <c r="J1133" s="49" t="s">
        <v>28</v>
      </c>
      <c r="K1133" s="32">
        <f t="shared" si="108"/>
        <v>0</v>
      </c>
      <c r="L1133" s="39" t="str">
        <f t="shared" si="109"/>
        <v>0</v>
      </c>
      <c r="M1133" s="40" t="str">
        <f t="shared" si="110"/>
        <v>00/Jan/1900</v>
      </c>
      <c r="N1133" s="41" t="e">
        <f t="shared" si="111"/>
        <v>#VALUE!</v>
      </c>
      <c r="O1133" s="40" t="str">
        <f t="shared" si="112"/>
        <v>00/Jan/19000</v>
      </c>
      <c r="P1133" s="42" t="str">
        <f t="shared" si="113"/>
        <v>Match</v>
      </c>
      <c r="Q1133" s="40" t="e">
        <f>VLOOKUP(O1133,'Calculation - &lt;Ignore&gt;'!N:O,2,0)</f>
        <v>#N/A</v>
      </c>
    </row>
    <row r="1134" spans="1:17" x14ac:dyDescent="0.3">
      <c r="A1134" s="55"/>
      <c r="B1134" s="66"/>
      <c r="C1134" s="67"/>
      <c r="D1134" s="66"/>
      <c r="E1134" s="59"/>
      <c r="F1134" s="59"/>
      <c r="G1134" s="59"/>
      <c r="H1134" s="59"/>
      <c r="I1134" s="59"/>
      <c r="J1134" s="49" t="s">
        <v>28</v>
      </c>
      <c r="K1134" s="32">
        <f t="shared" si="108"/>
        <v>0</v>
      </c>
      <c r="L1134" s="39" t="str">
        <f t="shared" si="109"/>
        <v>0</v>
      </c>
      <c r="M1134" s="40" t="str">
        <f t="shared" si="110"/>
        <v>00/Jan/1900</v>
      </c>
      <c r="N1134" s="41" t="e">
        <f t="shared" si="111"/>
        <v>#VALUE!</v>
      </c>
      <c r="O1134" s="40" t="str">
        <f t="shared" si="112"/>
        <v>00/Jan/19000</v>
      </c>
      <c r="P1134" s="42" t="str">
        <f t="shared" si="113"/>
        <v>Match</v>
      </c>
      <c r="Q1134" s="40" t="e">
        <f>VLOOKUP(O1134,'Calculation - &lt;Ignore&gt;'!N:O,2,0)</f>
        <v>#N/A</v>
      </c>
    </row>
    <row r="1135" spans="1:17" x14ac:dyDescent="0.3">
      <c r="A1135" s="55"/>
      <c r="B1135" s="66"/>
      <c r="C1135" s="67"/>
      <c r="D1135" s="66"/>
      <c r="E1135" s="59"/>
      <c r="F1135" s="59"/>
      <c r="G1135" s="59"/>
      <c r="H1135" s="59"/>
      <c r="I1135" s="59"/>
      <c r="J1135" s="49" t="s">
        <v>28</v>
      </c>
      <c r="K1135" s="32">
        <f t="shared" si="108"/>
        <v>0</v>
      </c>
      <c r="L1135" s="39" t="str">
        <f t="shared" si="109"/>
        <v>0</v>
      </c>
      <c r="M1135" s="40" t="str">
        <f t="shared" si="110"/>
        <v>00/Jan/1900</v>
      </c>
      <c r="N1135" s="41" t="e">
        <f t="shared" si="111"/>
        <v>#VALUE!</v>
      </c>
      <c r="O1135" s="40" t="str">
        <f t="shared" si="112"/>
        <v>00/Jan/19000</v>
      </c>
      <c r="P1135" s="42" t="str">
        <f t="shared" si="113"/>
        <v>Match</v>
      </c>
      <c r="Q1135" s="40" t="e">
        <f>VLOOKUP(O1135,'Calculation - &lt;Ignore&gt;'!N:O,2,0)</f>
        <v>#N/A</v>
      </c>
    </row>
    <row r="1136" spans="1:17" x14ac:dyDescent="0.3">
      <c r="A1136" s="55"/>
      <c r="B1136" s="66"/>
      <c r="C1136" s="67"/>
      <c r="D1136" s="66"/>
      <c r="E1136" s="59"/>
      <c r="F1136" s="59"/>
      <c r="G1136" s="59"/>
      <c r="H1136" s="59"/>
      <c r="I1136" s="59"/>
      <c r="J1136" s="49" t="s">
        <v>28</v>
      </c>
      <c r="K1136" s="32">
        <f t="shared" si="108"/>
        <v>0</v>
      </c>
      <c r="L1136" s="39" t="str">
        <f t="shared" si="109"/>
        <v>0</v>
      </c>
      <c r="M1136" s="40" t="str">
        <f t="shared" si="110"/>
        <v>00/Jan/1900</v>
      </c>
      <c r="N1136" s="41" t="e">
        <f t="shared" si="111"/>
        <v>#VALUE!</v>
      </c>
      <c r="O1136" s="40" t="str">
        <f t="shared" si="112"/>
        <v>00/Jan/19000</v>
      </c>
      <c r="P1136" s="42" t="str">
        <f t="shared" si="113"/>
        <v>Match</v>
      </c>
      <c r="Q1136" s="40" t="e">
        <f>VLOOKUP(O1136,'Calculation - &lt;Ignore&gt;'!N:O,2,0)</f>
        <v>#N/A</v>
      </c>
    </row>
    <row r="1137" spans="1:17" x14ac:dyDescent="0.3">
      <c r="A1137" s="55"/>
      <c r="B1137" s="66"/>
      <c r="C1137" s="67"/>
      <c r="D1137" s="66"/>
      <c r="E1137" s="59"/>
      <c r="F1137" s="59"/>
      <c r="G1137" s="59"/>
      <c r="H1137" s="59"/>
      <c r="I1137" s="59"/>
      <c r="J1137" s="49" t="s">
        <v>28</v>
      </c>
      <c r="K1137" s="32">
        <f t="shared" si="108"/>
        <v>0</v>
      </c>
      <c r="L1137" s="39" t="str">
        <f t="shared" si="109"/>
        <v>0</v>
      </c>
      <c r="M1137" s="40" t="str">
        <f t="shared" si="110"/>
        <v>00/Jan/1900</v>
      </c>
      <c r="N1137" s="41" t="e">
        <f t="shared" si="111"/>
        <v>#VALUE!</v>
      </c>
      <c r="O1137" s="40" t="str">
        <f t="shared" si="112"/>
        <v>00/Jan/19000</v>
      </c>
      <c r="P1137" s="42" t="str">
        <f t="shared" si="113"/>
        <v>Match</v>
      </c>
      <c r="Q1137" s="40" t="e">
        <f>VLOOKUP(O1137,'Calculation - &lt;Ignore&gt;'!N:O,2,0)</f>
        <v>#N/A</v>
      </c>
    </row>
    <row r="1138" spans="1:17" x14ac:dyDescent="0.3">
      <c r="A1138" s="55"/>
      <c r="B1138" s="66"/>
      <c r="C1138" s="67"/>
      <c r="D1138" s="66"/>
      <c r="E1138" s="59"/>
      <c r="F1138" s="59"/>
      <c r="G1138" s="59"/>
      <c r="H1138" s="59"/>
      <c r="I1138" s="59"/>
      <c r="J1138" s="49" t="s">
        <v>28</v>
      </c>
      <c r="K1138" s="32">
        <f t="shared" si="108"/>
        <v>0</v>
      </c>
      <c r="L1138" s="39" t="str">
        <f t="shared" si="109"/>
        <v>0</v>
      </c>
      <c r="M1138" s="40" t="str">
        <f t="shared" si="110"/>
        <v>00/Jan/1900</v>
      </c>
      <c r="N1138" s="41" t="e">
        <f t="shared" si="111"/>
        <v>#VALUE!</v>
      </c>
      <c r="O1138" s="40" t="str">
        <f t="shared" si="112"/>
        <v>00/Jan/19000</v>
      </c>
      <c r="P1138" s="42" t="str">
        <f t="shared" si="113"/>
        <v>Match</v>
      </c>
      <c r="Q1138" s="40" t="e">
        <f>VLOOKUP(O1138,'Calculation - &lt;Ignore&gt;'!N:O,2,0)</f>
        <v>#N/A</v>
      </c>
    </row>
    <row r="1139" spans="1:17" x14ac:dyDescent="0.3">
      <c r="A1139" s="55"/>
      <c r="B1139" s="66"/>
      <c r="C1139" s="67"/>
      <c r="D1139" s="66"/>
      <c r="E1139" s="59"/>
      <c r="F1139" s="59"/>
      <c r="G1139" s="59"/>
      <c r="H1139" s="59"/>
      <c r="I1139" s="59"/>
      <c r="J1139" s="49" t="s">
        <v>28</v>
      </c>
      <c r="K1139" s="32">
        <f t="shared" si="108"/>
        <v>0</v>
      </c>
      <c r="L1139" s="39" t="str">
        <f t="shared" si="109"/>
        <v>0</v>
      </c>
      <c r="M1139" s="40" t="str">
        <f t="shared" si="110"/>
        <v>00/Jan/1900</v>
      </c>
      <c r="N1139" s="41" t="e">
        <f t="shared" si="111"/>
        <v>#VALUE!</v>
      </c>
      <c r="O1139" s="40" t="str">
        <f t="shared" si="112"/>
        <v>00/Jan/19000</v>
      </c>
      <c r="P1139" s="42" t="str">
        <f t="shared" si="113"/>
        <v>Match</v>
      </c>
      <c r="Q1139" s="40" t="e">
        <f>VLOOKUP(O1139,'Calculation - &lt;Ignore&gt;'!N:O,2,0)</f>
        <v>#N/A</v>
      </c>
    </row>
    <row r="1140" spans="1:17" x14ac:dyDescent="0.3">
      <c r="A1140" s="55"/>
      <c r="B1140" s="66"/>
      <c r="C1140" s="67"/>
      <c r="D1140" s="66"/>
      <c r="E1140" s="59"/>
      <c r="F1140" s="59"/>
      <c r="G1140" s="59"/>
      <c r="H1140" s="59"/>
      <c r="I1140" s="59"/>
      <c r="J1140" s="49" t="s">
        <v>28</v>
      </c>
      <c r="K1140" s="32">
        <f t="shared" si="108"/>
        <v>0</v>
      </c>
      <c r="L1140" s="39" t="str">
        <f t="shared" si="109"/>
        <v>0</v>
      </c>
      <c r="M1140" s="40" t="str">
        <f t="shared" si="110"/>
        <v>00/Jan/1900</v>
      </c>
      <c r="N1140" s="41" t="e">
        <f t="shared" si="111"/>
        <v>#VALUE!</v>
      </c>
      <c r="O1140" s="40" t="str">
        <f t="shared" si="112"/>
        <v>00/Jan/19000</v>
      </c>
      <c r="P1140" s="42" t="str">
        <f t="shared" si="113"/>
        <v>Match</v>
      </c>
      <c r="Q1140" s="40" t="e">
        <f>VLOOKUP(O1140,'Calculation - &lt;Ignore&gt;'!N:O,2,0)</f>
        <v>#N/A</v>
      </c>
    </row>
    <row r="1141" spans="1:17" x14ac:dyDescent="0.3">
      <c r="A1141" s="55"/>
      <c r="B1141" s="66"/>
      <c r="C1141" s="67"/>
      <c r="D1141" s="66"/>
      <c r="E1141" s="59"/>
      <c r="F1141" s="59"/>
      <c r="G1141" s="59"/>
      <c r="H1141" s="59"/>
      <c r="I1141" s="59"/>
      <c r="J1141" s="49" t="s">
        <v>28</v>
      </c>
      <c r="K1141" s="32">
        <f t="shared" si="108"/>
        <v>0</v>
      </c>
      <c r="L1141" s="39" t="str">
        <f t="shared" si="109"/>
        <v>0</v>
      </c>
      <c r="M1141" s="40" t="str">
        <f t="shared" si="110"/>
        <v>00/Jan/1900</v>
      </c>
      <c r="N1141" s="41" t="e">
        <f t="shared" si="111"/>
        <v>#VALUE!</v>
      </c>
      <c r="O1141" s="40" t="str">
        <f t="shared" si="112"/>
        <v>00/Jan/19000</v>
      </c>
      <c r="P1141" s="42" t="str">
        <f t="shared" si="113"/>
        <v>Match</v>
      </c>
      <c r="Q1141" s="40" t="e">
        <f>VLOOKUP(O1141,'Calculation - &lt;Ignore&gt;'!N:O,2,0)</f>
        <v>#N/A</v>
      </c>
    </row>
    <row r="1142" spans="1:17" x14ac:dyDescent="0.3">
      <c r="A1142" s="55"/>
      <c r="B1142" s="66"/>
      <c r="C1142" s="67"/>
      <c r="D1142" s="66"/>
      <c r="E1142" s="59"/>
      <c r="F1142" s="59"/>
      <c r="G1142" s="59"/>
      <c r="H1142" s="59"/>
      <c r="I1142" s="59"/>
      <c r="J1142" s="49" t="s">
        <v>28</v>
      </c>
      <c r="K1142" s="32">
        <f t="shared" si="108"/>
        <v>0</v>
      </c>
      <c r="L1142" s="39" t="str">
        <f t="shared" si="109"/>
        <v>0</v>
      </c>
      <c r="M1142" s="40" t="str">
        <f t="shared" si="110"/>
        <v>00/Jan/1900</v>
      </c>
      <c r="N1142" s="41" t="e">
        <f t="shared" si="111"/>
        <v>#VALUE!</v>
      </c>
      <c r="O1142" s="40" t="str">
        <f t="shared" si="112"/>
        <v>00/Jan/19000</v>
      </c>
      <c r="P1142" s="42" t="str">
        <f t="shared" si="113"/>
        <v>Match</v>
      </c>
      <c r="Q1142" s="40" t="e">
        <f>VLOOKUP(O1142,'Calculation - &lt;Ignore&gt;'!N:O,2,0)</f>
        <v>#N/A</v>
      </c>
    </row>
    <row r="1143" spans="1:17" x14ac:dyDescent="0.3">
      <c r="A1143" s="55"/>
      <c r="B1143" s="66"/>
      <c r="C1143" s="67"/>
      <c r="D1143" s="66"/>
      <c r="E1143" s="59"/>
      <c r="F1143" s="59"/>
      <c r="G1143" s="59"/>
      <c r="H1143" s="59"/>
      <c r="I1143" s="59"/>
      <c r="J1143" s="49" t="s">
        <v>28</v>
      </c>
      <c r="K1143" s="32">
        <f t="shared" si="108"/>
        <v>0</v>
      </c>
      <c r="L1143" s="39" t="str">
        <f t="shared" si="109"/>
        <v>0</v>
      </c>
      <c r="M1143" s="40" t="str">
        <f t="shared" si="110"/>
        <v>00/Jan/1900</v>
      </c>
      <c r="N1143" s="41" t="e">
        <f t="shared" si="111"/>
        <v>#VALUE!</v>
      </c>
      <c r="O1143" s="40" t="str">
        <f t="shared" si="112"/>
        <v>00/Jan/19000</v>
      </c>
      <c r="P1143" s="42" t="str">
        <f t="shared" si="113"/>
        <v>Match</v>
      </c>
      <c r="Q1143" s="40" t="e">
        <f>VLOOKUP(O1143,'Calculation - &lt;Ignore&gt;'!N:O,2,0)</f>
        <v>#N/A</v>
      </c>
    </row>
  </sheetData>
  <autoFilter ref="A1:Q504" xr:uid="{57792875-7794-4E52-85EF-B20F2993A0B1}"/>
  <dataValidations count="1">
    <dataValidation type="list" allowBlank="1" showInputMessage="1" showErrorMessage="1" sqref="J2:J1143" xr:uid="{D1BDE091-1810-4904-B334-EEDBEAC53D8A}">
      <formula1>"Books,GSTR 2A"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Master</vt:lpstr>
      <vt:lpstr>Analysis</vt:lpstr>
      <vt:lpstr>Calculation - &lt;Ignore&gt;</vt:lpstr>
      <vt:lpstr>Pivot - &lt;Just to refresh&gt;</vt:lpstr>
      <vt:lpstr>Dump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Mayank</dc:creator>
  <cp:lastModifiedBy>Mayank</cp:lastModifiedBy>
  <dcterms:created xsi:type="dcterms:W3CDTF">2020-10-01T14:41:13Z</dcterms:created>
  <dcterms:modified xsi:type="dcterms:W3CDTF">2021-01-25T08:24:49Z</dcterms:modified>
</cp:coreProperties>
</file>