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Google Drive\gst.dineshwadera.com\GSTR 9 Excel Utility\Prepare and File GSTR9 in 10 minutes\"/>
    </mc:Choice>
  </mc:AlternateContent>
  <xr:revisionPtr revIDLastSave="0" documentId="13_ncr:1_{C26FB76E-9445-42BA-9317-40B4C8EC1473}" xr6:coauthVersionLast="45" xr6:coauthVersionMax="45" xr10:uidLastSave="{00000000-0000-0000-0000-000000000000}"/>
  <bookViews>
    <workbookView xWindow="-120" yWindow="-120" windowWidth="29040" windowHeight="15840" tabRatio="939" firstSheet="3" activeTab="9" xr2:uid="{00000000-000D-0000-FFFF-FFFF00000000}"/>
  </bookViews>
  <sheets>
    <sheet name="1 Adjustment of 16-17 in 17-18" sheetId="12" r:id="rId1"/>
    <sheet name="2. Analysis of Turnover 17-18" sheetId="8" r:id="rId2"/>
    <sheet name="3. %ge wise Taxable Sales" sheetId="13" r:id="rId3"/>
    <sheet name="4. Expenses Liable for RCM" sheetId="6" r:id="rId4"/>
    <sheet name="5 Purchases and ITC details" sheetId="14" r:id="rId5"/>
    <sheet name="6. Data as per 3B Filed Report" sheetId="7" r:id="rId6"/>
    <sheet name="7. Headwise Working for GSTR9" sheetId="1" r:id="rId7"/>
    <sheet name="8. Int on Excess ITC Utilised" sheetId="5" r:id="rId8"/>
    <sheet name="9. Int on Short Payment of Tax" sheetId="2" r:id="rId9"/>
    <sheet name="10. Ready to File GSTR9 &amp; DRC03" sheetId="3" r:id="rId10"/>
    <sheet name="11. Adj of 17-18 in 18-19" sheetId="16" r:id="rId11"/>
  </sheets>
  <definedNames>
    <definedName name="_xlnm.Print_Area" localSheetId="6">'7. Headwise Working for GSTR9'!$A$1:$E$31</definedName>
    <definedName name="_xlnm.Print_Area" localSheetId="7">'8. Int on Excess ITC Utilised'!$A$1:$F$19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5" l="1"/>
  <c r="D18" i="5"/>
  <c r="C18" i="5"/>
  <c r="B18" i="5"/>
  <c r="F12" i="5"/>
  <c r="F11" i="5"/>
  <c r="F10" i="5"/>
  <c r="F9" i="5"/>
  <c r="F8" i="5"/>
  <c r="F16" i="5"/>
  <c r="F13" i="5" l="1"/>
  <c r="F18" i="5" s="1"/>
  <c r="F19" i="5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G36" i="3" l="1"/>
  <c r="F36" i="3"/>
  <c r="E36" i="3"/>
  <c r="D36" i="3"/>
  <c r="G35" i="3"/>
  <c r="F35" i="3"/>
  <c r="E35" i="3"/>
  <c r="D35" i="3"/>
  <c r="G34" i="3"/>
  <c r="F34" i="3"/>
  <c r="E34" i="3"/>
  <c r="D34" i="3"/>
  <c r="G33" i="3"/>
  <c r="F33" i="3"/>
  <c r="E33" i="3"/>
  <c r="D33" i="3"/>
  <c r="G32" i="3"/>
  <c r="F32" i="3"/>
  <c r="E32" i="3"/>
  <c r="D32" i="3"/>
  <c r="G31" i="3"/>
  <c r="F31" i="3"/>
  <c r="E31" i="3"/>
  <c r="D31" i="3"/>
  <c r="G30" i="3"/>
  <c r="F30" i="3"/>
  <c r="E30" i="3"/>
  <c r="D30" i="3"/>
  <c r="G29" i="3"/>
  <c r="F29" i="3"/>
  <c r="E29" i="3"/>
  <c r="D29" i="3"/>
  <c r="G27" i="3"/>
  <c r="F27" i="3"/>
  <c r="E27" i="3"/>
  <c r="D27" i="3"/>
  <c r="F26" i="3"/>
  <c r="E26" i="3"/>
  <c r="F25" i="3"/>
  <c r="E25" i="3"/>
  <c r="G24" i="3"/>
  <c r="F24" i="3"/>
  <c r="E24" i="3"/>
  <c r="D24" i="3"/>
  <c r="G23" i="3"/>
  <c r="D23" i="3"/>
  <c r="G22" i="3"/>
  <c r="D22" i="3"/>
  <c r="D28" i="3" s="1"/>
  <c r="G21" i="3"/>
  <c r="F21" i="3"/>
  <c r="E21" i="3"/>
  <c r="D21" i="3"/>
  <c r="G20" i="3"/>
  <c r="F20" i="3"/>
  <c r="E20" i="3"/>
  <c r="D20" i="3"/>
  <c r="G37" i="3"/>
  <c r="F37" i="3"/>
  <c r="E37" i="3"/>
  <c r="D37" i="3"/>
  <c r="G28" i="3"/>
  <c r="G38" i="3" s="1"/>
  <c r="F28" i="3"/>
  <c r="F38" i="3" s="1"/>
  <c r="E28" i="3"/>
  <c r="E38" i="3" s="1"/>
  <c r="E7" i="1"/>
  <c r="D7" i="1"/>
  <c r="C7" i="1"/>
  <c r="B7" i="1"/>
  <c r="D38" i="3" l="1"/>
  <c r="K30" i="8" l="1"/>
  <c r="H30" i="8"/>
  <c r="F30" i="8"/>
  <c r="D30" i="8"/>
  <c r="B30" i="8"/>
  <c r="A2" i="16" l="1"/>
  <c r="A1" i="16"/>
  <c r="G47" i="3" l="1"/>
  <c r="F47" i="3"/>
  <c r="E47" i="3"/>
  <c r="D47" i="3"/>
  <c r="C18" i="3"/>
  <c r="C17" i="3"/>
  <c r="C16" i="3"/>
  <c r="C15" i="3"/>
  <c r="C14" i="3"/>
  <c r="C13" i="3"/>
  <c r="G11" i="3"/>
  <c r="F11" i="3"/>
  <c r="E11" i="3"/>
  <c r="D11" i="3"/>
  <c r="C11" i="3"/>
  <c r="G10" i="3"/>
  <c r="F10" i="3"/>
  <c r="E10" i="3"/>
  <c r="D10" i="3"/>
  <c r="C10" i="3"/>
  <c r="G9" i="3"/>
  <c r="F9" i="3"/>
  <c r="E9" i="3"/>
  <c r="D9" i="3"/>
  <c r="C9" i="3"/>
  <c r="G8" i="3"/>
  <c r="F8" i="3"/>
  <c r="E8" i="3"/>
  <c r="D8" i="3"/>
  <c r="C8" i="3"/>
  <c r="G7" i="3"/>
  <c r="F7" i="3"/>
  <c r="E7" i="3"/>
  <c r="D7" i="3"/>
  <c r="C7" i="3"/>
  <c r="G6" i="3"/>
  <c r="F6" i="3"/>
  <c r="E6" i="3"/>
  <c r="D6" i="3"/>
  <c r="C6" i="3"/>
  <c r="E6" i="2"/>
  <c r="D6" i="2"/>
  <c r="C6" i="2"/>
  <c r="B6" i="2"/>
  <c r="A2" i="2"/>
  <c r="A1" i="2"/>
  <c r="E23" i="1"/>
  <c r="D23" i="1"/>
  <c r="C23" i="1"/>
  <c r="B23" i="1"/>
  <c r="E22" i="1"/>
  <c r="D22" i="1"/>
  <c r="C22" i="1"/>
  <c r="B22" i="1"/>
  <c r="E20" i="1"/>
  <c r="D20" i="1"/>
  <c r="C20" i="1"/>
  <c r="B20" i="1"/>
  <c r="E19" i="1"/>
  <c r="D19" i="1"/>
  <c r="C19" i="1"/>
  <c r="B19" i="1"/>
  <c r="E16" i="1"/>
  <c r="E12" i="1"/>
  <c r="D12" i="1"/>
  <c r="C12" i="1"/>
  <c r="B12" i="1"/>
  <c r="E11" i="1"/>
  <c r="D11" i="1"/>
  <c r="C11" i="1"/>
  <c r="B11" i="1"/>
  <c r="E8" i="1"/>
  <c r="D8" i="1"/>
  <c r="C8" i="1"/>
  <c r="B8" i="1"/>
  <c r="E6" i="1"/>
  <c r="B6" i="1"/>
  <c r="E16" i="5"/>
  <c r="B10" i="5" l="1"/>
  <c r="C10" i="5"/>
  <c r="D10" i="5"/>
  <c r="E10" i="5"/>
  <c r="A2" i="5"/>
  <c r="A1" i="5"/>
  <c r="F44" i="13"/>
  <c r="A2" i="14"/>
  <c r="A2" i="6"/>
  <c r="A2" i="7" s="1"/>
  <c r="A2" i="13"/>
  <c r="A2" i="8"/>
  <c r="A2" i="1" l="1"/>
  <c r="F45" i="14"/>
  <c r="E45" i="14"/>
  <c r="D45" i="14"/>
  <c r="C45" i="14"/>
  <c r="C9" i="1" l="1"/>
  <c r="C10" i="1" s="1"/>
  <c r="D9" i="1"/>
  <c r="D10" i="1" s="1"/>
  <c r="E9" i="1"/>
  <c r="E10" i="1" s="1"/>
  <c r="B9" i="1"/>
  <c r="B10" i="1" s="1"/>
  <c r="F26" i="14"/>
  <c r="E26" i="14"/>
  <c r="D26" i="14"/>
  <c r="C26" i="14"/>
  <c r="B26" i="14"/>
  <c r="F16" i="14"/>
  <c r="E16" i="14"/>
  <c r="D16" i="14"/>
  <c r="C16" i="14"/>
  <c r="B16" i="14"/>
  <c r="B27" i="14" s="1"/>
  <c r="A1" i="14"/>
  <c r="A1" i="6"/>
  <c r="B41" i="13"/>
  <c r="F40" i="13"/>
  <c r="E40" i="13"/>
  <c r="D40" i="13"/>
  <c r="C40" i="13"/>
  <c r="B40" i="13"/>
  <c r="F26" i="13"/>
  <c r="E26" i="13"/>
  <c r="D26" i="13"/>
  <c r="C26" i="13"/>
  <c r="B26" i="13"/>
  <c r="A1" i="13"/>
  <c r="F16" i="13"/>
  <c r="E16" i="13"/>
  <c r="D16" i="13"/>
  <c r="C16" i="13"/>
  <c r="B16" i="13"/>
  <c r="A1" i="8"/>
  <c r="G16" i="8"/>
  <c r="G15" i="8"/>
  <c r="G14" i="8"/>
  <c r="G13" i="8"/>
  <c r="G12" i="8"/>
  <c r="G11" i="8"/>
  <c r="G10" i="8"/>
  <c r="G9" i="8"/>
  <c r="G8" i="8"/>
  <c r="G7" i="8"/>
  <c r="G6" i="8"/>
  <c r="C16" i="8"/>
  <c r="C15" i="8"/>
  <c r="C14" i="8"/>
  <c r="C13" i="8"/>
  <c r="C12" i="8"/>
  <c r="C11" i="8"/>
  <c r="C10" i="8"/>
  <c r="C9" i="8"/>
  <c r="C8" i="8"/>
  <c r="C7" i="8"/>
  <c r="C6" i="8"/>
  <c r="C30" i="8" s="1"/>
  <c r="L30" i="8" s="1"/>
  <c r="G30" i="8" l="1"/>
  <c r="B36" i="14"/>
  <c r="B34" i="14"/>
  <c r="B31" i="13"/>
  <c r="B42" i="13"/>
  <c r="C27" i="14"/>
  <c r="E27" i="14"/>
  <c r="E34" i="14" s="1"/>
  <c r="E46" i="14" s="1"/>
  <c r="F27" i="14"/>
  <c r="D27" i="14"/>
  <c r="D34" i="14" s="1"/>
  <c r="D46" i="14" s="1"/>
  <c r="B27" i="13"/>
  <c r="B30" i="13" s="1"/>
  <c r="C27" i="13"/>
  <c r="C44" i="13" s="1"/>
  <c r="B16" i="1" s="1"/>
  <c r="D27" i="13"/>
  <c r="D44" i="13" s="1"/>
  <c r="C16" i="1" s="1"/>
  <c r="E27" i="13"/>
  <c r="E44" i="13" s="1"/>
  <c r="D16" i="1" s="1"/>
  <c r="F27" i="13"/>
  <c r="F34" i="14" l="1"/>
  <c r="C34" i="14"/>
  <c r="B32" i="13"/>
  <c r="D9" i="5"/>
  <c r="D11" i="5" s="1"/>
  <c r="D19" i="5" s="1"/>
  <c r="C9" i="5"/>
  <c r="C11" i="5" s="1"/>
  <c r="C19" i="5" s="1"/>
  <c r="E30" i="13"/>
  <c r="C30" i="13"/>
  <c r="F30" i="13"/>
  <c r="D30" i="13"/>
  <c r="F12" i="6"/>
  <c r="E12" i="6"/>
  <c r="D12" i="6"/>
  <c r="C12" i="6"/>
  <c r="B12" i="6"/>
  <c r="C12" i="3" s="1"/>
  <c r="I30" i="8"/>
  <c r="C46" i="14" l="1"/>
  <c r="B9" i="5" s="1"/>
  <c r="B11" i="5" s="1"/>
  <c r="B19" i="5" s="1"/>
  <c r="F46" i="14"/>
  <c r="E9" i="5" s="1"/>
  <c r="E11" i="5" s="1"/>
  <c r="E19" i="5" s="1"/>
  <c r="G12" i="3"/>
  <c r="E17" i="1"/>
  <c r="D12" i="3"/>
  <c r="B17" i="1"/>
  <c r="F12" i="3"/>
  <c r="D17" i="1"/>
  <c r="E12" i="3"/>
  <c r="C17" i="1"/>
  <c r="E9" i="2" l="1"/>
  <c r="D9" i="2"/>
  <c r="C9" i="2"/>
  <c r="B9" i="2"/>
  <c r="A2" i="3"/>
  <c r="A1" i="3"/>
  <c r="E11" i="2" l="1"/>
  <c r="G48" i="3" s="1"/>
  <c r="B11" i="2"/>
  <c r="D48" i="3" s="1"/>
  <c r="C11" i="2"/>
  <c r="E48" i="3" s="1"/>
  <c r="D11" i="2"/>
  <c r="F48" i="3" s="1"/>
  <c r="D19" i="3"/>
  <c r="C19" i="3"/>
  <c r="D16" i="5"/>
  <c r="C16" i="5"/>
  <c r="B16" i="5"/>
  <c r="A1" i="1" l="1"/>
  <c r="E19" i="7" l="1"/>
  <c r="E12" i="5" s="1"/>
  <c r="E13" i="5" s="1"/>
  <c r="G49" i="3" s="1"/>
  <c r="D19" i="7"/>
  <c r="D12" i="5" s="1"/>
  <c r="D13" i="5" s="1"/>
  <c r="C19" i="7"/>
  <c r="C12" i="5" s="1"/>
  <c r="C13" i="5" s="1"/>
  <c r="B19" i="7"/>
  <c r="B12" i="5" s="1"/>
  <c r="B13" i="5" s="1"/>
  <c r="E22" i="7"/>
  <c r="E24" i="1" s="1"/>
  <c r="D22" i="7"/>
  <c r="D24" i="1" s="1"/>
  <c r="C22" i="7"/>
  <c r="C24" i="1" s="1"/>
  <c r="B22" i="7"/>
  <c r="B24" i="1" s="1"/>
  <c r="F22" i="7" l="1"/>
  <c r="D25" i="1" l="1"/>
  <c r="D18" i="1"/>
  <c r="C18" i="1"/>
  <c r="B18" i="1"/>
  <c r="E18" i="1" l="1"/>
  <c r="E25" i="1"/>
  <c r="C25" i="1"/>
  <c r="B25" i="1" l="1"/>
  <c r="E21" i="1" l="1"/>
  <c r="E27" i="1" s="1"/>
  <c r="E29" i="1" s="1"/>
  <c r="C21" i="1"/>
  <c r="C27" i="1" s="1"/>
  <c r="C26" i="1" l="1"/>
  <c r="E9" i="16" s="1"/>
  <c r="E26" i="1"/>
  <c r="G9" i="16" s="1"/>
  <c r="B21" i="1"/>
  <c r="D21" i="1"/>
  <c r="D26" i="1" s="1"/>
  <c r="F9" i="16" s="1"/>
  <c r="E30" i="1"/>
  <c r="C29" i="1"/>
  <c r="F19" i="7"/>
  <c r="F17" i="7"/>
  <c r="F16" i="7"/>
  <c r="E18" i="7"/>
  <c r="D18" i="7"/>
  <c r="C18" i="7"/>
  <c r="B18" i="7"/>
  <c r="E14" i="7"/>
  <c r="D14" i="7"/>
  <c r="C14" i="7"/>
  <c r="B14" i="7"/>
  <c r="F13" i="7"/>
  <c r="F12" i="7"/>
  <c r="E11" i="7"/>
  <c r="D11" i="7"/>
  <c r="C11" i="7"/>
  <c r="B11" i="7"/>
  <c r="F10" i="7"/>
  <c r="F9" i="7"/>
  <c r="F8" i="7"/>
  <c r="F7" i="7"/>
  <c r="F6" i="7"/>
  <c r="A1" i="7"/>
  <c r="G44" i="3" l="1"/>
  <c r="G8" i="16"/>
  <c r="D27" i="1"/>
  <c r="D29" i="1" s="1"/>
  <c r="D30" i="1" s="1"/>
  <c r="B26" i="1"/>
  <c r="D9" i="16" s="1"/>
  <c r="B27" i="1"/>
  <c r="B29" i="1" s="1"/>
  <c r="B30" i="1" s="1"/>
  <c r="C15" i="7"/>
  <c r="C6" i="1" s="1"/>
  <c r="E31" i="1"/>
  <c r="C30" i="1"/>
  <c r="E15" i="7"/>
  <c r="D15" i="7"/>
  <c r="D6" i="1" s="1"/>
  <c r="F14" i="7"/>
  <c r="B15" i="7"/>
  <c r="F18" i="7"/>
  <c r="F11" i="7"/>
  <c r="D44" i="3" l="1"/>
  <c r="D8" i="16"/>
  <c r="F44" i="3"/>
  <c r="F8" i="16"/>
  <c r="E44" i="3"/>
  <c r="E8" i="16"/>
  <c r="B31" i="1"/>
  <c r="D31" i="1"/>
  <c r="C21" i="7"/>
  <c r="E21" i="7"/>
  <c r="F20" i="7"/>
  <c r="B21" i="7"/>
  <c r="D21" i="7"/>
  <c r="C31" i="1"/>
  <c r="F15" i="7"/>
  <c r="F21" i="7" l="1"/>
  <c r="E13" i="1" l="1"/>
  <c r="E15" i="1" s="1"/>
  <c r="G10" i="16" s="1"/>
  <c r="E14" i="1" l="1"/>
  <c r="G11" i="16" s="1"/>
  <c r="D49" i="3"/>
  <c r="G39" i="3" l="1"/>
  <c r="G50" i="3"/>
  <c r="D50" i="3"/>
  <c r="E19" i="3" l="1"/>
  <c r="G19" i="3"/>
  <c r="F19" i="3"/>
  <c r="E49" i="3"/>
  <c r="E50" i="3" s="1"/>
  <c r="F49" i="3" l="1"/>
  <c r="F50" i="3" s="1"/>
  <c r="C13" i="1" l="1"/>
  <c r="C14" i="1" s="1"/>
  <c r="E11" i="16" s="1"/>
  <c r="D13" i="1"/>
  <c r="D14" i="1" s="1"/>
  <c r="F11" i="16" s="1"/>
  <c r="B13" i="1"/>
  <c r="B15" i="1" s="1"/>
  <c r="D10" i="16" s="1"/>
  <c r="F39" i="3" l="1"/>
  <c r="E39" i="3"/>
  <c r="C15" i="1"/>
  <c r="E10" i="16" s="1"/>
  <c r="D15" i="1"/>
  <c r="F10" i="16" s="1"/>
  <c r="B14" i="1"/>
  <c r="D11" i="16" s="1"/>
  <c r="D39" i="3" l="1"/>
</calcChain>
</file>

<file path=xl/sharedStrings.xml><?xml version="1.0" encoding="utf-8"?>
<sst xmlns="http://schemas.openxmlformats.org/spreadsheetml/2006/main" count="361" uniqueCount="282">
  <si>
    <t>Particulars</t>
  </si>
  <si>
    <t>CGST</t>
  </si>
  <si>
    <t>SGST</t>
  </si>
  <si>
    <t>IGST</t>
  </si>
  <si>
    <t>Table No.</t>
  </si>
  <si>
    <t>Taxable Value</t>
  </si>
  <si>
    <t>4A</t>
  </si>
  <si>
    <t>4B</t>
  </si>
  <si>
    <t>4C</t>
  </si>
  <si>
    <t>4D</t>
  </si>
  <si>
    <t>4E</t>
  </si>
  <si>
    <t>4F</t>
  </si>
  <si>
    <t>4G</t>
  </si>
  <si>
    <t>5A</t>
  </si>
  <si>
    <t>5B</t>
  </si>
  <si>
    <t>5C</t>
  </si>
  <si>
    <t>5D</t>
  </si>
  <si>
    <t>5E</t>
  </si>
  <si>
    <t>5F</t>
  </si>
  <si>
    <t xml:space="preserve">8C </t>
  </si>
  <si>
    <t>Closing Balance of ITC as per GSTN</t>
  </si>
  <si>
    <t>Days for Interest calculation</t>
  </si>
  <si>
    <t>Rate of Interest per annum</t>
  </si>
  <si>
    <t>Interest Payable on Excess Utilisation of ITC</t>
  </si>
  <si>
    <t>Exempted Sales as per Book</t>
  </si>
  <si>
    <t>Nil Rated Sales as per Books</t>
  </si>
  <si>
    <t>Non-GST Sales as per Book</t>
  </si>
  <si>
    <t>Total Tax</t>
  </si>
  <si>
    <t>Cess</t>
  </si>
  <si>
    <t>Gross ITC Reversed/Ineligible as per 3B</t>
  </si>
  <si>
    <t>ITC Claimed on Import of goods as per 3B</t>
  </si>
  <si>
    <t>ITC Claimed on Import of Services as per 3B</t>
  </si>
  <si>
    <t>ITC  Claimed on RCM as per 3B</t>
  </si>
  <si>
    <t>ITC Claimed on Inward supplies from ISD per 3B</t>
  </si>
  <si>
    <t>ITC Claimed on All other ITC as per 3B</t>
  </si>
  <si>
    <t>Gross ITC Claimed in 3B During the year as per 3B</t>
  </si>
  <si>
    <t>ITC Reversed as per 3B</t>
  </si>
  <si>
    <t>Ineligible ITC as per 3B</t>
  </si>
  <si>
    <t>Net ITC Claimed as per 3B During the year</t>
  </si>
  <si>
    <t>Tax Paid through Cash (Other than reverse charge) as per 3B</t>
  </si>
  <si>
    <t>Tax Paid through Cash (Reverse Charge) as per 3B</t>
  </si>
  <si>
    <t>Total Tax Paid through Cash as per 3B</t>
  </si>
  <si>
    <t>Data as per 3B Filed Report</t>
  </si>
  <si>
    <t>Add: Opening Balance of ITC as per GSTN</t>
  </si>
  <si>
    <t>Utilization of ITC as per 3B</t>
  </si>
  <si>
    <t>Tax Paid Utilizing the GST</t>
  </si>
  <si>
    <t>IGST paid using IGST</t>
  </si>
  <si>
    <t>IGST paid using CGST</t>
  </si>
  <si>
    <t>IGST paid using SGST</t>
  </si>
  <si>
    <t>CGST paid using IGST</t>
  </si>
  <si>
    <t>CGST paid using CGST</t>
  </si>
  <si>
    <t>SGST paid using IGST</t>
  </si>
  <si>
    <t>SGST paid using SGST</t>
  </si>
  <si>
    <t>Cess paid using CESS</t>
  </si>
  <si>
    <t>Headwise GSTR 9 Working file prepared by CA Dinesh Wadera</t>
  </si>
  <si>
    <t>If you have claimed excess ITC in 3B you must reverse/short claim same amount in subsequent 3B.</t>
  </si>
  <si>
    <t>However, if you have claimed excess ITC and also have utilised the same, you are required to pay interest on the same.</t>
  </si>
  <si>
    <t>6B</t>
  </si>
  <si>
    <t>Expenses Liable for RCM as per Books</t>
  </si>
  <si>
    <t>7J</t>
  </si>
  <si>
    <t>5N</t>
  </si>
  <si>
    <t>Ready to File GSTR 9</t>
  </si>
  <si>
    <t>Taxable B2C Sales as per Books (Net of Dr/ Cr Note)</t>
  </si>
  <si>
    <t>Taxable B2B Sales as per Books (Net of Dr/ Cr Note)</t>
  </si>
  <si>
    <t>Taxable Sales to SEZs as per Books</t>
  </si>
  <si>
    <t>Taxable Zero rated Sales as per Books (Export)</t>
  </si>
  <si>
    <t>Taxable Deemed Exports as per Books</t>
  </si>
  <si>
    <t>Taxable Advances as per Books</t>
  </si>
  <si>
    <t>Non Taxable Zero Rated Sales (Export) as per Book</t>
  </si>
  <si>
    <t>Non Taxable Sales to SEZ as per Book</t>
  </si>
  <si>
    <t>Non Taxable sales where our buyer has to pay GST under RCM</t>
  </si>
  <si>
    <t>Total Turnover as per Books (All above Except Expenses liable to RCM)</t>
  </si>
  <si>
    <t>4B Taxable B2B Sales as per Books (Net of Dr/ Cr Note)</t>
  </si>
  <si>
    <t>4C Taxable Zero rated Sales as per Books (Export)</t>
  </si>
  <si>
    <t>4D Taxable Sales to SEZs as per Books</t>
  </si>
  <si>
    <t>4E Taxable Deemed Exports as per Books</t>
  </si>
  <si>
    <t>4F Taxable Advances as per Books</t>
  </si>
  <si>
    <t>5A Non Taxable Zero Rated Sales (Export) as per Book</t>
  </si>
  <si>
    <t>5B Non Taxable Sales to SEZ as per Book</t>
  </si>
  <si>
    <t>5C Non Taxable sales where our buyer has to pay GST under RCM</t>
  </si>
  <si>
    <t>5D Exempted Sales as per Book</t>
  </si>
  <si>
    <t>5F Non-GST Sales as per Book</t>
  </si>
  <si>
    <t>ITC Short claimed in PY 2016-17 now claimed in 3B of CY 2017-18</t>
  </si>
  <si>
    <t>Tax Short Paid During FY 2017-18 but paid via 3B in FY 2018-19</t>
  </si>
  <si>
    <t>Tax Excess paid in PY 2016-17 Now short paid in 3B of CY 2017-18</t>
  </si>
  <si>
    <t>Your Liability on Account of Short Payment of Tax To be paid Via DRC 03</t>
  </si>
  <si>
    <t>Calculation of Interest to be paid on short payment of Tax along with DRC 03</t>
  </si>
  <si>
    <t>Interest for 2017-18</t>
  </si>
  <si>
    <t>Proforma DRC 03 for FY 2017-18</t>
  </si>
  <si>
    <t>Interest on Short Payment of Tax</t>
  </si>
  <si>
    <t>Interest on Excess Utilisation of ITC</t>
  </si>
  <si>
    <t>Total Amount Payable via DRC 03 in Respect of 2017-18</t>
  </si>
  <si>
    <t>GSTR 9 of FY 2017-18 prepared by CA Dinesh Wadera</t>
  </si>
  <si>
    <t>2017-18 (3M)</t>
  </si>
  <si>
    <t>2017-18 (9M)</t>
  </si>
  <si>
    <t>2017-18 (12M)</t>
  </si>
  <si>
    <t>Particulars 2017-18 As per Audited P&amp;L A/c</t>
  </si>
  <si>
    <t>Difference</t>
  </si>
  <si>
    <t>Breakup for GSTR 9</t>
  </si>
  <si>
    <t xml:space="preserve">GL Wise Breakup </t>
  </si>
  <si>
    <t>Total Turnover as per GL</t>
  </si>
  <si>
    <t>Refer GSTR 9 of FY 2016-17</t>
  </si>
  <si>
    <t>5E Nil Rated Sales as per Books (Sales which attracts 0% GST)</t>
  </si>
  <si>
    <t>4A &amp; 4B Taxable Sales as per Books (Net of Dr/ Cr Note)</t>
  </si>
  <si>
    <t>Difference with Audited Profit and Loss A/c</t>
  </si>
  <si>
    <t>Total 4C, 4D, 4E, 4F Taxable Sales and advances as per Books (Gross)</t>
  </si>
  <si>
    <t>Figures as per Audited Profit and Loss A/c</t>
  </si>
  <si>
    <t>Difference between Books and Breakup into B2B and B2C</t>
  </si>
  <si>
    <t>Figure as per P&amp;L A/c</t>
  </si>
  <si>
    <t>Total Expenses Liable for RCM and Tax Payable thereon</t>
  </si>
  <si>
    <t>Expense Liabile for RCM</t>
  </si>
  <si>
    <t>% wise Breakup of Taxable Sales as per Books</t>
  </si>
  <si>
    <t>Taxable Purchases as per Books</t>
  </si>
  <si>
    <t>Taxable Purchases as per Books (Gross)</t>
  </si>
  <si>
    <t>Gross Taxable Purchases as per Books</t>
  </si>
  <si>
    <t>Figures of Purchases as per Audited Profit and Loss A/c</t>
  </si>
  <si>
    <t>Purchases and ITC as per Books for the Financial Year</t>
  </si>
  <si>
    <t>ITC Claimed on Import of goods and Services</t>
  </si>
  <si>
    <t xml:space="preserve">ITC Claimed on Inward supplies from ISD </t>
  </si>
  <si>
    <t xml:space="preserve">Total ITC Reversed / to be reversed </t>
  </si>
  <si>
    <t>Net Purchases and ITC as per Books  (Other than Reverse Charge)</t>
  </si>
  <si>
    <t>Eligible ITC as per Books for the Financial Year including Transitional ITC (Other than RCM)</t>
  </si>
  <si>
    <t>Total Tax Liability as per Books (Other than RCM)</t>
  </si>
  <si>
    <t>This is notional working for Excess ITC Utlisation and Interest thereon.</t>
  </si>
  <si>
    <t>SGCT</t>
  </si>
  <si>
    <t>Total ITC (Net) as per Purchase Book for the year including Transitional ITC</t>
  </si>
  <si>
    <t>ITC on RCM as per Books for the year (= Cash paid against RCM as per 3B)</t>
  </si>
  <si>
    <t>2. Summary working for GSTR9</t>
  </si>
  <si>
    <t>Particular's as per 3B filed Report</t>
  </si>
  <si>
    <t>Short Payment of Tax (if Tax to be paid along with DRC03)</t>
  </si>
  <si>
    <t>Interest Payable along with DRC 03 for Current Year</t>
  </si>
  <si>
    <t>Cament Vat 13.5%</t>
  </si>
  <si>
    <t>Steel Vat 5%</t>
  </si>
  <si>
    <t>Cement GST 18%</t>
  </si>
  <si>
    <t>Steel GST 18%</t>
  </si>
  <si>
    <t>Cash and Other Discount</t>
  </si>
  <si>
    <t>Commission Received</t>
  </si>
  <si>
    <t>Interest Received</t>
  </si>
  <si>
    <t>Moter Bhada 5% RCM</t>
  </si>
  <si>
    <t>Cement GST 28%</t>
  </si>
  <si>
    <t>Net ITC of 2017-18 not claimed in 3B of 17-18 but claimed in 3B of 18-19</t>
  </si>
  <si>
    <t>Adjustment of 2017-18 made in 2018-19</t>
  </si>
  <si>
    <t>To be fill in GSTR 9 of FY 2018-19</t>
  </si>
  <si>
    <t>IMPORTANT NOTE: The following figures will have to be shown in GSTR9 of 2018-19. DON'T FILL THESE IN GSTR9 OF 2017-18</t>
  </si>
  <si>
    <t>% Wise Gorss Sales as per Books</t>
  </si>
  <si>
    <t>4C, 4D, 4E, 4F Taxable Sales as per Books (Net)</t>
  </si>
  <si>
    <t xml:space="preserve">2017-18 GSTR 9 Working file prepared by CA Dinesh Wadera. Follow on twitter @dineshwadera or email: gst@dineshwadera.com </t>
  </si>
  <si>
    <t>Note: While filing GSTR9 of 2017-18 this table is not relevant.  So, leave it blank and move ahead</t>
  </si>
  <si>
    <t>Client Name: Demo Client by CA Dinesh Wadera</t>
  </si>
  <si>
    <t>Total Turnover as per Audited Books</t>
  </si>
  <si>
    <t>Total Turnover as per GST Law of 9 Months for GSTR 9 Purpose</t>
  </si>
  <si>
    <t>Analysis of Turnover from Audited/Final Trading P&amp;L Account (GL Wise breakup can be different from TO of Audited books subject to discretion of GST Auditor)</t>
  </si>
  <si>
    <t>Legal Fees 18%</t>
  </si>
  <si>
    <t>Directors Remuneration @ 18%</t>
  </si>
  <si>
    <t>Payment to Manpower Supply Agency @ 18%</t>
  </si>
  <si>
    <t>Date from Which Interest is payable (Date of Excess Utilisation)</t>
  </si>
  <si>
    <t>Date till Which interest is payable (Date of Interest Payment via DRC 03 or GSTR3B)</t>
  </si>
  <si>
    <t>Date till Which interest is payable (Date of Payment of Interest)</t>
  </si>
  <si>
    <t>Date from Which Interest is payable (Date on which liability arises)</t>
  </si>
  <si>
    <t>Net ITC Claimed During the year 2017-18 as per 3B (Auto populated Table 6A of GSTR9)</t>
  </si>
  <si>
    <t>Gross ITC on RCM as per Books for FY 2017-18 if paid in cash during the year (To be shown in Table 6C of GSTR9 of Same Year 2017-18)</t>
  </si>
  <si>
    <t>Net ITC as per Books for FY 2017-18 (Should match with Table 7J of GSTR9 of Same FY 2017-18)</t>
  </si>
  <si>
    <t>Add: Short claim of ITC of Previouse Year 16-17 to be claimed in CY 17-18 (To be shown in Table 13 of GSTR9 of 2017-18)</t>
  </si>
  <si>
    <t>Less: Excess Claim During PY 16-17 to be reversed in CY 17-18 (To be shown in Table 12 of GSTR9 of 2017-18)</t>
  </si>
  <si>
    <t>ITC (Net) that should have been claimed in 3B During the year 2017-18</t>
  </si>
  <si>
    <t>Short ITC Claimed (Net) in CY 17-18  to be claimed in Next Year 18-19 (To be Shown in Table 8C GSTR 9 of 2017-18)</t>
  </si>
  <si>
    <t>Excess ITC (Net) Claimed during the year 17-18 to be reversed/short claim in Next FY 18-19 (To be Shown in Table 12 GSTR 9 of 18-19)</t>
  </si>
  <si>
    <t>Actual Tax Liability (other than RCM) as per Books for FY 2017-18</t>
  </si>
  <si>
    <t>Actual Tax Liability on RCM as per Books for FY 2017-18</t>
  </si>
  <si>
    <t>Total Tax Payable as per Books During FY (Should match with Table 4N of GSTR 9 of Same FY 2017-18)</t>
  </si>
  <si>
    <t>Add: Liability of Previous Year 16-17 to be paid in Current Year 17-18 (Show in Table 10 of GSTR 9 of 17-18)</t>
  </si>
  <si>
    <t>Less: Excess Tax Paid in Previouse Year 16-17 to be Short Paid in CY 17-18 (Show in Table 11 of GSTR9 of 17-18)</t>
  </si>
  <si>
    <t>Your Actual Total Tax Liability after all adjustments for FY 2017-18 (Should Match with Total Turnover 5N + 10 - 11)</t>
  </si>
  <si>
    <t>Tax Paid in Cash during the Year 2017-18 (Via 3B Other than Reverse Charge)</t>
  </si>
  <si>
    <t>Tax Paid in Cash during 2017-18 (Via 3B for Reverse Charge)</t>
  </si>
  <si>
    <t>Tax Paid from utilization of ITC During the year 2017-18 as per 3B</t>
  </si>
  <si>
    <t>Total Tax Paid During the year 2017-18 by Cash and by Utilizing ITC</t>
  </si>
  <si>
    <t>Excess Tax Paid During the year 2017-18 (IF ANY) to be short paid in Next FY 2018-19 (To be shown in Table 11 of GSTR 9 of Next FY 2018-19)</t>
  </si>
  <si>
    <t>Tax Payable on account of short payment of Tax for Year 2017-18</t>
  </si>
  <si>
    <t>Tax Paid using DRC 03 for the year 2017-18 (if any) - Fill this figure if you wish to pay your tax liability using DRC 03</t>
  </si>
  <si>
    <t>Balance Unpaid Liability of current FY 2017-18</t>
  </si>
  <si>
    <t>Unpaid Liability of CY 2017-18 to pay/Paid in Next Year 2018-19 via 3B (To be shown in Table 14 of GSTR 9 of Same Year 2017-18)</t>
  </si>
  <si>
    <t>Balance Unpaid Liability of Current Year 2017-18 (Ideally this should be nil)</t>
  </si>
  <si>
    <t>Tax Short paid in PY 2016-17 but paid via 3B in CY 2017-18</t>
  </si>
  <si>
    <t>ITC Excess claimed in PY 2016-17 now Reversed short Claimed in 3B of CY 2017-18</t>
  </si>
  <si>
    <t>Tax Excess paid in 2017-18 to be short paid in 3B of 2018-19</t>
  </si>
  <si>
    <t>ITC Excess claimed in 2017-18 to be Reversed/Short Claimed in 3B of 2018-19</t>
  </si>
  <si>
    <t>ITC Short claimed in 2017-18 to be claimed in 3B of 2018-19</t>
  </si>
  <si>
    <t>Use this data to Copy and Paste in worksheet of GSTR9 of Next FY 2018-19 in Sheet 1 adjustment of 2017-18 in 2018-19</t>
  </si>
  <si>
    <t>Adjustment of 2016-17 to be made in 2017-18</t>
  </si>
  <si>
    <t>Tax Short paid in 2017-18 to be paid via 3B in 2018-19</t>
  </si>
  <si>
    <t>Tax Short paid in PY 2016-17 now to be paid via 3B in CY 2017-18</t>
  </si>
  <si>
    <t>Tax Excess paid in PY 2016-17 Now to be short paid in 3B of CY 2017-18</t>
  </si>
  <si>
    <t>ITC Short claimed in PY 2016-17 now to be claimed in 3B of CY 2017-18</t>
  </si>
  <si>
    <t>ITC Excess claimed in PY 2016-17 now to be Reversed in 3B of CY 2017-18</t>
  </si>
  <si>
    <t>Total ITC (Net) for the year that Should have been utilised ideally in 2017-18</t>
  </si>
  <si>
    <t>Actual Utlisation of ITC During the year 2017-18</t>
  </si>
  <si>
    <t>Excess Utilisation of ITC During the year 2017-18</t>
  </si>
  <si>
    <t>Ideal Opening Balance of ITC at the Beginning of 2017-18</t>
  </si>
  <si>
    <t>Ideal Closing Balance of ITC at the end of 2017-18</t>
  </si>
  <si>
    <t>Total Sales Return as per Books</t>
  </si>
  <si>
    <t>Gross Taxable Sales as per Books</t>
  </si>
  <si>
    <t>Net Sales as per Books (for 4A + 4B of GSTR 9)</t>
  </si>
  <si>
    <t>4ATaxable B2C Sales as per Books (Net of Dr/ Cr Note)</t>
  </si>
  <si>
    <t xml:space="preserve">5% within the state Taxable Sales </t>
  </si>
  <si>
    <t>12% within the state Taxable Sales</t>
  </si>
  <si>
    <t>18% within the state Taxable Sales</t>
  </si>
  <si>
    <t>5% Out of the state Taxable Sales</t>
  </si>
  <si>
    <t>12% Out of the state Taxable Sales</t>
  </si>
  <si>
    <t xml:space="preserve">18% Out of the state Taxable Sales </t>
  </si>
  <si>
    <t>28% Out of the state Taxable Sales</t>
  </si>
  <si>
    <t>5% within the state Taxable Sales Return</t>
  </si>
  <si>
    <t>12% within the state Taxable Sales Return</t>
  </si>
  <si>
    <t>18% within the state Taxable Sales Return</t>
  </si>
  <si>
    <t>5% Out of the state Taxable Sales Return</t>
  </si>
  <si>
    <t>12% Out of the state Taxable Sales Return</t>
  </si>
  <si>
    <t>18% Out of the state Taxable Sales Return</t>
  </si>
  <si>
    <t>28% Out of the state Taxable Sales Return</t>
  </si>
  <si>
    <t>12% Gross Purchases within the state (You can take net of Return also)</t>
  </si>
  <si>
    <t>18% Gross Purchases within the state (You can take net of Return also)</t>
  </si>
  <si>
    <t>28% Gross Purchases within the state (You can take net of Return also)</t>
  </si>
  <si>
    <t>5% Gross Purchases out of the state (You can take net of Return also)</t>
  </si>
  <si>
    <t>12% Gross Purchases out of the state (You can take net of Return also)</t>
  </si>
  <si>
    <t>18% Gross Purchase Return/Debit Note Within the state</t>
  </si>
  <si>
    <t>28% Gross Purchase Return/Debit Note Within the state</t>
  </si>
  <si>
    <t>28% Gross Purchase Return/Debit Note out of the state</t>
  </si>
  <si>
    <t>5% Gross Purchase Return/Debit Note out of the state</t>
  </si>
  <si>
    <t>12% Gross Purchase Return/Debit Note out of the state</t>
  </si>
  <si>
    <t>18% Gross Purchase Return/Debit Note out of the state</t>
  </si>
  <si>
    <t>Total Purchase Return as per Books</t>
  </si>
  <si>
    <t>0% Gross Purchases within the state (You can take net of Return also)</t>
  </si>
  <si>
    <t>Other Exmpted Purchases</t>
  </si>
  <si>
    <t>Nill Rated Purchases</t>
  </si>
  <si>
    <t>Exempted Gross Purchase Return/Debit Note Within the state</t>
  </si>
  <si>
    <t>0% Gross Purchase Return/Debit Note Within the state</t>
  </si>
  <si>
    <t>Import of goods and ITC thereon (including supplies from SEZs)</t>
  </si>
  <si>
    <t>Import of services and ITC thereon (excluding inward supplies from SEZs)</t>
  </si>
  <si>
    <t xml:space="preserve">Input Tax credit received from ISD	</t>
  </si>
  <si>
    <t>TRAN 1 Transitional Credit Received as per Book (should match with GSTN figures)</t>
  </si>
  <si>
    <t>TRAN 2 Transitional Credit Received as per Book (should match with GSTN figures)</t>
  </si>
  <si>
    <t>Any other ITC claimed as per provision of Law</t>
  </si>
  <si>
    <t>Figures of Purchases and ITC as per above Summary</t>
  </si>
  <si>
    <t>All type of ITC's as per Books for FY 2017-18 including Trasitional Credit but excluding ITC on RCM</t>
  </si>
  <si>
    <t>Reversal of ITC as per Books / Rule 37 (Even if not Reversed in Books reverse as per GST Law)</t>
  </si>
  <si>
    <t>Reversal of ITC as per Books / Rule 39 (Even if not Reversed in Books reverse as per GST Law)</t>
  </si>
  <si>
    <t>Reversal of ITC as per Books / Rule 42 (Even if not Reversed in Books reverse as per GST Law)</t>
  </si>
  <si>
    <t>Reversal of ITC as per Books / Rule 43 (Even if not Reversed in Books reverse as per GST Law)</t>
  </si>
  <si>
    <t>Reversal of ITC as per Books / Sec 17(5) (Even if not Reversed in Books reverse as per GST Law)</t>
  </si>
  <si>
    <t>Reversal of Tran 1 Credit</t>
  </si>
  <si>
    <t>Reversal of Tran 2 Credit</t>
  </si>
  <si>
    <t>Other Reversal if Any</t>
  </si>
  <si>
    <t>ITC Reversed as per books or to be reversed as per GST Law for FY 2017-18 (to be shown in Table 7 of GSTR9 of Same Year 2017-18)</t>
  </si>
  <si>
    <t>6C &amp; 6D</t>
  </si>
  <si>
    <t>6E</t>
  </si>
  <si>
    <t>ITC on Import of goods (including supplies from SEZs) (Capital + Input)</t>
  </si>
  <si>
    <t>6F</t>
  </si>
  <si>
    <t>6G</t>
  </si>
  <si>
    <t>6K</t>
  </si>
  <si>
    <t>6L</t>
  </si>
  <si>
    <t>6M</t>
  </si>
  <si>
    <t>6O</t>
  </si>
  <si>
    <t>Total ITC As per Books &amp; Provision of Law</t>
  </si>
  <si>
    <t>7A</t>
  </si>
  <si>
    <t>7B</t>
  </si>
  <si>
    <t>7C</t>
  </si>
  <si>
    <t>7D</t>
  </si>
  <si>
    <t>7E</t>
  </si>
  <si>
    <t>7F</t>
  </si>
  <si>
    <t>7G</t>
  </si>
  <si>
    <t>7H</t>
  </si>
  <si>
    <t>7I</t>
  </si>
  <si>
    <t>Total ITC Reversed as per Books or to be Reversed as per Provisions of Law</t>
  </si>
  <si>
    <t>Net ITC available for Utilisation as per Books and as per provision of Law for FY</t>
  </si>
  <si>
    <t xml:space="preserve">Reversal of ITC as per Books / Rule 37 </t>
  </si>
  <si>
    <t xml:space="preserve">Reversal of ITC as per Books / Rule 39 </t>
  </si>
  <si>
    <t xml:space="preserve">Reversal of ITC as per Books / Rule 42 </t>
  </si>
  <si>
    <t xml:space="preserve">Reversal of ITC as per Books / Rule 43 </t>
  </si>
  <si>
    <t xml:space="preserve">Reversal of ITC as per Books / Sec 17(5) </t>
  </si>
  <si>
    <t>Gross ITC on RCM as per actual cash paid under RCM (Registered + Unregistered)</t>
  </si>
  <si>
    <t>Other Reversal if Any (Eg Reversal of ITC on RCM)</t>
  </si>
  <si>
    <t>ITC as per Book (Net of Returns) on Regular Domastic Purchases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</si>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</sst>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64" formatCode="_ * #,##0_ ;_ * \-#,##0_ ;_ * &quot;-&quot;??_ ;_ @_ "/>
    <numFmt numFmtId="165" formatCode="[$-14009]dd/mm/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6">
    <xf numFmtId="0" fontId="0" fillId="0" borderId="0" xfId="0"/>
    <xf numFmtId="164" fontId="0" fillId="0" borderId="0" xfId="1" applyNumberFormat="1" applyFont="1"/>
    <xf numFmtId="0" fontId="0" fillId="0" borderId="1" xfId="0" applyBorder="1"/>
    <xf numFmtId="164" fontId="0" fillId="0" borderId="1" xfId="1" applyNumberFormat="1" applyFont="1" applyBorder="1"/>
    <xf numFmtId="0" fontId="0" fillId="0" borderId="0" xfId="0" applyProtection="1">
      <protection locked="0"/>
    </xf>
    <xf numFmtId="164" fontId="0" fillId="0" borderId="0" xfId="1" applyNumberFormat="1" applyFont="1" applyProtection="1">
      <protection locked="0"/>
    </xf>
    <xf numFmtId="164" fontId="0" fillId="0" borderId="1" xfId="1" applyNumberFormat="1" applyFont="1" applyBorder="1" applyProtection="1">
      <protection locked="0"/>
    </xf>
    <xf numFmtId="164" fontId="0" fillId="0" borderId="1" xfId="1" applyNumberFormat="1" applyFont="1" applyBorder="1" applyProtection="1"/>
    <xf numFmtId="164" fontId="2" fillId="0" borderId="1" xfId="1" applyNumberFormat="1" applyFont="1" applyBorder="1" applyProtection="1"/>
    <xf numFmtId="0" fontId="2" fillId="0" borderId="1" xfId="0" applyFont="1" applyBorder="1" applyProtection="1"/>
    <xf numFmtId="0" fontId="0" fillId="0" borderId="1" xfId="0" applyBorder="1" applyProtection="1"/>
    <xf numFmtId="0" fontId="0" fillId="0" borderId="1" xfId="0" applyBorder="1" applyAlignment="1" applyProtection="1">
      <alignment vertical="center" wrapText="1"/>
    </xf>
    <xf numFmtId="0" fontId="0" fillId="3" borderId="1" xfId="0" applyFill="1" applyBorder="1"/>
    <xf numFmtId="164" fontId="0" fillId="3" borderId="1" xfId="1" applyNumberFormat="1" applyFont="1" applyFill="1" applyBorder="1"/>
    <xf numFmtId="0" fontId="2" fillId="3" borderId="1" xfId="0" applyFont="1" applyFill="1" applyBorder="1"/>
    <xf numFmtId="164" fontId="2" fillId="3" borderId="1" xfId="1" applyNumberFormat="1" applyFont="1" applyFill="1" applyBorder="1" applyProtection="1"/>
    <xf numFmtId="164" fontId="0" fillId="3" borderId="1" xfId="1" applyNumberFormat="1" applyFont="1" applyFill="1" applyBorder="1" applyProtection="1"/>
    <xf numFmtId="164" fontId="3" fillId="3" borderId="1" xfId="1" applyNumberFormat="1" applyFont="1" applyFill="1" applyBorder="1" applyProtection="1"/>
    <xf numFmtId="164" fontId="0" fillId="0" borderId="0" xfId="1" applyNumberFormat="1" applyFont="1" applyProtection="1"/>
    <xf numFmtId="0" fontId="2" fillId="0" borderId="0" xfId="0" applyFont="1" applyProtection="1">
      <protection locked="0"/>
    </xf>
    <xf numFmtId="0" fontId="2" fillId="0" borderId="0" xfId="0" applyFont="1" applyProtection="1"/>
    <xf numFmtId="0" fontId="0" fillId="0" borderId="0" xfId="0" applyProtection="1"/>
    <xf numFmtId="164" fontId="1" fillId="3" borderId="1" xfId="1" applyNumberFormat="1" applyFont="1" applyFill="1" applyBorder="1" applyProtection="1"/>
    <xf numFmtId="164" fontId="3" fillId="2" borderId="1" xfId="1" applyNumberFormat="1" applyFont="1" applyFill="1" applyBorder="1" applyProtection="1"/>
    <xf numFmtId="0" fontId="4" fillId="0" borderId="1" xfId="0" applyFont="1" applyBorder="1"/>
    <xf numFmtId="0" fontId="4" fillId="3" borderId="1" xfId="0" applyFont="1" applyFill="1" applyBorder="1"/>
    <xf numFmtId="164" fontId="4" fillId="3" borderId="1" xfId="1" applyNumberFormat="1" applyFont="1" applyFill="1" applyBorder="1"/>
    <xf numFmtId="0" fontId="5" fillId="0" borderId="0" xfId="0" applyFont="1"/>
    <xf numFmtId="0" fontId="4" fillId="0" borderId="1" xfId="0" applyFont="1" applyFill="1" applyBorder="1"/>
    <xf numFmtId="0" fontId="0" fillId="3" borderId="1" xfId="0" applyFill="1" applyBorder="1" applyProtection="1"/>
    <xf numFmtId="0" fontId="4" fillId="0" borderId="0" xfId="0" applyFont="1" applyProtection="1">
      <protection locked="0"/>
    </xf>
    <xf numFmtId="0" fontId="5" fillId="4" borderId="1" xfId="0" applyFont="1" applyFill="1" applyBorder="1" applyProtection="1"/>
    <xf numFmtId="164" fontId="5" fillId="3" borderId="1" xfId="1" applyNumberFormat="1" applyFont="1" applyFill="1" applyBorder="1" applyProtection="1"/>
    <xf numFmtId="0" fontId="4" fillId="3" borderId="1" xfId="0" applyFont="1" applyFill="1" applyBorder="1" applyProtection="1"/>
    <xf numFmtId="164" fontId="4" fillId="3" borderId="1" xfId="1" applyNumberFormat="1" applyFont="1" applyFill="1" applyBorder="1" applyProtection="1"/>
    <xf numFmtId="165" fontId="4" fillId="0" borderId="1" xfId="1" applyNumberFormat="1" applyFont="1" applyFill="1" applyBorder="1" applyProtection="1">
      <protection locked="0"/>
    </xf>
    <xf numFmtId="0" fontId="4" fillId="0" borderId="0" xfId="0" applyFont="1" applyProtection="1"/>
    <xf numFmtId="9" fontId="4" fillId="0" borderId="1" xfId="1" applyNumberFormat="1" applyFont="1" applyBorder="1" applyProtection="1">
      <protection locked="0"/>
    </xf>
    <xf numFmtId="0" fontId="2" fillId="3" borderId="1" xfId="0" applyFont="1" applyFill="1" applyBorder="1" applyAlignment="1">
      <alignment horizontal="right"/>
    </xf>
    <xf numFmtId="0" fontId="0" fillId="0" borderId="1" xfId="0" applyBorder="1" applyAlignment="1">
      <alignment wrapText="1"/>
    </xf>
    <xf numFmtId="164" fontId="5" fillId="4" borderId="1" xfId="1" applyNumberFormat="1" applyFont="1" applyFill="1" applyBorder="1" applyAlignment="1" applyProtection="1">
      <alignment horizontal="right"/>
    </xf>
    <xf numFmtId="164" fontId="5" fillId="4" borderId="1" xfId="1" applyNumberFormat="1" applyFont="1" applyFill="1" applyBorder="1" applyProtection="1"/>
    <xf numFmtId="0" fontId="5" fillId="0" borderId="0" xfId="0" applyFont="1" applyProtection="1"/>
    <xf numFmtId="164" fontId="4" fillId="0" borderId="0" xfId="0" applyNumberFormat="1" applyFont="1" applyProtection="1">
      <protection locked="0"/>
    </xf>
    <xf numFmtId="0" fontId="5" fillId="0" borderId="0" xfId="0" applyFont="1" applyFill="1" applyProtection="1"/>
    <xf numFmtId="164" fontId="6" fillId="2" borderId="1" xfId="1" applyNumberFormat="1" applyFont="1" applyFill="1" applyBorder="1" applyProtection="1"/>
    <xf numFmtId="164" fontId="6" fillId="3" borderId="1" xfId="1" applyNumberFormat="1" applyFont="1" applyFill="1" applyBorder="1" applyProtection="1"/>
    <xf numFmtId="0" fontId="2" fillId="3" borderId="1" xfId="0" applyFont="1" applyFill="1" applyBorder="1" applyProtection="1"/>
    <xf numFmtId="164" fontId="6" fillId="0" borderId="1" xfId="1" applyNumberFormat="1" applyFont="1" applyFill="1" applyBorder="1" applyProtection="1">
      <protection locked="0"/>
    </xf>
    <xf numFmtId="0" fontId="2" fillId="2" borderId="1" xfId="0" applyFont="1" applyFill="1" applyBorder="1" applyProtection="1"/>
    <xf numFmtId="164" fontId="2" fillId="2" borderId="1" xfId="1" applyNumberFormat="1" applyFont="1" applyFill="1" applyBorder="1" applyProtection="1"/>
    <xf numFmtId="164" fontId="3" fillId="5" borderId="1" xfId="1" applyNumberFormat="1" applyFont="1" applyFill="1" applyBorder="1" applyProtection="1"/>
    <xf numFmtId="0" fontId="7" fillId="6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164" fontId="0" fillId="0" borderId="0" xfId="0" applyNumberFormat="1" applyProtection="1">
      <protection locked="0"/>
    </xf>
    <xf numFmtId="0" fontId="5" fillId="5" borderId="1" xfId="0" applyFont="1" applyFill="1" applyBorder="1" applyProtection="1"/>
    <xf numFmtId="164" fontId="5" fillId="5" borderId="1" xfId="1" applyNumberFormat="1" applyFont="1" applyFill="1" applyBorder="1" applyProtection="1"/>
    <xf numFmtId="0" fontId="2" fillId="4" borderId="1" xfId="0" applyFont="1" applyFill="1" applyBorder="1" applyProtection="1"/>
    <xf numFmtId="164" fontId="2" fillId="4" borderId="1" xfId="1" applyNumberFormat="1" applyFont="1" applyFill="1" applyBorder="1" applyProtection="1"/>
    <xf numFmtId="0" fontId="2" fillId="4" borderId="1" xfId="0" applyFont="1" applyFill="1" applyBorder="1"/>
    <xf numFmtId="0" fontId="0" fillId="0" borderId="1" xfId="0" applyFont="1" applyBorder="1" applyProtection="1"/>
    <xf numFmtId="164" fontId="1" fillId="0" borderId="1" xfId="1" applyNumberFormat="1" applyFont="1" applyBorder="1" applyProtection="1"/>
    <xf numFmtId="0" fontId="0" fillId="0" borderId="1" xfId="0" applyBorder="1" applyAlignment="1" applyProtection="1">
      <alignment horizontal="left"/>
    </xf>
    <xf numFmtId="0" fontId="2" fillId="7" borderId="1" xfId="0" applyFont="1" applyFill="1" applyBorder="1" applyProtection="1"/>
    <xf numFmtId="0" fontId="2" fillId="7" borderId="1" xfId="0" applyFont="1" applyFill="1" applyBorder="1" applyAlignment="1" applyProtection="1">
      <alignment vertical="center" wrapText="1"/>
    </xf>
    <xf numFmtId="164" fontId="2" fillId="7" borderId="1" xfId="1" applyNumberFormat="1" applyFont="1" applyFill="1" applyBorder="1" applyProtection="1"/>
    <xf numFmtId="0" fontId="2" fillId="7" borderId="1" xfId="0" applyFont="1" applyFill="1" applyBorder="1" applyAlignment="1" applyProtection="1">
      <alignment horizontal="left"/>
    </xf>
    <xf numFmtId="41" fontId="5" fillId="4" borderId="1" xfId="1" applyNumberFormat="1" applyFont="1" applyFill="1" applyBorder="1" applyProtection="1"/>
    <xf numFmtId="0" fontId="2" fillId="2" borderId="1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vertical="center" wrapText="1"/>
    </xf>
    <xf numFmtId="0" fontId="0" fillId="0" borderId="0" xfId="0" applyFill="1" applyProtection="1">
      <protection locked="0"/>
    </xf>
    <xf numFmtId="0" fontId="2" fillId="0" borderId="2" xfId="0" applyFont="1" applyFill="1" applyBorder="1" applyAlignment="1" applyProtection="1">
      <alignment horizontal="left"/>
    </xf>
    <xf numFmtId="0" fontId="2" fillId="0" borderId="2" xfId="0" applyFont="1" applyFill="1" applyBorder="1" applyAlignment="1" applyProtection="1">
      <alignment vertical="center" wrapText="1"/>
    </xf>
    <xf numFmtId="164" fontId="2" fillId="0" borderId="2" xfId="1" applyNumberFormat="1" applyFont="1" applyFill="1" applyBorder="1" applyProtection="1"/>
    <xf numFmtId="0" fontId="0" fillId="2" borderId="1" xfId="0" applyFill="1" applyBorder="1" applyProtection="1"/>
    <xf numFmtId="164" fontId="0" fillId="2" borderId="1" xfId="1" applyNumberFormat="1" applyFont="1" applyFill="1" applyBorder="1" applyProtection="1"/>
    <xf numFmtId="0" fontId="2" fillId="0" borderId="1" xfId="0" applyFont="1" applyFill="1" applyBorder="1" applyProtection="1"/>
    <xf numFmtId="0" fontId="0" fillId="0" borderId="1" xfId="0" applyFill="1" applyBorder="1" applyProtection="1"/>
    <xf numFmtId="0" fontId="0" fillId="0" borderId="1" xfId="0" applyFont="1" applyFill="1" applyBorder="1" applyAlignment="1" applyProtection="1">
      <alignment vertical="center" wrapText="1"/>
    </xf>
    <xf numFmtId="164" fontId="1" fillId="0" borderId="1" xfId="1" applyNumberFormat="1" applyFont="1" applyFill="1" applyBorder="1" applyProtection="1"/>
    <xf numFmtId="0" fontId="9" fillId="0" borderId="0" xfId="0" applyFont="1" applyProtection="1"/>
    <xf numFmtId="0" fontId="10" fillId="0" borderId="0" xfId="0" applyFont="1" applyProtection="1"/>
    <xf numFmtId="0" fontId="10" fillId="0" borderId="1" xfId="0" applyFont="1" applyBorder="1" applyProtection="1">
      <protection locked="0"/>
    </xf>
    <xf numFmtId="164" fontId="10" fillId="0" borderId="1" xfId="1" applyNumberFormat="1" applyFont="1" applyBorder="1" applyProtection="1">
      <protection locked="0"/>
    </xf>
    <xf numFmtId="164" fontId="10" fillId="0" borderId="1" xfId="1" applyNumberFormat="1" applyFont="1" applyBorder="1" applyProtection="1"/>
    <xf numFmtId="164" fontId="10" fillId="3" borderId="1" xfId="1" applyNumberFormat="1" applyFont="1" applyFill="1" applyBorder="1" applyProtection="1"/>
    <xf numFmtId="164" fontId="9" fillId="5" borderId="1" xfId="1" applyNumberFormat="1" applyFont="1" applyFill="1" applyBorder="1" applyProtection="1"/>
    <xf numFmtId="0" fontId="9" fillId="4" borderId="1" xfId="0" applyFont="1" applyFill="1" applyBorder="1" applyProtection="1"/>
    <xf numFmtId="164" fontId="9" fillId="4" borderId="1" xfId="1" applyNumberFormat="1" applyFont="1" applyFill="1" applyBorder="1" applyAlignment="1" applyProtection="1">
      <alignment horizontal="right"/>
    </xf>
    <xf numFmtId="164" fontId="9" fillId="4" borderId="1" xfId="1" applyNumberFormat="1" applyFont="1" applyFill="1" applyBorder="1" applyAlignment="1" applyProtection="1">
      <alignment horizontal="left"/>
    </xf>
    <xf numFmtId="0" fontId="9" fillId="4" borderId="1" xfId="0" applyFont="1" applyFill="1" applyBorder="1" applyAlignment="1" applyProtection="1">
      <alignment horizontal="right"/>
    </xf>
    <xf numFmtId="164" fontId="9" fillId="4" borderId="1" xfId="1" applyNumberFormat="1" applyFont="1" applyFill="1" applyBorder="1" applyProtection="1"/>
    <xf numFmtId="0" fontId="9" fillId="0" borderId="0" xfId="0" applyFont="1" applyAlignment="1" applyProtection="1">
      <protection locked="0"/>
    </xf>
    <xf numFmtId="0" fontId="9" fillId="0" borderId="0" xfId="0" applyFont="1" applyAlignment="1" applyProtection="1"/>
    <xf numFmtId="0" fontId="9" fillId="3" borderId="1" xfId="0" applyFont="1" applyFill="1" applyBorder="1" applyAlignment="1" applyProtection="1"/>
    <xf numFmtId="164" fontId="9" fillId="3" borderId="1" xfId="1" applyNumberFormat="1" applyFont="1" applyFill="1" applyBorder="1" applyAlignment="1" applyProtection="1"/>
    <xf numFmtId="164" fontId="10" fillId="0" borderId="1" xfId="1" applyNumberFormat="1" applyFont="1" applyBorder="1" applyAlignment="1" applyProtection="1"/>
    <xf numFmtId="0" fontId="10" fillId="0" borderId="1" xfId="0" applyFont="1" applyBorder="1" applyAlignment="1" applyProtection="1">
      <alignment vertical="center"/>
    </xf>
    <xf numFmtId="0" fontId="10" fillId="0" borderId="1" xfId="0" applyFont="1" applyBorder="1" applyAlignment="1" applyProtection="1">
      <alignment horizontal="left"/>
    </xf>
    <xf numFmtId="9" fontId="0" fillId="0" borderId="1" xfId="0" applyNumberFormat="1" applyBorder="1" applyAlignment="1">
      <alignment horizontal="left"/>
    </xf>
    <xf numFmtId="164" fontId="0" fillId="0" borderId="0" xfId="1" applyNumberFormat="1" applyFont="1" applyFill="1" applyProtection="1">
      <protection locked="0"/>
    </xf>
    <xf numFmtId="164" fontId="0" fillId="0" borderId="1" xfId="1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164" fontId="2" fillId="0" borderId="1" xfId="1" applyNumberFormat="1" applyFont="1" applyFill="1" applyBorder="1" applyProtection="1">
      <protection locked="0"/>
    </xf>
    <xf numFmtId="0" fontId="2" fillId="4" borderId="1" xfId="0" applyFont="1" applyFill="1" applyBorder="1" applyAlignment="1">
      <alignment horizontal="right"/>
    </xf>
    <xf numFmtId="9" fontId="0" fillId="0" borderId="1" xfId="0" applyNumberForma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2" fillId="8" borderId="1" xfId="0" applyFont="1" applyFill="1" applyBorder="1" applyProtection="1"/>
    <xf numFmtId="0" fontId="2" fillId="8" borderId="1" xfId="0" applyFont="1" applyFill="1" applyBorder="1" applyProtection="1">
      <protection locked="0"/>
    </xf>
    <xf numFmtId="164" fontId="2" fillId="2" borderId="1" xfId="0" applyNumberFormat="1" applyFont="1" applyFill="1" applyBorder="1" applyProtection="1"/>
    <xf numFmtId="164" fontId="2" fillId="4" borderId="3" xfId="1" applyNumberFormat="1" applyFont="1" applyFill="1" applyBorder="1" applyProtection="1"/>
    <xf numFmtId="0" fontId="0" fillId="0" borderId="1" xfId="0" applyBorder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Alignment="1" applyProtection="1"/>
    <xf numFmtId="0" fontId="2" fillId="0" borderId="1" xfId="0" applyFont="1" applyBorder="1" applyProtection="1">
      <protection locked="0"/>
    </xf>
    <xf numFmtId="164" fontId="4" fillId="0" borderId="1" xfId="1" applyNumberFormat="1" applyFont="1" applyFill="1" applyBorder="1"/>
    <xf numFmtId="4" fontId="2" fillId="8" borderId="1" xfId="0" applyNumberFormat="1" applyFont="1" applyFill="1" applyBorder="1" applyProtection="1">
      <protection locked="0"/>
    </xf>
    <xf numFmtId="164" fontId="2" fillId="3" borderId="1" xfId="0" applyNumberFormat="1" applyFont="1" applyFill="1" applyBorder="1" applyProtection="1"/>
    <xf numFmtId="0" fontId="11" fillId="0" borderId="0" xfId="0" applyFont="1" applyAlignment="1" applyProtection="1"/>
    <xf numFmtId="164" fontId="10" fillId="0" borderId="1" xfId="1" applyNumberFormat="1" applyFont="1" applyFill="1" applyBorder="1" applyAlignment="1" applyProtection="1"/>
    <xf numFmtId="0" fontId="10" fillId="0" borderId="0" xfId="0" applyFont="1" applyProtection="1">
      <protection locked="0"/>
    </xf>
    <xf numFmtId="0" fontId="0" fillId="0" borderId="0" xfId="0" applyFill="1" applyBorder="1" applyAlignment="1" applyProtection="1">
      <alignment vertical="center" wrapText="1"/>
      <protection locked="0"/>
    </xf>
    <xf numFmtId="0" fontId="5" fillId="3" borderId="1" xfId="0" applyFont="1" applyFill="1" applyBorder="1"/>
    <xf numFmtId="0" fontId="9" fillId="0" borderId="0" xfId="0" applyFont="1"/>
    <xf numFmtId="0" fontId="2" fillId="2" borderId="1" xfId="0" applyFont="1" applyFill="1" applyBorder="1"/>
    <xf numFmtId="0" fontId="3" fillId="2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/>
    <xf numFmtId="0" fontId="3" fillId="5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center" wrapText="1"/>
    </xf>
    <xf numFmtId="164" fontId="2" fillId="0" borderId="1" xfId="1" applyNumberFormat="1" applyFont="1" applyBorder="1" applyProtection="1">
      <protection locked="0"/>
    </xf>
    <xf numFmtId="164" fontId="2" fillId="2" borderId="1" xfId="1" applyNumberFormat="1" applyFont="1" applyFill="1" applyBorder="1"/>
    <xf numFmtId="165" fontId="4" fillId="3" borderId="1" xfId="1" applyNumberFormat="1" applyFont="1" applyFill="1" applyBorder="1" applyProtection="1"/>
    <xf numFmtId="0" fontId="4" fillId="2" borderId="1" xfId="0" applyFont="1" applyFill="1" applyBorder="1" applyProtection="1"/>
    <xf numFmtId="41" fontId="4" fillId="2" borderId="1" xfId="1" applyNumberFormat="1" applyFont="1" applyFill="1" applyBorder="1" applyProtection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58762-5036-4144-B96F-AC7EEBE300F6}">
  <sheetPr codeName="Sheet1"/>
  <dimension ref="A1:G11"/>
  <sheetViews>
    <sheetView view="pageBreakPreview" zoomScale="160" zoomScaleNormal="140" zoomScaleSheetLayoutView="160" workbookViewId="0">
      <selection activeCell="B10" sqref="B10"/>
    </sheetView>
  </sheetViews>
  <sheetFormatPr defaultRowHeight="15.75" x14ac:dyDescent="0.25"/>
  <cols>
    <col min="1" max="1" width="10.28515625" style="112" customWidth="1"/>
    <col min="2" max="2" width="71.85546875" style="112" bestFit="1" customWidth="1"/>
    <col min="3" max="3" width="14.42578125" style="112" bestFit="1" customWidth="1"/>
    <col min="4" max="7" width="17.28515625" style="112" bestFit="1" customWidth="1"/>
    <col min="8" max="16384" width="9.140625" style="112"/>
  </cols>
  <sheetData>
    <row r="1" spans="1:7" x14ac:dyDescent="0.25">
      <c r="A1" s="92" t="s">
        <v>148</v>
      </c>
    </row>
    <row r="2" spans="1:7" x14ac:dyDescent="0.25">
      <c r="A2" s="93" t="s">
        <v>146</v>
      </c>
      <c r="B2" s="113"/>
    </row>
    <row r="3" spans="1:7" x14ac:dyDescent="0.25">
      <c r="A3" s="93" t="s">
        <v>189</v>
      </c>
      <c r="B3" s="113"/>
    </row>
    <row r="4" spans="1:7" x14ac:dyDescent="0.25">
      <c r="A4" s="113"/>
      <c r="B4" s="113"/>
    </row>
    <row r="5" spans="1:7" x14ac:dyDescent="0.25">
      <c r="A5" s="94" t="s">
        <v>4</v>
      </c>
      <c r="B5" s="94" t="s">
        <v>101</v>
      </c>
      <c r="C5" s="95" t="s">
        <v>5</v>
      </c>
      <c r="D5" s="95" t="s">
        <v>3</v>
      </c>
      <c r="E5" s="95" t="s">
        <v>1</v>
      </c>
      <c r="F5" s="95" t="s">
        <v>2</v>
      </c>
      <c r="G5" s="95" t="s">
        <v>28</v>
      </c>
    </row>
    <row r="6" spans="1:7" x14ac:dyDescent="0.25">
      <c r="A6" s="98">
        <v>10</v>
      </c>
      <c r="B6" s="97" t="s">
        <v>191</v>
      </c>
      <c r="C6" s="119">
        <v>0</v>
      </c>
      <c r="D6" s="96"/>
      <c r="E6" s="96"/>
      <c r="F6" s="96"/>
      <c r="G6" s="96"/>
    </row>
    <row r="7" spans="1:7" x14ac:dyDescent="0.25">
      <c r="A7" s="98">
        <v>11</v>
      </c>
      <c r="B7" s="97" t="s">
        <v>192</v>
      </c>
      <c r="C7" s="119">
        <v>0</v>
      </c>
      <c r="D7" s="96"/>
      <c r="E7" s="96"/>
      <c r="F7" s="96"/>
      <c r="G7" s="96"/>
    </row>
    <row r="8" spans="1:7" x14ac:dyDescent="0.25">
      <c r="A8" s="98">
        <v>12</v>
      </c>
      <c r="B8" s="97" t="s">
        <v>193</v>
      </c>
      <c r="C8" s="119">
        <v>0</v>
      </c>
      <c r="D8" s="96"/>
      <c r="E8" s="96"/>
      <c r="F8" s="96"/>
      <c r="G8" s="96"/>
    </row>
    <row r="9" spans="1:7" x14ac:dyDescent="0.25">
      <c r="A9" s="98">
        <v>13</v>
      </c>
      <c r="B9" s="97" t="s">
        <v>194</v>
      </c>
      <c r="C9" s="119">
        <v>0</v>
      </c>
      <c r="D9" s="96"/>
      <c r="E9" s="96"/>
      <c r="F9" s="96"/>
      <c r="G9" s="96"/>
    </row>
    <row r="10" spans="1:7" x14ac:dyDescent="0.25">
      <c r="A10" s="113"/>
      <c r="B10" s="113"/>
    </row>
    <row r="11" spans="1:7" x14ac:dyDescent="0.25">
      <c r="A11" s="118" t="s">
        <v>147</v>
      </c>
      <c r="B11" s="113"/>
    </row>
  </sheetData>
  <sheetProtection algorithmName="SHA-512" hashValue="gYPkFrTtCZAVTNHJhXUeedIMJyzgC/rZMAxiwv6QhCCsDZJN79VDUgemTWHLwx3+pUxHucLVWsxnC0uVvvEQzA==" saltValue="Dt9FF8Zud/Iy9DFv/8sLxg==" spinCount="100000" sheet="1" objects="1" scenarios="1"/>
  <pageMargins left="0.7" right="0.7" top="0.75" bottom="0.75" header="0.3" footer="0.3"/>
  <pageSetup paperSize="9" scale="7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4E47D-B9A9-4229-9E11-020E82BC98DA}">
  <sheetPr codeName="Sheet9"/>
  <dimension ref="A1:G51"/>
  <sheetViews>
    <sheetView tabSelected="1" view="pageBreakPreview" topLeftCell="A33" zoomScale="140" zoomScaleNormal="130" zoomScaleSheetLayoutView="140" workbookViewId="0">
      <selection activeCell="G49" sqref="G49"/>
    </sheetView>
  </sheetViews>
  <sheetFormatPr defaultRowHeight="15" x14ac:dyDescent="0.25"/>
  <cols>
    <col min="1" max="1" width="9.42578125" style="4" bestFit="1" customWidth="1"/>
    <col min="2" max="2" width="75.28515625" style="4" bestFit="1" customWidth="1"/>
    <col min="3" max="3" width="19.140625" style="5" customWidth="1"/>
    <col min="4" max="4" width="17" style="5" customWidth="1"/>
    <col min="5" max="6" width="16.28515625" style="5" bestFit="1" customWidth="1"/>
    <col min="7" max="7" width="13.140625" style="4" customWidth="1"/>
    <col min="8" max="16384" width="9.140625" style="4"/>
  </cols>
  <sheetData>
    <row r="1" spans="1:7" x14ac:dyDescent="0.25">
      <c r="A1" s="20" t="str">
        <f>'4. Expenses Liable for RCM'!A1</f>
        <v>Client Name: Demo Client by CA Dinesh Wadera</v>
      </c>
      <c r="B1" s="21"/>
      <c r="C1" s="18"/>
      <c r="D1" s="18"/>
      <c r="E1" s="18"/>
      <c r="F1" s="18"/>
      <c r="G1" s="21"/>
    </row>
    <row r="2" spans="1:7" x14ac:dyDescent="0.25">
      <c r="A2" s="20" t="str">
        <f>'4. Expenses Liable for RCM'!A2</f>
        <v xml:space="preserve">2017-18 GSTR 9 Working file prepared by CA Dinesh Wadera. Follow on twitter @dineshwadera or email: gst@dineshwadera.com </v>
      </c>
      <c r="B2" s="21"/>
      <c r="C2" s="18"/>
      <c r="D2" s="18"/>
      <c r="E2" s="18"/>
      <c r="F2" s="18"/>
      <c r="G2" s="21"/>
    </row>
    <row r="3" spans="1:7" x14ac:dyDescent="0.25">
      <c r="A3" s="20" t="s">
        <v>61</v>
      </c>
      <c r="B3" s="21"/>
      <c r="C3" s="18"/>
      <c r="D3" s="18"/>
      <c r="E3" s="18"/>
      <c r="F3" s="18"/>
      <c r="G3" s="21"/>
    </row>
    <row r="4" spans="1:7" x14ac:dyDescent="0.25">
      <c r="A4" s="21"/>
      <c r="B4" s="21"/>
      <c r="C4" s="18"/>
      <c r="D4" s="18"/>
      <c r="E4" s="18"/>
      <c r="F4" s="18"/>
      <c r="G4" s="21"/>
    </row>
    <row r="5" spans="1:7" x14ac:dyDescent="0.25">
      <c r="A5" s="47" t="s">
        <v>4</v>
      </c>
      <c r="B5" s="47" t="s">
        <v>92</v>
      </c>
      <c r="C5" s="15" t="s">
        <v>5</v>
      </c>
      <c r="D5" s="15" t="s">
        <v>3</v>
      </c>
      <c r="E5" s="15" t="s">
        <v>1</v>
      </c>
      <c r="F5" s="15" t="s">
        <v>2</v>
      </c>
      <c r="G5" s="15" t="s">
        <v>28</v>
      </c>
    </row>
    <row r="6" spans="1:7" x14ac:dyDescent="0.25">
      <c r="A6" s="10" t="s">
        <v>6</v>
      </c>
      <c r="B6" s="10" t="s">
        <v>62</v>
      </c>
      <c r="C6" s="61">
        <f>'3. %ge wise Taxable Sales'!B28</f>
        <v>0</v>
      </c>
      <c r="D6" s="61">
        <f>'3. %ge wise Taxable Sales'!C28</f>
        <v>0</v>
      </c>
      <c r="E6" s="61">
        <f>'3. %ge wise Taxable Sales'!D28</f>
        <v>0</v>
      </c>
      <c r="F6" s="61">
        <f>'3. %ge wise Taxable Sales'!E28</f>
        <v>0</v>
      </c>
      <c r="G6" s="61">
        <f>'3. %ge wise Taxable Sales'!F28</f>
        <v>0</v>
      </c>
    </row>
    <row r="7" spans="1:7" x14ac:dyDescent="0.25">
      <c r="A7" s="10" t="s">
        <v>7</v>
      </c>
      <c r="B7" s="10" t="s">
        <v>63</v>
      </c>
      <c r="C7" s="61">
        <f>'3. %ge wise Taxable Sales'!B29</f>
        <v>0</v>
      </c>
      <c r="D7" s="61">
        <f>'3. %ge wise Taxable Sales'!C29</f>
        <v>0</v>
      </c>
      <c r="E7" s="61">
        <f>'3. %ge wise Taxable Sales'!D29</f>
        <v>0</v>
      </c>
      <c r="F7" s="61">
        <f>'3. %ge wise Taxable Sales'!E29</f>
        <v>0</v>
      </c>
      <c r="G7" s="61">
        <f>'3. %ge wise Taxable Sales'!F29</f>
        <v>0</v>
      </c>
    </row>
    <row r="8" spans="1:7" x14ac:dyDescent="0.25">
      <c r="A8" s="10" t="s">
        <v>8</v>
      </c>
      <c r="B8" s="10" t="s">
        <v>65</v>
      </c>
      <c r="C8" s="61">
        <f>'3. %ge wise Taxable Sales'!B36</f>
        <v>0</v>
      </c>
      <c r="D8" s="61">
        <f>'3. %ge wise Taxable Sales'!C36</f>
        <v>0</v>
      </c>
      <c r="E8" s="22">
        <f>'3. %ge wise Taxable Sales'!D36</f>
        <v>0</v>
      </c>
      <c r="F8" s="22">
        <f>'3. %ge wise Taxable Sales'!E36</f>
        <v>0</v>
      </c>
      <c r="G8" s="61">
        <f>'3. %ge wise Taxable Sales'!F36</f>
        <v>0</v>
      </c>
    </row>
    <row r="9" spans="1:7" x14ac:dyDescent="0.25">
      <c r="A9" s="10" t="s">
        <v>9</v>
      </c>
      <c r="B9" s="10" t="s">
        <v>64</v>
      </c>
      <c r="C9" s="61">
        <f>'3. %ge wise Taxable Sales'!B37</f>
        <v>0</v>
      </c>
      <c r="D9" s="61">
        <f>'3. %ge wise Taxable Sales'!C37</f>
        <v>0</v>
      </c>
      <c r="E9" s="22">
        <f>'3. %ge wise Taxable Sales'!D37</f>
        <v>0</v>
      </c>
      <c r="F9" s="22">
        <f>'3. %ge wise Taxable Sales'!E37</f>
        <v>0</v>
      </c>
      <c r="G9" s="61">
        <f>'3. %ge wise Taxable Sales'!F37</f>
        <v>0</v>
      </c>
    </row>
    <row r="10" spans="1:7" x14ac:dyDescent="0.25">
      <c r="A10" s="10" t="s">
        <v>10</v>
      </c>
      <c r="B10" s="10" t="s">
        <v>66</v>
      </c>
      <c r="C10" s="61">
        <f>'3. %ge wise Taxable Sales'!B38</f>
        <v>0</v>
      </c>
      <c r="D10" s="61">
        <f>'3. %ge wise Taxable Sales'!C38</f>
        <v>0</v>
      </c>
      <c r="E10" s="61">
        <f>'3. %ge wise Taxable Sales'!D38</f>
        <v>0</v>
      </c>
      <c r="F10" s="61">
        <f>'3. %ge wise Taxable Sales'!E38</f>
        <v>0</v>
      </c>
      <c r="G10" s="61">
        <f>'3. %ge wise Taxable Sales'!F38</f>
        <v>0</v>
      </c>
    </row>
    <row r="11" spans="1:7" x14ac:dyDescent="0.25">
      <c r="A11" s="10" t="s">
        <v>11</v>
      </c>
      <c r="B11" s="10" t="s">
        <v>67</v>
      </c>
      <c r="C11" s="61">
        <f>'3. %ge wise Taxable Sales'!B39</f>
        <v>0</v>
      </c>
      <c r="D11" s="61">
        <f>'3. %ge wise Taxable Sales'!C39</f>
        <v>0</v>
      </c>
      <c r="E11" s="61">
        <f>'3. %ge wise Taxable Sales'!D39</f>
        <v>0</v>
      </c>
      <c r="F11" s="61">
        <f>'3. %ge wise Taxable Sales'!E39</f>
        <v>0</v>
      </c>
      <c r="G11" s="61">
        <f>'3. %ge wise Taxable Sales'!F39</f>
        <v>0</v>
      </c>
    </row>
    <row r="12" spans="1:7" x14ac:dyDescent="0.25">
      <c r="A12" s="9" t="s">
        <v>12</v>
      </c>
      <c r="B12" s="9" t="s">
        <v>58</v>
      </c>
      <c r="C12" s="8">
        <f>'4. Expenses Liable for RCM'!B12</f>
        <v>0</v>
      </c>
      <c r="D12" s="8">
        <f>'4. Expenses Liable for RCM'!C12</f>
        <v>0</v>
      </c>
      <c r="E12" s="8">
        <f>'4. Expenses Liable for RCM'!D12</f>
        <v>0</v>
      </c>
      <c r="F12" s="8">
        <f>'4. Expenses Liable for RCM'!E12</f>
        <v>0</v>
      </c>
      <c r="G12" s="8">
        <f>'4. Expenses Liable for RCM'!F12</f>
        <v>0</v>
      </c>
    </row>
    <row r="13" spans="1:7" x14ac:dyDescent="0.25">
      <c r="A13" s="60" t="s">
        <v>13</v>
      </c>
      <c r="B13" s="10" t="s">
        <v>68</v>
      </c>
      <c r="C13" s="61">
        <f>'2. Analysis of Turnover 17-18'!K11</f>
        <v>0</v>
      </c>
      <c r="D13" s="22"/>
      <c r="E13" s="22"/>
      <c r="F13" s="22"/>
      <c r="G13" s="22"/>
    </row>
    <row r="14" spans="1:7" x14ac:dyDescent="0.25">
      <c r="A14" s="60" t="s">
        <v>14</v>
      </c>
      <c r="B14" s="10" t="s">
        <v>69</v>
      </c>
      <c r="C14" s="61">
        <f>'2. Analysis of Turnover 17-18'!K12</f>
        <v>0</v>
      </c>
      <c r="D14" s="22"/>
      <c r="E14" s="22"/>
      <c r="F14" s="22"/>
      <c r="G14" s="22"/>
    </row>
    <row r="15" spans="1:7" x14ac:dyDescent="0.25">
      <c r="A15" s="60" t="s">
        <v>15</v>
      </c>
      <c r="B15" s="21" t="s">
        <v>70</v>
      </c>
      <c r="C15" s="61">
        <f>'2. Analysis of Turnover 17-18'!K13</f>
        <v>0</v>
      </c>
      <c r="D15" s="22"/>
      <c r="E15" s="22"/>
      <c r="F15" s="22"/>
      <c r="G15" s="22"/>
    </row>
    <row r="16" spans="1:7" x14ac:dyDescent="0.25">
      <c r="A16" s="60" t="s">
        <v>16</v>
      </c>
      <c r="B16" s="10" t="s">
        <v>24</v>
      </c>
      <c r="C16" s="61">
        <f>'2. Analysis of Turnover 17-18'!K14</f>
        <v>0</v>
      </c>
      <c r="D16" s="22"/>
      <c r="E16" s="22"/>
      <c r="F16" s="22"/>
      <c r="G16" s="22"/>
    </row>
    <row r="17" spans="1:7" x14ac:dyDescent="0.25">
      <c r="A17" s="60" t="s">
        <v>17</v>
      </c>
      <c r="B17" s="11" t="s">
        <v>25</v>
      </c>
      <c r="C17" s="61">
        <f>'2. Analysis of Turnover 17-18'!K15</f>
        <v>0</v>
      </c>
      <c r="D17" s="22"/>
      <c r="E17" s="22"/>
      <c r="F17" s="22"/>
      <c r="G17" s="22"/>
    </row>
    <row r="18" spans="1:7" x14ac:dyDescent="0.25">
      <c r="A18" s="60" t="s">
        <v>18</v>
      </c>
      <c r="B18" s="11" t="s">
        <v>26</v>
      </c>
      <c r="C18" s="61">
        <f>'2. Analysis of Turnover 17-18'!K16</f>
        <v>0</v>
      </c>
      <c r="D18" s="22"/>
      <c r="E18" s="22"/>
      <c r="F18" s="22"/>
      <c r="G18" s="22"/>
    </row>
    <row r="19" spans="1:7" x14ac:dyDescent="0.25">
      <c r="A19" s="57" t="s">
        <v>60</v>
      </c>
      <c r="B19" s="57" t="s">
        <v>71</v>
      </c>
      <c r="C19" s="58">
        <f>SUM(C6:C11)+SUM(C13:C18)</f>
        <v>0</v>
      </c>
      <c r="D19" s="58">
        <f>SUM(D6:D18)</f>
        <v>0</v>
      </c>
      <c r="E19" s="58">
        <f>SUM(E6:E18)</f>
        <v>0</v>
      </c>
      <c r="F19" s="58">
        <f>SUM(F6:F18)</f>
        <v>0</v>
      </c>
      <c r="G19" s="58">
        <f>SUM(G6:G18)</f>
        <v>0</v>
      </c>
    </row>
    <row r="20" spans="1:7" x14ac:dyDescent="0.25">
      <c r="A20" s="2" t="s">
        <v>57</v>
      </c>
      <c r="B20" s="2" t="s">
        <v>280</v>
      </c>
      <c r="C20" s="16"/>
      <c r="D20" s="7">
        <f>'5 Purchases and ITC details'!C27</f>
        <v>0</v>
      </c>
      <c r="E20" s="7">
        <f>'5 Purchases and ITC details'!D27</f>
        <v>0</v>
      </c>
      <c r="F20" s="7">
        <f>'5 Purchases and ITC details'!E27</f>
        <v>0</v>
      </c>
      <c r="G20" s="7">
        <f>'5 Purchases and ITC details'!F27</f>
        <v>0</v>
      </c>
    </row>
    <row r="21" spans="1:7" x14ac:dyDescent="0.25">
      <c r="A21" s="2" t="s">
        <v>252</v>
      </c>
      <c r="B21" s="2" t="s">
        <v>278</v>
      </c>
      <c r="C21" s="16"/>
      <c r="D21" s="7">
        <f>'6. Data as per 3B Filed Report'!B17</f>
        <v>0</v>
      </c>
      <c r="E21" s="7">
        <f>'6. Data as per 3B Filed Report'!C17</f>
        <v>0</v>
      </c>
      <c r="F21" s="7">
        <f>'6. Data as per 3B Filed Report'!D17</f>
        <v>0</v>
      </c>
      <c r="G21" s="7">
        <f>'6. Data as per 3B Filed Report'!E17</f>
        <v>0</v>
      </c>
    </row>
    <row r="22" spans="1:7" x14ac:dyDescent="0.25">
      <c r="A22" s="2" t="s">
        <v>253</v>
      </c>
      <c r="B22" s="2" t="s">
        <v>254</v>
      </c>
      <c r="C22" s="16"/>
      <c r="D22" s="7">
        <f>'5 Purchases and ITC details'!C28</f>
        <v>0</v>
      </c>
      <c r="E22" s="16"/>
      <c r="F22" s="16"/>
      <c r="G22" s="7">
        <f>'5 Purchases and ITC details'!F28</f>
        <v>0</v>
      </c>
    </row>
    <row r="23" spans="1:7" x14ac:dyDescent="0.25">
      <c r="A23" s="2" t="s">
        <v>255</v>
      </c>
      <c r="B23" s="2" t="s">
        <v>236</v>
      </c>
      <c r="C23" s="16"/>
      <c r="D23" s="7">
        <f>'5 Purchases and ITC details'!C29</f>
        <v>0</v>
      </c>
      <c r="E23" s="16"/>
      <c r="F23" s="16"/>
      <c r="G23" s="7">
        <f>'5 Purchases and ITC details'!F29</f>
        <v>0</v>
      </c>
    </row>
    <row r="24" spans="1:7" x14ac:dyDescent="0.25">
      <c r="A24" s="2" t="s">
        <v>256</v>
      </c>
      <c r="B24" s="2" t="s">
        <v>237</v>
      </c>
      <c r="C24" s="16"/>
      <c r="D24" s="7">
        <f>'5 Purchases and ITC details'!C30</f>
        <v>0</v>
      </c>
      <c r="E24" s="7">
        <f>'5 Purchases and ITC details'!D30</f>
        <v>0</v>
      </c>
      <c r="F24" s="7">
        <f>'5 Purchases and ITC details'!E30</f>
        <v>0</v>
      </c>
      <c r="G24" s="7">
        <f>'5 Purchases and ITC details'!F30</f>
        <v>0</v>
      </c>
    </row>
    <row r="25" spans="1:7" x14ac:dyDescent="0.25">
      <c r="A25" s="2" t="s">
        <v>257</v>
      </c>
      <c r="B25" s="2" t="s">
        <v>238</v>
      </c>
      <c r="C25" s="16"/>
      <c r="D25" s="16"/>
      <c r="E25" s="7">
        <f>'5 Purchases and ITC details'!D31</f>
        <v>0</v>
      </c>
      <c r="F25" s="7">
        <f>'5 Purchases and ITC details'!E31</f>
        <v>0</v>
      </c>
      <c r="G25" s="16"/>
    </row>
    <row r="26" spans="1:7" x14ac:dyDescent="0.25">
      <c r="A26" s="2" t="s">
        <v>258</v>
      </c>
      <c r="B26" s="2" t="s">
        <v>239</v>
      </c>
      <c r="C26" s="16"/>
      <c r="D26" s="16"/>
      <c r="E26" s="7">
        <f>'5 Purchases and ITC details'!D32</f>
        <v>0</v>
      </c>
      <c r="F26" s="7">
        <f>'5 Purchases and ITC details'!E32</f>
        <v>0</v>
      </c>
      <c r="G26" s="16"/>
    </row>
    <row r="27" spans="1:7" x14ac:dyDescent="0.25">
      <c r="A27" s="2" t="s">
        <v>259</v>
      </c>
      <c r="B27" s="2" t="s">
        <v>240</v>
      </c>
      <c r="C27" s="16"/>
      <c r="D27" s="7">
        <f>'5 Purchases and ITC details'!C33</f>
        <v>0</v>
      </c>
      <c r="E27" s="7">
        <f>'5 Purchases and ITC details'!D33</f>
        <v>0</v>
      </c>
      <c r="F27" s="7">
        <f>'5 Purchases and ITC details'!E33</f>
        <v>0</v>
      </c>
      <c r="G27" s="7">
        <f>'5 Purchases and ITC details'!F33</f>
        <v>0</v>
      </c>
    </row>
    <row r="28" spans="1:7" x14ac:dyDescent="0.25">
      <c r="A28" s="14" t="s">
        <v>260</v>
      </c>
      <c r="B28" s="14" t="s">
        <v>261</v>
      </c>
      <c r="C28" s="15"/>
      <c r="D28" s="15">
        <f>SUM(D20:D27)</f>
        <v>0</v>
      </c>
      <c r="E28" s="15">
        <f t="shared" ref="E28:G28" si="0">SUM(E20:E27)</f>
        <v>0</v>
      </c>
      <c r="F28" s="15">
        <f t="shared" si="0"/>
        <v>0</v>
      </c>
      <c r="G28" s="15">
        <f t="shared" si="0"/>
        <v>0</v>
      </c>
    </row>
    <row r="29" spans="1:7" x14ac:dyDescent="0.25">
      <c r="A29" s="2" t="s">
        <v>262</v>
      </c>
      <c r="B29" s="106" t="s">
        <v>273</v>
      </c>
      <c r="C29" s="16"/>
      <c r="D29" s="7">
        <f>'5 Purchases and ITC details'!C37</f>
        <v>0</v>
      </c>
      <c r="E29" s="7">
        <f>'5 Purchases and ITC details'!D37</f>
        <v>0</v>
      </c>
      <c r="F29" s="7">
        <f>'5 Purchases and ITC details'!E37</f>
        <v>0</v>
      </c>
      <c r="G29" s="7">
        <f>'5 Purchases and ITC details'!F37</f>
        <v>0</v>
      </c>
    </row>
    <row r="30" spans="1:7" x14ac:dyDescent="0.25">
      <c r="A30" s="2" t="s">
        <v>263</v>
      </c>
      <c r="B30" s="106" t="s">
        <v>274</v>
      </c>
      <c r="C30" s="16"/>
      <c r="D30" s="7">
        <f>'5 Purchases and ITC details'!C38</f>
        <v>0</v>
      </c>
      <c r="E30" s="7">
        <f>'5 Purchases and ITC details'!D38</f>
        <v>0</v>
      </c>
      <c r="F30" s="7">
        <f>'5 Purchases and ITC details'!E38</f>
        <v>0</v>
      </c>
      <c r="G30" s="7">
        <f>'5 Purchases and ITC details'!F38</f>
        <v>0</v>
      </c>
    </row>
    <row r="31" spans="1:7" x14ac:dyDescent="0.25">
      <c r="A31" s="2" t="s">
        <v>264</v>
      </c>
      <c r="B31" s="106" t="s">
        <v>275</v>
      </c>
      <c r="C31" s="16"/>
      <c r="D31" s="7">
        <f>'5 Purchases and ITC details'!C39</f>
        <v>0</v>
      </c>
      <c r="E31" s="7">
        <f>'5 Purchases and ITC details'!D39</f>
        <v>0</v>
      </c>
      <c r="F31" s="7">
        <f>'5 Purchases and ITC details'!E39</f>
        <v>0</v>
      </c>
      <c r="G31" s="7">
        <f>'5 Purchases and ITC details'!F39</f>
        <v>0</v>
      </c>
    </row>
    <row r="32" spans="1:7" x14ac:dyDescent="0.25">
      <c r="A32" s="2" t="s">
        <v>265</v>
      </c>
      <c r="B32" s="106" t="s">
        <v>276</v>
      </c>
      <c r="C32" s="16"/>
      <c r="D32" s="7">
        <f>'5 Purchases and ITC details'!C40</f>
        <v>0</v>
      </c>
      <c r="E32" s="7">
        <f>'5 Purchases and ITC details'!D40</f>
        <v>0</v>
      </c>
      <c r="F32" s="7">
        <f>'5 Purchases and ITC details'!E40</f>
        <v>0</v>
      </c>
      <c r="G32" s="7">
        <f>'5 Purchases and ITC details'!F40</f>
        <v>0</v>
      </c>
    </row>
    <row r="33" spans="1:7" x14ac:dyDescent="0.25">
      <c r="A33" s="2" t="s">
        <v>266</v>
      </c>
      <c r="B33" s="106" t="s">
        <v>277</v>
      </c>
      <c r="C33" s="16"/>
      <c r="D33" s="7">
        <f>'5 Purchases and ITC details'!C41</f>
        <v>0</v>
      </c>
      <c r="E33" s="7">
        <f>'5 Purchases and ITC details'!D41</f>
        <v>0</v>
      </c>
      <c r="F33" s="7">
        <f>'5 Purchases and ITC details'!E41</f>
        <v>0</v>
      </c>
      <c r="G33" s="7">
        <f>'5 Purchases and ITC details'!F41</f>
        <v>0</v>
      </c>
    </row>
    <row r="34" spans="1:7" x14ac:dyDescent="0.25">
      <c r="A34" s="2" t="s">
        <v>267</v>
      </c>
      <c r="B34" s="106" t="s">
        <v>248</v>
      </c>
      <c r="C34" s="16"/>
      <c r="D34" s="7">
        <f>'5 Purchases and ITC details'!C42</f>
        <v>0</v>
      </c>
      <c r="E34" s="7">
        <f>'5 Purchases and ITC details'!D42</f>
        <v>0</v>
      </c>
      <c r="F34" s="7">
        <f>'5 Purchases and ITC details'!E42</f>
        <v>0</v>
      </c>
      <c r="G34" s="7">
        <f>'5 Purchases and ITC details'!F42</f>
        <v>0</v>
      </c>
    </row>
    <row r="35" spans="1:7" x14ac:dyDescent="0.25">
      <c r="A35" s="2" t="s">
        <v>268</v>
      </c>
      <c r="B35" s="106" t="s">
        <v>249</v>
      </c>
      <c r="C35" s="16"/>
      <c r="D35" s="7">
        <f>'5 Purchases and ITC details'!C43</f>
        <v>0</v>
      </c>
      <c r="E35" s="7">
        <f>'5 Purchases and ITC details'!D43</f>
        <v>0</v>
      </c>
      <c r="F35" s="7">
        <f>'5 Purchases and ITC details'!E43</f>
        <v>0</v>
      </c>
      <c r="G35" s="7">
        <f>'5 Purchases and ITC details'!F43</f>
        <v>0</v>
      </c>
    </row>
    <row r="36" spans="1:7" x14ac:dyDescent="0.25">
      <c r="A36" s="2" t="s">
        <v>269</v>
      </c>
      <c r="B36" s="106" t="s">
        <v>250</v>
      </c>
      <c r="C36" s="16"/>
      <c r="D36" s="7">
        <f>'5 Purchases and ITC details'!C44</f>
        <v>0</v>
      </c>
      <c r="E36" s="7">
        <f>'5 Purchases and ITC details'!D44</f>
        <v>0</v>
      </c>
      <c r="F36" s="7">
        <f>'5 Purchases and ITC details'!E44</f>
        <v>0</v>
      </c>
      <c r="G36" s="7">
        <f>'5 Purchases and ITC details'!F44</f>
        <v>0</v>
      </c>
    </row>
    <row r="37" spans="1:7" x14ac:dyDescent="0.25">
      <c r="A37" s="14" t="s">
        <v>270</v>
      </c>
      <c r="B37" s="14" t="s">
        <v>271</v>
      </c>
      <c r="C37" s="15"/>
      <c r="D37" s="15">
        <f>SUM(D29:D36)</f>
        <v>0</v>
      </c>
      <c r="E37" s="15">
        <f t="shared" ref="E37:G37" si="1">SUM(E29:E36)</f>
        <v>0</v>
      </c>
      <c r="F37" s="15">
        <f t="shared" si="1"/>
        <v>0</v>
      </c>
      <c r="G37" s="15">
        <f t="shared" si="1"/>
        <v>0</v>
      </c>
    </row>
    <row r="38" spans="1:7" x14ac:dyDescent="0.25">
      <c r="A38" s="59" t="s">
        <v>59</v>
      </c>
      <c r="B38" s="59" t="s">
        <v>272</v>
      </c>
      <c r="C38" s="15"/>
      <c r="D38" s="58">
        <f>D28-D37</f>
        <v>0</v>
      </c>
      <c r="E38" s="58">
        <f t="shared" ref="E38:G38" si="2">E28-E37</f>
        <v>0</v>
      </c>
      <c r="F38" s="58">
        <f t="shared" si="2"/>
        <v>0</v>
      </c>
      <c r="G38" s="58">
        <f t="shared" si="2"/>
        <v>0</v>
      </c>
    </row>
    <row r="39" spans="1:7" x14ac:dyDescent="0.25">
      <c r="A39" s="63" t="s">
        <v>19</v>
      </c>
      <c r="B39" s="64" t="s">
        <v>140</v>
      </c>
      <c r="C39" s="15"/>
      <c r="D39" s="65">
        <f>'7. Headwise Working for GSTR9'!B14</f>
        <v>0</v>
      </c>
      <c r="E39" s="65">
        <f>'7. Headwise Working for GSTR9'!C14</f>
        <v>0</v>
      </c>
      <c r="F39" s="65">
        <f>'7. Headwise Working for GSTR9'!D14</f>
        <v>0</v>
      </c>
      <c r="G39" s="65">
        <f>'7. Headwise Working for GSTR9'!E14</f>
        <v>0</v>
      </c>
    </row>
    <row r="40" spans="1:7" x14ac:dyDescent="0.25">
      <c r="A40" s="62">
        <v>10</v>
      </c>
      <c r="B40" s="130" t="s">
        <v>183</v>
      </c>
      <c r="C40" s="16"/>
      <c r="D40" s="7">
        <v>0</v>
      </c>
      <c r="E40" s="7">
        <v>0</v>
      </c>
      <c r="F40" s="7">
        <v>0</v>
      </c>
      <c r="G40" s="7">
        <v>0</v>
      </c>
    </row>
    <row r="41" spans="1:7" x14ac:dyDescent="0.25">
      <c r="A41" s="62">
        <v>11</v>
      </c>
      <c r="B41" s="130" t="s">
        <v>84</v>
      </c>
      <c r="C41" s="16"/>
      <c r="D41" s="7">
        <v>0</v>
      </c>
      <c r="E41" s="7">
        <v>0</v>
      </c>
      <c r="F41" s="7">
        <v>0</v>
      </c>
      <c r="G41" s="7">
        <v>0</v>
      </c>
    </row>
    <row r="42" spans="1:7" x14ac:dyDescent="0.25">
      <c r="A42" s="62">
        <v>12</v>
      </c>
      <c r="B42" s="130" t="s">
        <v>184</v>
      </c>
      <c r="C42" s="16"/>
      <c r="D42" s="7">
        <v>0</v>
      </c>
      <c r="E42" s="7">
        <v>0</v>
      </c>
      <c r="F42" s="7">
        <v>0</v>
      </c>
      <c r="G42" s="7">
        <v>0</v>
      </c>
    </row>
    <row r="43" spans="1:7" x14ac:dyDescent="0.25">
      <c r="A43" s="62">
        <v>13</v>
      </c>
      <c r="B43" s="130" t="s">
        <v>82</v>
      </c>
      <c r="C43" s="16"/>
      <c r="D43" s="7">
        <v>0</v>
      </c>
      <c r="E43" s="7">
        <v>0</v>
      </c>
      <c r="F43" s="7">
        <v>0</v>
      </c>
      <c r="G43" s="7">
        <v>0</v>
      </c>
    </row>
    <row r="44" spans="1:7" x14ac:dyDescent="0.25">
      <c r="A44" s="66">
        <v>14</v>
      </c>
      <c r="B44" s="64" t="s">
        <v>83</v>
      </c>
      <c r="C44" s="15"/>
      <c r="D44" s="65">
        <f>'7. Headwise Working for GSTR9'!B30</f>
        <v>0</v>
      </c>
      <c r="E44" s="65">
        <f>'7. Headwise Working for GSTR9'!C30</f>
        <v>0</v>
      </c>
      <c r="F44" s="65">
        <f>'7. Headwise Working for GSTR9'!D30</f>
        <v>0</v>
      </c>
      <c r="G44" s="65">
        <f>'7. Headwise Working for GSTR9'!E30</f>
        <v>0</v>
      </c>
    </row>
    <row r="45" spans="1:7" s="70" customFormat="1" x14ac:dyDescent="0.25">
      <c r="A45" s="71"/>
      <c r="B45" s="72"/>
      <c r="C45" s="73"/>
      <c r="D45" s="73"/>
      <c r="E45" s="73"/>
      <c r="F45" s="73"/>
      <c r="G45" s="73"/>
    </row>
    <row r="46" spans="1:7" x14ac:dyDescent="0.25">
      <c r="A46" s="68"/>
      <c r="B46" s="69" t="s">
        <v>88</v>
      </c>
      <c r="C46" s="15"/>
      <c r="D46" s="50" t="s">
        <v>3</v>
      </c>
      <c r="E46" s="50" t="s">
        <v>1</v>
      </c>
      <c r="F46" s="50" t="s">
        <v>2</v>
      </c>
      <c r="G46" s="50" t="s">
        <v>28</v>
      </c>
    </row>
    <row r="47" spans="1:7" x14ac:dyDescent="0.25">
      <c r="A47" s="76"/>
      <c r="B47" s="78" t="s">
        <v>85</v>
      </c>
      <c r="C47" s="22"/>
      <c r="D47" s="79">
        <f>'7. Headwise Working for GSTR9'!B28</f>
        <v>0</v>
      </c>
      <c r="E47" s="79">
        <f>'7. Headwise Working for GSTR9'!C28</f>
        <v>0</v>
      </c>
      <c r="F47" s="79">
        <f>'7. Headwise Working for GSTR9'!D28</f>
        <v>0</v>
      </c>
      <c r="G47" s="79">
        <f>'7. Headwise Working for GSTR9'!E28</f>
        <v>0</v>
      </c>
    </row>
    <row r="48" spans="1:7" x14ac:dyDescent="0.25">
      <c r="A48" s="77"/>
      <c r="B48" s="78" t="s">
        <v>89</v>
      </c>
      <c r="C48" s="22"/>
      <c r="D48" s="79">
        <f>'9. Int on Short Payment of Tax'!B11</f>
        <v>0</v>
      </c>
      <c r="E48" s="79">
        <f>'9. Int on Short Payment of Tax'!C11</f>
        <v>0</v>
      </c>
      <c r="F48" s="79">
        <f>'9. Int on Short Payment of Tax'!D11</f>
        <v>0</v>
      </c>
      <c r="G48" s="79">
        <f>'9. Int on Short Payment of Tax'!E11</f>
        <v>0</v>
      </c>
    </row>
    <row r="49" spans="1:7" x14ac:dyDescent="0.25">
      <c r="A49" s="77"/>
      <c r="B49" s="78" t="s">
        <v>90</v>
      </c>
      <c r="C49" s="22"/>
      <c r="D49" s="79">
        <f>'8. Int on Excess ITC Utilised'!B18</f>
        <v>0</v>
      </c>
      <c r="E49" s="79">
        <f>'8. Int on Excess ITC Utilised'!C18</f>
        <v>0</v>
      </c>
      <c r="F49" s="79">
        <f>'8. Int on Excess ITC Utilised'!D18</f>
        <v>0</v>
      </c>
      <c r="G49" s="79">
        <f>'8. Int on Excess ITC Utilised'!E18</f>
        <v>0</v>
      </c>
    </row>
    <row r="50" spans="1:7" x14ac:dyDescent="0.25">
      <c r="A50" s="74"/>
      <c r="B50" s="69" t="s">
        <v>91</v>
      </c>
      <c r="C50" s="16"/>
      <c r="D50" s="75">
        <f>SUM(D47:D49)</f>
        <v>0</v>
      </c>
      <c r="E50" s="75">
        <f t="shared" ref="E50:G50" si="3">SUM(E47:E49)</f>
        <v>0</v>
      </c>
      <c r="F50" s="75">
        <f t="shared" si="3"/>
        <v>0</v>
      </c>
      <c r="G50" s="75">
        <f t="shared" si="3"/>
        <v>0</v>
      </c>
    </row>
    <row r="51" spans="1:7" x14ac:dyDescent="0.25">
      <c r="B51" s="121"/>
    </row>
  </sheetData>
  <sheetProtection algorithmName="SHA-512" hashValue="7pw7sU2Napwp/IWB6aADh5R2BltcLWQJ19QRh78MDftKsbq4G9YNfKyDydUXBCGSJs5VXwl3mMD+K/Oj2MZ6JA==" saltValue="V1BI72rFBxvBnRPeegvqyA==" spinCount="100000" sheet="1" objects="1" scenarios="1"/>
  <pageMargins left="0.7" right="0.7" top="0.75" bottom="0.75" header="0.3" footer="0.3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4AA3C-7AED-4FA7-842D-C0D1B2425C77}">
  <dimension ref="A1:G13"/>
  <sheetViews>
    <sheetView view="pageBreakPreview" zoomScale="150" zoomScaleNormal="140" zoomScaleSheetLayoutView="150" workbookViewId="0">
      <selection activeCell="B14" sqref="B14"/>
    </sheetView>
  </sheetViews>
  <sheetFormatPr defaultRowHeight="15.75" x14ac:dyDescent="0.25"/>
  <cols>
    <col min="1" max="1" width="10.28515625" style="112" customWidth="1"/>
    <col min="2" max="2" width="80.7109375" style="112" bestFit="1" customWidth="1"/>
    <col min="3" max="3" width="14.42578125" style="112" bestFit="1" customWidth="1"/>
    <col min="4" max="7" width="17.28515625" style="112" bestFit="1" customWidth="1"/>
    <col min="8" max="16384" width="9.140625" style="112"/>
  </cols>
  <sheetData>
    <row r="1" spans="1:7" x14ac:dyDescent="0.25">
      <c r="A1" s="93" t="str">
        <f>'1 Adjustment of 16-17 in 17-18'!A1</f>
        <v>Client Name: Demo Client by CA Dinesh Wadera</v>
      </c>
      <c r="B1" s="113"/>
      <c r="C1" s="113"/>
      <c r="D1" s="113"/>
      <c r="E1" s="113"/>
      <c r="F1" s="113"/>
      <c r="G1" s="113"/>
    </row>
    <row r="2" spans="1:7" x14ac:dyDescent="0.25">
      <c r="A2" s="93" t="str">
        <f>'1 Adjustment of 16-17 in 17-18'!A2</f>
        <v xml:space="preserve">2017-18 GSTR 9 Working file prepared by CA Dinesh Wadera. Follow on twitter @dineshwadera or email: gst@dineshwadera.com </v>
      </c>
      <c r="B2" s="113"/>
      <c r="C2" s="113"/>
      <c r="D2" s="113"/>
      <c r="E2" s="113"/>
      <c r="F2" s="113"/>
      <c r="G2" s="113"/>
    </row>
    <row r="3" spans="1:7" x14ac:dyDescent="0.25">
      <c r="A3" s="93" t="s">
        <v>141</v>
      </c>
      <c r="B3" s="113"/>
      <c r="C3" s="113"/>
      <c r="D3" s="113"/>
      <c r="E3" s="113"/>
      <c r="F3" s="113"/>
      <c r="G3" s="113"/>
    </row>
    <row r="4" spans="1:7" x14ac:dyDescent="0.25">
      <c r="A4" s="118" t="s">
        <v>143</v>
      </c>
      <c r="B4" s="113"/>
      <c r="C4" s="113"/>
      <c r="D4" s="113"/>
      <c r="E4" s="113"/>
      <c r="F4" s="113"/>
      <c r="G4" s="113"/>
    </row>
    <row r="5" spans="1:7" x14ac:dyDescent="0.25">
      <c r="A5" s="118" t="s">
        <v>188</v>
      </c>
      <c r="B5" s="113"/>
      <c r="C5" s="113"/>
      <c r="D5" s="113"/>
      <c r="E5" s="113"/>
      <c r="F5" s="113"/>
      <c r="G5" s="113"/>
    </row>
    <row r="6" spans="1:7" x14ac:dyDescent="0.25">
      <c r="A6" s="113"/>
      <c r="B6" s="113"/>
      <c r="C6" s="113"/>
      <c r="D6" s="113"/>
      <c r="E6" s="113"/>
      <c r="F6" s="113"/>
      <c r="G6" s="113"/>
    </row>
    <row r="7" spans="1:7" x14ac:dyDescent="0.25">
      <c r="A7" s="94" t="s">
        <v>4</v>
      </c>
      <c r="B7" s="94" t="s">
        <v>142</v>
      </c>
      <c r="C7" s="95" t="s">
        <v>5</v>
      </c>
      <c r="D7" s="95" t="s">
        <v>3</v>
      </c>
      <c r="E7" s="95" t="s">
        <v>1</v>
      </c>
      <c r="F7" s="95" t="s">
        <v>2</v>
      </c>
      <c r="G7" s="95" t="s">
        <v>28</v>
      </c>
    </row>
    <row r="8" spans="1:7" x14ac:dyDescent="0.25">
      <c r="A8" s="98">
        <v>10</v>
      </c>
      <c r="B8" s="97" t="s">
        <v>190</v>
      </c>
      <c r="C8" s="119">
        <v>0</v>
      </c>
      <c r="D8" s="96">
        <f>'7. Headwise Working for GSTR9'!B30</f>
        <v>0</v>
      </c>
      <c r="E8" s="96">
        <f>'7. Headwise Working for GSTR9'!C30</f>
        <v>0</v>
      </c>
      <c r="F8" s="96">
        <f>'7. Headwise Working for GSTR9'!D30</f>
        <v>0</v>
      </c>
      <c r="G8" s="96">
        <f>'7. Headwise Working for GSTR9'!E30</f>
        <v>0</v>
      </c>
    </row>
    <row r="9" spans="1:7" x14ac:dyDescent="0.25">
      <c r="A9" s="98">
        <v>11</v>
      </c>
      <c r="B9" s="97" t="s">
        <v>185</v>
      </c>
      <c r="C9" s="119">
        <v>0</v>
      </c>
      <c r="D9" s="96">
        <f>'7. Headwise Working for GSTR9'!B26</f>
        <v>0</v>
      </c>
      <c r="E9" s="96">
        <f>'7. Headwise Working for GSTR9'!C26</f>
        <v>0</v>
      </c>
      <c r="F9" s="96">
        <f>'7. Headwise Working for GSTR9'!D26</f>
        <v>0</v>
      </c>
      <c r="G9" s="96">
        <f>'7. Headwise Working for GSTR9'!E26</f>
        <v>0</v>
      </c>
    </row>
    <row r="10" spans="1:7" x14ac:dyDescent="0.25">
      <c r="A10" s="98">
        <v>12</v>
      </c>
      <c r="B10" s="97" t="s">
        <v>186</v>
      </c>
      <c r="C10" s="119">
        <v>0</v>
      </c>
      <c r="D10" s="96">
        <f>'7. Headwise Working for GSTR9'!B15</f>
        <v>0</v>
      </c>
      <c r="E10" s="96">
        <f>'7. Headwise Working for GSTR9'!C15</f>
        <v>0</v>
      </c>
      <c r="F10" s="96">
        <f>'7. Headwise Working for GSTR9'!D15</f>
        <v>0</v>
      </c>
      <c r="G10" s="96">
        <f>'7. Headwise Working for GSTR9'!E15</f>
        <v>0</v>
      </c>
    </row>
    <row r="11" spans="1:7" x14ac:dyDescent="0.25">
      <c r="A11" s="98">
        <v>13</v>
      </c>
      <c r="B11" s="97" t="s">
        <v>187</v>
      </c>
      <c r="C11" s="119">
        <v>0</v>
      </c>
      <c r="D11" s="96">
        <f>'7. Headwise Working for GSTR9'!B14</f>
        <v>0</v>
      </c>
      <c r="E11" s="96">
        <f>'7. Headwise Working for GSTR9'!C14</f>
        <v>0</v>
      </c>
      <c r="F11" s="96">
        <f>'7. Headwise Working for GSTR9'!D14</f>
        <v>0</v>
      </c>
      <c r="G11" s="96">
        <f>'7. Headwise Working for GSTR9'!E14</f>
        <v>0</v>
      </c>
    </row>
    <row r="13" spans="1:7" x14ac:dyDescent="0.25">
      <c r="A13" s="92"/>
    </row>
  </sheetData>
  <sheetProtection algorithmName="SHA-512" hashValue="+mEkmH7j6XVs0YdyIVDl73O1FLHgJxOI66GgojSj04DOXv3aNBaEwamB5Ln9BbsXWtp7w+ji44nq1zV5+npY0Q==" saltValue="rH4l+tm1szGr65nZ4Ejnmw==" spinCount="100000" sheet="1" objects="1" scenarios="1"/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C8A03-858E-478E-92F5-09F11CDA3C49}">
  <sheetPr codeName="Sheet2"/>
  <dimension ref="A1:L30"/>
  <sheetViews>
    <sheetView view="pageBreakPreview" zoomScale="120" zoomScaleNormal="120" zoomScaleSheetLayoutView="120" workbookViewId="0">
      <selection activeCell="A30" sqref="A30"/>
    </sheetView>
  </sheetViews>
  <sheetFormatPr defaultRowHeight="15.75" x14ac:dyDescent="0.25"/>
  <cols>
    <col min="1" max="1" width="36.42578125" style="120" customWidth="1"/>
    <col min="2" max="2" width="20.28515625" style="120" customWidth="1"/>
    <col min="3" max="3" width="15.7109375" style="120" customWidth="1"/>
    <col min="4" max="4" width="18" style="120" customWidth="1"/>
    <col min="5" max="5" width="28.140625" style="120" bestFit="1" customWidth="1"/>
    <col min="6" max="8" width="18" style="120" customWidth="1"/>
    <col min="9" max="9" width="16.5703125" style="120" customWidth="1"/>
    <col min="10" max="10" width="64.7109375" style="120" bestFit="1" customWidth="1"/>
    <col min="11" max="11" width="18.7109375" style="120" customWidth="1"/>
    <col min="12" max="12" width="16.5703125" style="120" customWidth="1"/>
    <col min="13" max="16384" width="9.140625" style="120"/>
  </cols>
  <sheetData>
    <row r="1" spans="1:12" x14ac:dyDescent="0.25">
      <c r="A1" s="80" t="str">
        <f>'1 Adjustment of 16-17 in 17-18'!A1</f>
        <v>Client Name: Demo Client by CA Dinesh Wadera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2" x14ac:dyDescent="0.25">
      <c r="A2" s="80" t="str">
        <f>'1 Adjustment of 16-17 in 17-18'!A2</f>
        <v xml:space="preserve">2017-18 GSTR 9 Working file prepared by CA Dinesh Wadera. Follow on twitter @dineshwadera or email: gst@dineshwadera.com 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x14ac:dyDescent="0.25">
      <c r="A3" s="123" t="s">
        <v>151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x14ac:dyDescent="0.25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x14ac:dyDescent="0.25">
      <c r="A5" s="87" t="s">
        <v>96</v>
      </c>
      <c r="B5" s="88" t="s">
        <v>93</v>
      </c>
      <c r="C5" s="88" t="s">
        <v>94</v>
      </c>
      <c r="D5" s="88" t="s">
        <v>95</v>
      </c>
      <c r="E5" s="89" t="s">
        <v>99</v>
      </c>
      <c r="F5" s="88" t="s">
        <v>93</v>
      </c>
      <c r="G5" s="88" t="s">
        <v>94</v>
      </c>
      <c r="H5" s="88" t="s">
        <v>95</v>
      </c>
      <c r="I5" s="90" t="s">
        <v>97</v>
      </c>
      <c r="J5" s="87" t="s">
        <v>98</v>
      </c>
      <c r="K5" s="90" t="s">
        <v>94</v>
      </c>
      <c r="L5" s="90" t="s">
        <v>97</v>
      </c>
    </row>
    <row r="6" spans="1:12" x14ac:dyDescent="0.25">
      <c r="A6" s="82" t="s">
        <v>131</v>
      </c>
      <c r="B6" s="83"/>
      <c r="C6" s="85">
        <f>D6-B6</f>
        <v>0</v>
      </c>
      <c r="D6" s="83"/>
      <c r="E6" s="82" t="s">
        <v>131</v>
      </c>
      <c r="F6" s="83"/>
      <c r="G6" s="85">
        <f>H6-F6</f>
        <v>0</v>
      </c>
      <c r="H6" s="83"/>
      <c r="I6" s="85"/>
      <c r="J6" s="84" t="s">
        <v>103</v>
      </c>
      <c r="K6" s="83"/>
      <c r="L6" s="85"/>
    </row>
    <row r="7" spans="1:12" x14ac:dyDescent="0.25">
      <c r="A7" s="82" t="s">
        <v>132</v>
      </c>
      <c r="B7" s="83"/>
      <c r="C7" s="85">
        <f t="shared" ref="C7:C29" si="0">D7-B7</f>
        <v>0</v>
      </c>
      <c r="D7" s="83"/>
      <c r="E7" s="82" t="s">
        <v>132</v>
      </c>
      <c r="F7" s="83"/>
      <c r="G7" s="85">
        <f t="shared" ref="G7:G29" si="1">H7-F7</f>
        <v>0</v>
      </c>
      <c r="H7" s="83"/>
      <c r="I7" s="85"/>
      <c r="J7" s="84" t="s">
        <v>73</v>
      </c>
      <c r="K7" s="83"/>
      <c r="L7" s="85"/>
    </row>
    <row r="8" spans="1:12" x14ac:dyDescent="0.25">
      <c r="A8" s="82" t="s">
        <v>139</v>
      </c>
      <c r="B8" s="83"/>
      <c r="C8" s="85">
        <f t="shared" si="0"/>
        <v>0</v>
      </c>
      <c r="D8" s="83"/>
      <c r="E8" s="82" t="s">
        <v>133</v>
      </c>
      <c r="F8" s="83"/>
      <c r="G8" s="85">
        <f t="shared" si="1"/>
        <v>0</v>
      </c>
      <c r="H8" s="83"/>
      <c r="I8" s="85"/>
      <c r="J8" s="84" t="s">
        <v>74</v>
      </c>
      <c r="K8" s="83"/>
      <c r="L8" s="85"/>
    </row>
    <row r="9" spans="1:12" x14ac:dyDescent="0.25">
      <c r="A9" s="82" t="s">
        <v>134</v>
      </c>
      <c r="B9" s="83"/>
      <c r="C9" s="85">
        <f t="shared" si="0"/>
        <v>0</v>
      </c>
      <c r="D9" s="83"/>
      <c r="E9" s="82" t="s">
        <v>134</v>
      </c>
      <c r="F9" s="83"/>
      <c r="G9" s="85">
        <f t="shared" si="1"/>
        <v>0</v>
      </c>
      <c r="H9" s="83"/>
      <c r="I9" s="85"/>
      <c r="J9" s="84" t="s">
        <v>75</v>
      </c>
      <c r="K9" s="83"/>
      <c r="L9" s="85"/>
    </row>
    <row r="10" spans="1:12" x14ac:dyDescent="0.25">
      <c r="A10" s="82" t="s">
        <v>135</v>
      </c>
      <c r="B10" s="83"/>
      <c r="C10" s="85">
        <f t="shared" si="0"/>
        <v>0</v>
      </c>
      <c r="D10" s="83"/>
      <c r="E10" s="82" t="s">
        <v>135</v>
      </c>
      <c r="F10" s="83"/>
      <c r="G10" s="85">
        <f t="shared" si="1"/>
        <v>0</v>
      </c>
      <c r="H10" s="83"/>
      <c r="I10" s="85"/>
      <c r="J10" s="84" t="s">
        <v>76</v>
      </c>
      <c r="K10" s="83"/>
      <c r="L10" s="85"/>
    </row>
    <row r="11" spans="1:12" x14ac:dyDescent="0.25">
      <c r="A11" s="82" t="s">
        <v>136</v>
      </c>
      <c r="B11" s="83"/>
      <c r="C11" s="85">
        <f t="shared" si="0"/>
        <v>0</v>
      </c>
      <c r="D11" s="83"/>
      <c r="E11" s="82" t="s">
        <v>136</v>
      </c>
      <c r="F11" s="83"/>
      <c r="G11" s="85">
        <f t="shared" si="1"/>
        <v>0</v>
      </c>
      <c r="H11" s="83"/>
      <c r="I11" s="85"/>
      <c r="J11" s="84" t="s">
        <v>77</v>
      </c>
      <c r="K11" s="83"/>
      <c r="L11" s="85"/>
    </row>
    <row r="12" spans="1:12" x14ac:dyDescent="0.25">
      <c r="A12" s="82" t="s">
        <v>137</v>
      </c>
      <c r="B12" s="83"/>
      <c r="C12" s="85">
        <f t="shared" si="0"/>
        <v>0</v>
      </c>
      <c r="D12" s="83"/>
      <c r="E12" s="82" t="s">
        <v>137</v>
      </c>
      <c r="F12" s="83"/>
      <c r="G12" s="85">
        <f t="shared" si="1"/>
        <v>0</v>
      </c>
      <c r="H12" s="83"/>
      <c r="I12" s="85"/>
      <c r="J12" s="84" t="s">
        <v>78</v>
      </c>
      <c r="K12" s="83"/>
      <c r="L12" s="85"/>
    </row>
    <row r="13" spans="1:12" x14ac:dyDescent="0.25">
      <c r="A13" s="82"/>
      <c r="B13" s="83"/>
      <c r="C13" s="85">
        <f t="shared" si="0"/>
        <v>0</v>
      </c>
      <c r="D13" s="83"/>
      <c r="E13" s="83"/>
      <c r="F13" s="83"/>
      <c r="G13" s="85">
        <f t="shared" si="1"/>
        <v>0</v>
      </c>
      <c r="H13" s="83"/>
      <c r="I13" s="85"/>
      <c r="J13" s="84" t="s">
        <v>79</v>
      </c>
      <c r="K13" s="83"/>
      <c r="L13" s="85"/>
    </row>
    <row r="14" spans="1:12" x14ac:dyDescent="0.25">
      <c r="A14" s="82"/>
      <c r="B14" s="83"/>
      <c r="C14" s="85">
        <f t="shared" si="0"/>
        <v>0</v>
      </c>
      <c r="D14" s="83"/>
      <c r="E14" s="83"/>
      <c r="F14" s="83"/>
      <c r="G14" s="85">
        <f t="shared" si="1"/>
        <v>0</v>
      </c>
      <c r="H14" s="83"/>
      <c r="I14" s="85"/>
      <c r="J14" s="84" t="s">
        <v>80</v>
      </c>
      <c r="K14" s="83"/>
      <c r="L14" s="85"/>
    </row>
    <row r="15" spans="1:12" x14ac:dyDescent="0.25">
      <c r="A15" s="82"/>
      <c r="B15" s="83"/>
      <c r="C15" s="85">
        <f t="shared" si="0"/>
        <v>0</v>
      </c>
      <c r="D15" s="83"/>
      <c r="E15" s="83"/>
      <c r="F15" s="83"/>
      <c r="G15" s="85">
        <f t="shared" si="1"/>
        <v>0</v>
      </c>
      <c r="H15" s="83"/>
      <c r="I15" s="85"/>
      <c r="J15" s="84" t="s">
        <v>102</v>
      </c>
      <c r="K15" s="83"/>
      <c r="L15" s="85"/>
    </row>
    <row r="16" spans="1:12" x14ac:dyDescent="0.25">
      <c r="A16" s="82"/>
      <c r="B16" s="83"/>
      <c r="C16" s="85">
        <f t="shared" si="0"/>
        <v>0</v>
      </c>
      <c r="D16" s="83"/>
      <c r="E16" s="83"/>
      <c r="F16" s="83"/>
      <c r="G16" s="85">
        <f t="shared" si="1"/>
        <v>0</v>
      </c>
      <c r="H16" s="83"/>
      <c r="I16" s="85"/>
      <c r="J16" s="84" t="s">
        <v>81</v>
      </c>
      <c r="K16" s="83"/>
      <c r="L16" s="85"/>
    </row>
    <row r="17" spans="1:12" x14ac:dyDescent="0.25">
      <c r="A17" s="82"/>
      <c r="B17" s="83"/>
      <c r="C17" s="85">
        <f t="shared" si="0"/>
        <v>0</v>
      </c>
      <c r="D17" s="83"/>
      <c r="E17" s="83"/>
      <c r="F17" s="83"/>
      <c r="G17" s="85">
        <f t="shared" si="1"/>
        <v>0</v>
      </c>
      <c r="H17" s="83"/>
      <c r="I17" s="85"/>
      <c r="J17" s="84"/>
      <c r="K17" s="83"/>
      <c r="L17" s="85"/>
    </row>
    <row r="18" spans="1:12" x14ac:dyDescent="0.25">
      <c r="A18" s="82"/>
      <c r="B18" s="83"/>
      <c r="C18" s="85">
        <f t="shared" si="0"/>
        <v>0</v>
      </c>
      <c r="D18" s="83"/>
      <c r="E18" s="83"/>
      <c r="F18" s="83"/>
      <c r="G18" s="85">
        <f t="shared" si="1"/>
        <v>0</v>
      </c>
      <c r="H18" s="83"/>
      <c r="I18" s="85"/>
      <c r="J18" s="84"/>
      <c r="K18" s="83"/>
      <c r="L18" s="85"/>
    </row>
    <row r="19" spans="1:12" x14ac:dyDescent="0.25">
      <c r="A19" s="82"/>
      <c r="B19" s="83"/>
      <c r="C19" s="85">
        <f t="shared" si="0"/>
        <v>0</v>
      </c>
      <c r="D19" s="83"/>
      <c r="E19" s="83"/>
      <c r="F19" s="83"/>
      <c r="G19" s="85">
        <f t="shared" si="1"/>
        <v>0</v>
      </c>
      <c r="H19" s="83"/>
      <c r="I19" s="85"/>
      <c r="J19" s="84"/>
      <c r="K19" s="83"/>
      <c r="L19" s="85"/>
    </row>
    <row r="20" spans="1:12" x14ac:dyDescent="0.25">
      <c r="A20" s="82"/>
      <c r="B20" s="83"/>
      <c r="C20" s="85">
        <f t="shared" si="0"/>
        <v>0</v>
      </c>
      <c r="D20" s="83"/>
      <c r="E20" s="83"/>
      <c r="F20" s="83"/>
      <c r="G20" s="85">
        <f t="shared" si="1"/>
        <v>0</v>
      </c>
      <c r="H20" s="83"/>
      <c r="I20" s="85"/>
      <c r="J20" s="84"/>
      <c r="K20" s="83"/>
      <c r="L20" s="85"/>
    </row>
    <row r="21" spans="1:12" x14ac:dyDescent="0.25">
      <c r="A21" s="82"/>
      <c r="B21" s="83"/>
      <c r="C21" s="85">
        <f t="shared" si="0"/>
        <v>0</v>
      </c>
      <c r="D21" s="83"/>
      <c r="E21" s="83"/>
      <c r="F21" s="83"/>
      <c r="G21" s="85">
        <f t="shared" si="1"/>
        <v>0</v>
      </c>
      <c r="H21" s="83"/>
      <c r="I21" s="85"/>
      <c r="J21" s="84"/>
      <c r="K21" s="83"/>
      <c r="L21" s="85"/>
    </row>
    <row r="22" spans="1:12" x14ac:dyDescent="0.25">
      <c r="A22" s="82"/>
      <c r="B22" s="83"/>
      <c r="C22" s="85">
        <f t="shared" si="0"/>
        <v>0</v>
      </c>
      <c r="D22" s="83"/>
      <c r="E22" s="83"/>
      <c r="F22" s="83"/>
      <c r="G22" s="85">
        <f t="shared" si="1"/>
        <v>0</v>
      </c>
      <c r="H22" s="83"/>
      <c r="I22" s="85"/>
      <c r="J22" s="84"/>
      <c r="K22" s="83"/>
      <c r="L22" s="85"/>
    </row>
    <row r="23" spans="1:12" x14ac:dyDescent="0.25">
      <c r="A23" s="82"/>
      <c r="B23" s="83"/>
      <c r="C23" s="85">
        <f t="shared" si="0"/>
        <v>0</v>
      </c>
      <c r="D23" s="83"/>
      <c r="E23" s="83"/>
      <c r="F23" s="83"/>
      <c r="G23" s="85">
        <f t="shared" si="1"/>
        <v>0</v>
      </c>
      <c r="H23" s="83"/>
      <c r="I23" s="85"/>
      <c r="J23" s="84"/>
      <c r="K23" s="83"/>
      <c r="L23" s="85"/>
    </row>
    <row r="24" spans="1:12" x14ac:dyDescent="0.25">
      <c r="A24" s="82"/>
      <c r="B24" s="83"/>
      <c r="C24" s="85">
        <f t="shared" si="0"/>
        <v>0</v>
      </c>
      <c r="D24" s="83"/>
      <c r="E24" s="83"/>
      <c r="F24" s="83"/>
      <c r="G24" s="85">
        <f t="shared" si="1"/>
        <v>0</v>
      </c>
      <c r="H24" s="83"/>
      <c r="I24" s="85"/>
      <c r="J24" s="84"/>
      <c r="K24" s="83"/>
      <c r="L24" s="85"/>
    </row>
    <row r="25" spans="1:12" x14ac:dyDescent="0.25">
      <c r="A25" s="82"/>
      <c r="B25" s="83"/>
      <c r="C25" s="85">
        <f t="shared" si="0"/>
        <v>0</v>
      </c>
      <c r="D25" s="83"/>
      <c r="E25" s="83"/>
      <c r="F25" s="83"/>
      <c r="G25" s="85">
        <f t="shared" si="1"/>
        <v>0</v>
      </c>
      <c r="H25" s="83"/>
      <c r="I25" s="85"/>
      <c r="J25" s="84"/>
      <c r="K25" s="83"/>
      <c r="L25" s="85"/>
    </row>
    <row r="26" spans="1:12" x14ac:dyDescent="0.25">
      <c r="A26" s="82"/>
      <c r="B26" s="83"/>
      <c r="C26" s="85">
        <f t="shared" si="0"/>
        <v>0</v>
      </c>
      <c r="D26" s="83"/>
      <c r="E26" s="83"/>
      <c r="F26" s="83"/>
      <c r="G26" s="85">
        <f t="shared" si="1"/>
        <v>0</v>
      </c>
      <c r="H26" s="83"/>
      <c r="I26" s="85"/>
      <c r="J26" s="84"/>
      <c r="K26" s="83"/>
      <c r="L26" s="85"/>
    </row>
    <row r="27" spans="1:12" x14ac:dyDescent="0.25">
      <c r="A27" s="82"/>
      <c r="B27" s="83"/>
      <c r="C27" s="85">
        <f t="shared" si="0"/>
        <v>0</v>
      </c>
      <c r="D27" s="83"/>
      <c r="E27" s="83"/>
      <c r="F27" s="83"/>
      <c r="G27" s="85">
        <f t="shared" si="1"/>
        <v>0</v>
      </c>
      <c r="H27" s="83"/>
      <c r="I27" s="85"/>
      <c r="J27" s="84"/>
      <c r="K27" s="83"/>
      <c r="L27" s="85"/>
    </row>
    <row r="28" spans="1:12" x14ac:dyDescent="0.25">
      <c r="A28" s="82"/>
      <c r="B28" s="83"/>
      <c r="C28" s="85">
        <f t="shared" si="0"/>
        <v>0</v>
      </c>
      <c r="D28" s="83"/>
      <c r="E28" s="83"/>
      <c r="F28" s="83"/>
      <c r="G28" s="85">
        <f t="shared" si="1"/>
        <v>0</v>
      </c>
      <c r="H28" s="83"/>
      <c r="I28" s="85"/>
      <c r="J28" s="84"/>
      <c r="K28" s="83"/>
      <c r="L28" s="85"/>
    </row>
    <row r="29" spans="1:12" x14ac:dyDescent="0.25">
      <c r="A29" s="82"/>
      <c r="B29" s="83"/>
      <c r="C29" s="85">
        <f t="shared" si="0"/>
        <v>0</v>
      </c>
      <c r="D29" s="83"/>
      <c r="E29" s="83"/>
      <c r="F29" s="83"/>
      <c r="G29" s="85">
        <f t="shared" si="1"/>
        <v>0</v>
      </c>
      <c r="H29" s="83"/>
      <c r="I29" s="85"/>
      <c r="J29" s="84"/>
      <c r="K29" s="83"/>
      <c r="L29" s="85"/>
    </row>
    <row r="30" spans="1:12" x14ac:dyDescent="0.25">
      <c r="A30" s="87" t="s">
        <v>149</v>
      </c>
      <c r="B30" s="91">
        <f>SUM(B6:B29)</f>
        <v>0</v>
      </c>
      <c r="C30" s="91">
        <f>SUM(C6:C29)</f>
        <v>0</v>
      </c>
      <c r="D30" s="91">
        <f>SUM(D6:D29)</f>
        <v>0</v>
      </c>
      <c r="E30" s="87" t="s">
        <v>100</v>
      </c>
      <c r="F30" s="91">
        <f>SUM(F6:F29)</f>
        <v>0</v>
      </c>
      <c r="G30" s="91">
        <f>SUM(G6:G29)</f>
        <v>0</v>
      </c>
      <c r="H30" s="91">
        <f>SUM(H6:H29)</f>
        <v>0</v>
      </c>
      <c r="I30" s="86">
        <f>D30-H30</f>
        <v>0</v>
      </c>
      <c r="J30" s="87" t="s">
        <v>150</v>
      </c>
      <c r="K30" s="91">
        <f>SUM(K6:K29)</f>
        <v>0</v>
      </c>
      <c r="L30" s="86">
        <f>C30-K30</f>
        <v>0</v>
      </c>
    </row>
  </sheetData>
  <sheetProtection algorithmName="SHA-512" hashValue="KVswMMi1qaSfHf5pqRBrzXhoULsHciM0jPFJb1e5aV57OBJ23amzPP+KLMpY68fq2t3n7W0JHXBJPGDKMnyg/w==" saltValue="LPB+B0yRZvUg4NeK8zPDWg==" spinCount="100000" sheet="1" objects="1" scenarios="1"/>
  <phoneticPr fontId="8" type="noConversion"/>
  <pageMargins left="0.7" right="0.7" top="0.75" bottom="0.75" header="0.3" footer="0.3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5B0C-B224-4FC1-B7D8-D77BADBA8934}">
  <sheetPr codeName="Sheet3"/>
  <dimension ref="A1:F44"/>
  <sheetViews>
    <sheetView view="pageBreakPreview" topLeftCell="A5" zoomScale="150" zoomScaleNormal="130" zoomScaleSheetLayoutView="150" workbookViewId="0">
      <selection activeCell="A27" sqref="A27"/>
    </sheetView>
  </sheetViews>
  <sheetFormatPr defaultRowHeight="15" x14ac:dyDescent="0.25"/>
  <cols>
    <col min="1" max="1" width="69.42578125" style="4" bestFit="1" customWidth="1"/>
    <col min="2" max="6" width="15.28515625" style="4" bestFit="1" customWidth="1"/>
    <col min="7" max="16384" width="9.140625" style="4"/>
  </cols>
  <sheetData>
    <row r="1" spans="1:6" x14ac:dyDescent="0.25">
      <c r="A1" s="20" t="str">
        <f>'1 Adjustment of 16-17 in 17-18'!A1</f>
        <v>Client Name: Demo Client by CA Dinesh Wadera</v>
      </c>
      <c r="B1" s="19"/>
      <c r="C1"/>
      <c r="D1"/>
      <c r="E1"/>
      <c r="F1"/>
    </row>
    <row r="2" spans="1:6" x14ac:dyDescent="0.25">
      <c r="A2" s="20" t="str">
        <f>'1 Adjustment of 16-17 in 17-18'!A2</f>
        <v xml:space="preserve">2017-18 GSTR 9 Working file prepared by CA Dinesh Wadera. Follow on twitter @dineshwadera or email: gst@dineshwadera.com </v>
      </c>
      <c r="B2" s="20"/>
      <c r="C2"/>
      <c r="D2"/>
      <c r="E2"/>
      <c r="F2"/>
    </row>
    <row r="3" spans="1:6" x14ac:dyDescent="0.25">
      <c r="A3" s="20" t="s">
        <v>111</v>
      </c>
      <c r="B3" s="20"/>
      <c r="C3"/>
      <c r="D3"/>
      <c r="E3"/>
      <c r="F3"/>
    </row>
    <row r="4" spans="1:6" x14ac:dyDescent="0.25">
      <c r="A4"/>
      <c r="B4"/>
      <c r="C4"/>
      <c r="D4"/>
      <c r="E4"/>
      <c r="F4"/>
    </row>
    <row r="5" spans="1:6" x14ac:dyDescent="0.25">
      <c r="A5" s="59" t="s">
        <v>144</v>
      </c>
      <c r="B5" s="104" t="s">
        <v>5</v>
      </c>
      <c r="C5" s="104" t="s">
        <v>3</v>
      </c>
      <c r="D5" s="104" t="s">
        <v>1</v>
      </c>
      <c r="E5" s="104" t="s">
        <v>2</v>
      </c>
      <c r="F5" s="104" t="s">
        <v>28</v>
      </c>
    </row>
    <row r="6" spans="1:6" x14ac:dyDescent="0.25">
      <c r="A6" s="106" t="s">
        <v>204</v>
      </c>
      <c r="B6" s="100">
        <v>0</v>
      </c>
      <c r="C6" s="101">
        <v>0</v>
      </c>
      <c r="D6" s="101">
        <v>0</v>
      </c>
      <c r="E6" s="101">
        <v>0</v>
      </c>
      <c r="F6" s="101">
        <v>0</v>
      </c>
    </row>
    <row r="7" spans="1:6" x14ac:dyDescent="0.25">
      <c r="A7" s="106" t="s">
        <v>205</v>
      </c>
      <c r="B7" s="101">
        <v>0</v>
      </c>
      <c r="C7" s="101">
        <v>0</v>
      </c>
      <c r="D7" s="101">
        <v>0</v>
      </c>
      <c r="E7" s="101">
        <v>0</v>
      </c>
      <c r="F7" s="101">
        <v>0</v>
      </c>
    </row>
    <row r="8" spans="1:6" x14ac:dyDescent="0.25">
      <c r="A8" s="106" t="s">
        <v>206</v>
      </c>
      <c r="B8" s="101">
        <v>0</v>
      </c>
      <c r="C8" s="101">
        <v>0</v>
      </c>
      <c r="D8" s="101">
        <v>0</v>
      </c>
      <c r="E8" s="101">
        <v>0</v>
      </c>
      <c r="F8" s="101">
        <v>0</v>
      </c>
    </row>
    <row r="9" spans="1:6" x14ac:dyDescent="0.25">
      <c r="A9" s="106" t="s">
        <v>205</v>
      </c>
      <c r="B9" s="101">
        <v>0</v>
      </c>
      <c r="C9" s="101">
        <v>0</v>
      </c>
      <c r="D9" s="101">
        <v>0</v>
      </c>
      <c r="E9" s="101">
        <v>0</v>
      </c>
      <c r="F9" s="101">
        <v>0</v>
      </c>
    </row>
    <row r="10" spans="1:6" x14ac:dyDescent="0.25">
      <c r="A10" s="106" t="s">
        <v>207</v>
      </c>
      <c r="B10" s="101"/>
      <c r="C10" s="101"/>
      <c r="D10" s="101"/>
      <c r="E10" s="101"/>
      <c r="F10" s="101"/>
    </row>
    <row r="11" spans="1:6" x14ac:dyDescent="0.25">
      <c r="A11" s="106" t="s">
        <v>208</v>
      </c>
      <c r="B11" s="101"/>
      <c r="C11" s="101"/>
      <c r="D11" s="101"/>
      <c r="E11" s="101"/>
      <c r="F11" s="101"/>
    </row>
    <row r="12" spans="1:6" x14ac:dyDescent="0.25">
      <c r="A12" s="106" t="s">
        <v>209</v>
      </c>
      <c r="B12" s="101"/>
      <c r="C12" s="101"/>
      <c r="D12" s="101"/>
      <c r="E12" s="101"/>
      <c r="F12" s="101"/>
    </row>
    <row r="13" spans="1:6" x14ac:dyDescent="0.25">
      <c r="A13" s="106" t="s">
        <v>210</v>
      </c>
      <c r="B13" s="101"/>
      <c r="C13" s="101"/>
      <c r="D13" s="101"/>
      <c r="E13" s="101"/>
      <c r="F13" s="101"/>
    </row>
    <row r="14" spans="1:6" x14ac:dyDescent="0.25">
      <c r="A14" s="111"/>
      <c r="B14" s="101">
        <v>0</v>
      </c>
      <c r="C14" s="101">
        <v>0</v>
      </c>
      <c r="D14" s="101">
        <v>0</v>
      </c>
      <c r="E14" s="101">
        <v>0</v>
      </c>
      <c r="F14" s="101">
        <v>0</v>
      </c>
    </row>
    <row r="15" spans="1:6" x14ac:dyDescent="0.25">
      <c r="A15" s="111"/>
      <c r="B15" s="101">
        <v>0</v>
      </c>
      <c r="C15" s="101">
        <v>0</v>
      </c>
      <c r="D15" s="101">
        <v>0</v>
      </c>
      <c r="E15" s="101">
        <v>0</v>
      </c>
      <c r="F15" s="101">
        <v>0</v>
      </c>
    </row>
    <row r="16" spans="1:6" x14ac:dyDescent="0.25">
      <c r="A16" s="47" t="s">
        <v>201</v>
      </c>
      <c r="B16" s="15">
        <f>SUM(B6:B15)</f>
        <v>0</v>
      </c>
      <c r="C16" s="15">
        <f>SUM(C6:C15)</f>
        <v>0</v>
      </c>
      <c r="D16" s="15">
        <f>SUM(D6:D15)</f>
        <v>0</v>
      </c>
      <c r="E16" s="15">
        <f>SUM(E6:E15)</f>
        <v>0</v>
      </c>
      <c r="F16" s="15">
        <f>SUM(F6:F15)</f>
        <v>0</v>
      </c>
    </row>
    <row r="17" spans="1:6" x14ac:dyDescent="0.25">
      <c r="A17" s="106" t="s">
        <v>211</v>
      </c>
      <c r="B17" s="103"/>
      <c r="C17" s="103"/>
      <c r="D17" s="103"/>
      <c r="E17" s="103"/>
      <c r="F17" s="103"/>
    </row>
    <row r="18" spans="1:6" x14ac:dyDescent="0.25">
      <c r="A18" s="106" t="s">
        <v>212</v>
      </c>
      <c r="B18" s="103"/>
      <c r="C18" s="103"/>
      <c r="D18" s="103"/>
      <c r="E18" s="103"/>
      <c r="F18" s="103"/>
    </row>
    <row r="19" spans="1:6" x14ac:dyDescent="0.25">
      <c r="A19" s="106" t="s">
        <v>213</v>
      </c>
      <c r="B19" s="103"/>
      <c r="C19" s="103"/>
      <c r="D19" s="103"/>
      <c r="E19" s="103"/>
      <c r="F19" s="103"/>
    </row>
    <row r="20" spans="1:6" x14ac:dyDescent="0.25">
      <c r="A20" s="106" t="s">
        <v>212</v>
      </c>
      <c r="B20" s="103"/>
      <c r="C20" s="103"/>
      <c r="D20" s="103"/>
      <c r="E20" s="103"/>
      <c r="F20" s="103"/>
    </row>
    <row r="21" spans="1:6" x14ac:dyDescent="0.25">
      <c r="A21" s="106" t="s">
        <v>214</v>
      </c>
      <c r="B21" s="103"/>
      <c r="C21" s="103"/>
      <c r="D21" s="103"/>
      <c r="E21" s="103"/>
      <c r="F21" s="103"/>
    </row>
    <row r="22" spans="1:6" x14ac:dyDescent="0.25">
      <c r="A22" s="106" t="s">
        <v>215</v>
      </c>
      <c r="B22" s="103"/>
      <c r="C22" s="103"/>
      <c r="D22" s="103"/>
      <c r="E22" s="103"/>
      <c r="F22" s="103"/>
    </row>
    <row r="23" spans="1:6" x14ac:dyDescent="0.25">
      <c r="A23" s="106" t="s">
        <v>216</v>
      </c>
      <c r="B23" s="103"/>
      <c r="C23" s="103"/>
      <c r="D23" s="103"/>
      <c r="E23" s="103"/>
      <c r="F23" s="103"/>
    </row>
    <row r="24" spans="1:6" x14ac:dyDescent="0.25">
      <c r="A24" s="106" t="s">
        <v>217</v>
      </c>
      <c r="B24" s="103"/>
      <c r="C24" s="103"/>
      <c r="D24" s="103"/>
      <c r="E24" s="103"/>
      <c r="F24" s="103"/>
    </row>
    <row r="25" spans="1:6" x14ac:dyDescent="0.25">
      <c r="A25" s="102"/>
      <c r="B25" s="103"/>
      <c r="C25" s="103"/>
      <c r="D25" s="103"/>
      <c r="E25" s="103"/>
      <c r="F25" s="103"/>
    </row>
    <row r="26" spans="1:6" x14ac:dyDescent="0.25">
      <c r="A26" s="47" t="s">
        <v>200</v>
      </c>
      <c r="B26" s="15">
        <f>SUM(B17:B25)</f>
        <v>0</v>
      </c>
      <c r="C26" s="15">
        <f>SUM(C17:C25)</f>
        <v>0</v>
      </c>
      <c r="D26" s="15">
        <f>SUM(D17:D25)</f>
        <v>0</v>
      </c>
      <c r="E26" s="15">
        <f>SUM(E17:E25)</f>
        <v>0</v>
      </c>
      <c r="F26" s="15">
        <f>SUM(F17:F25)</f>
        <v>0</v>
      </c>
    </row>
    <row r="27" spans="1:6" x14ac:dyDescent="0.25">
      <c r="A27" s="47" t="s">
        <v>202</v>
      </c>
      <c r="B27" s="15">
        <f>B16-B26</f>
        <v>0</v>
      </c>
      <c r="C27" s="15">
        <f t="shared" ref="C27:F27" si="0">C16-C26</f>
        <v>0</v>
      </c>
      <c r="D27" s="15">
        <f t="shared" si="0"/>
        <v>0</v>
      </c>
      <c r="E27" s="15">
        <f t="shared" si="0"/>
        <v>0</v>
      </c>
      <c r="F27" s="15">
        <f t="shared" si="0"/>
        <v>0</v>
      </c>
    </row>
    <row r="28" spans="1:6" x14ac:dyDescent="0.25">
      <c r="A28" s="107" t="s">
        <v>203</v>
      </c>
      <c r="B28" s="116">
        <v>0</v>
      </c>
      <c r="C28" s="108"/>
      <c r="D28" s="116">
        <v>0</v>
      </c>
      <c r="E28" s="116">
        <v>0</v>
      </c>
      <c r="F28" s="108"/>
    </row>
    <row r="29" spans="1:6" x14ac:dyDescent="0.25">
      <c r="A29" s="107" t="s">
        <v>72</v>
      </c>
      <c r="B29" s="116">
        <v>0</v>
      </c>
      <c r="C29" s="108"/>
      <c r="D29" s="116">
        <v>0</v>
      </c>
      <c r="E29" s="116">
        <v>0</v>
      </c>
      <c r="F29" s="108"/>
    </row>
    <row r="30" spans="1:6" x14ac:dyDescent="0.25">
      <c r="A30" s="49" t="s">
        <v>107</v>
      </c>
      <c r="B30" s="109">
        <f>B27-B28-B29</f>
        <v>0</v>
      </c>
      <c r="C30" s="109">
        <f t="shared" ref="C30:F30" si="1">C27-C28-C29</f>
        <v>0</v>
      </c>
      <c r="D30" s="109">
        <f t="shared" si="1"/>
        <v>0</v>
      </c>
      <c r="E30" s="109">
        <f t="shared" si="1"/>
        <v>0</v>
      </c>
      <c r="F30" s="109">
        <f t="shared" si="1"/>
        <v>0</v>
      </c>
    </row>
    <row r="31" spans="1:6" x14ac:dyDescent="0.25">
      <c r="A31" s="47" t="s">
        <v>108</v>
      </c>
      <c r="B31" s="117">
        <f>'2. Analysis of Turnover 17-18'!K6</f>
        <v>0</v>
      </c>
    </row>
    <row r="32" spans="1:6" x14ac:dyDescent="0.25">
      <c r="A32" s="49" t="s">
        <v>104</v>
      </c>
      <c r="B32" s="109">
        <f>B27-B31</f>
        <v>0</v>
      </c>
    </row>
    <row r="35" spans="1:6" x14ac:dyDescent="0.25">
      <c r="A35" s="59" t="s">
        <v>145</v>
      </c>
      <c r="B35" s="104" t="s">
        <v>5</v>
      </c>
      <c r="C35" s="104" t="s">
        <v>3</v>
      </c>
      <c r="D35" s="104" t="s">
        <v>1</v>
      </c>
      <c r="E35" s="104" t="s">
        <v>2</v>
      </c>
      <c r="F35" s="104" t="s">
        <v>28</v>
      </c>
    </row>
    <row r="36" spans="1:6" x14ac:dyDescent="0.25">
      <c r="A36" s="99" t="s">
        <v>73</v>
      </c>
      <c r="B36" s="100">
        <v>0</v>
      </c>
      <c r="C36" s="101">
        <v>0</v>
      </c>
      <c r="D36" s="16">
        <v>0</v>
      </c>
      <c r="E36" s="16">
        <v>0</v>
      </c>
      <c r="F36" s="101">
        <v>0</v>
      </c>
    </row>
    <row r="37" spans="1:6" x14ac:dyDescent="0.25">
      <c r="A37" s="99" t="s">
        <v>74</v>
      </c>
      <c r="B37" s="101">
        <v>0</v>
      </c>
      <c r="C37" s="101">
        <v>0</v>
      </c>
      <c r="D37" s="16">
        <v>0</v>
      </c>
      <c r="E37" s="16">
        <v>0</v>
      </c>
      <c r="F37" s="101">
        <v>0</v>
      </c>
    </row>
    <row r="38" spans="1:6" x14ac:dyDescent="0.25">
      <c r="A38" s="99" t="s">
        <v>75</v>
      </c>
      <c r="B38" s="101">
        <v>0</v>
      </c>
      <c r="C38" s="101">
        <v>0</v>
      </c>
      <c r="D38" s="101">
        <v>0</v>
      </c>
      <c r="E38" s="101">
        <v>0</v>
      </c>
      <c r="F38" s="101">
        <v>0</v>
      </c>
    </row>
    <row r="39" spans="1:6" x14ac:dyDescent="0.25">
      <c r="A39" s="99" t="s">
        <v>76</v>
      </c>
      <c r="B39" s="101">
        <v>0</v>
      </c>
      <c r="C39" s="101">
        <v>0</v>
      </c>
      <c r="D39" s="101">
        <v>0</v>
      </c>
      <c r="E39" s="101">
        <v>0</v>
      </c>
      <c r="F39" s="101">
        <v>0</v>
      </c>
    </row>
    <row r="40" spans="1:6" x14ac:dyDescent="0.25">
      <c r="A40" s="47" t="s">
        <v>105</v>
      </c>
      <c r="B40" s="15">
        <f>SUM(B36:B39)</f>
        <v>0</v>
      </c>
      <c r="C40" s="15">
        <f>SUM(C36:C39)</f>
        <v>0</v>
      </c>
      <c r="D40" s="15">
        <f>SUM(D36:D39)</f>
        <v>0</v>
      </c>
      <c r="E40" s="15">
        <f>SUM(E36:E39)</f>
        <v>0</v>
      </c>
      <c r="F40" s="15">
        <f>SUM(F36:F39)</f>
        <v>0</v>
      </c>
    </row>
    <row r="41" spans="1:6" x14ac:dyDescent="0.25">
      <c r="A41" s="47" t="s">
        <v>106</v>
      </c>
      <c r="B41" s="117">
        <f>'2. Analysis of Turnover 17-18'!K7+'2. Analysis of Turnover 17-18'!K8+'2. Analysis of Turnover 17-18'!K9+'2. Analysis of Turnover 17-18'!K10</f>
        <v>0</v>
      </c>
      <c r="C41" s="21"/>
      <c r="D41" s="21"/>
      <c r="E41" s="21"/>
      <c r="F41" s="21"/>
    </row>
    <row r="42" spans="1:6" x14ac:dyDescent="0.25">
      <c r="A42" s="49" t="s">
        <v>104</v>
      </c>
      <c r="B42" s="109">
        <f>B40-B41</f>
        <v>0</v>
      </c>
      <c r="C42" s="21"/>
      <c r="D42" s="21"/>
      <c r="E42" s="21"/>
      <c r="F42" s="21"/>
    </row>
    <row r="43" spans="1:6" x14ac:dyDescent="0.25">
      <c r="A43" s="21"/>
      <c r="B43" s="21"/>
      <c r="C43" s="21"/>
      <c r="D43" s="21"/>
      <c r="E43" s="21"/>
      <c r="F43" s="21"/>
    </row>
    <row r="44" spans="1:6" x14ac:dyDescent="0.25">
      <c r="A44" s="47" t="s">
        <v>122</v>
      </c>
      <c r="B44" s="15"/>
      <c r="C44" s="15">
        <f>C27+C40</f>
        <v>0</v>
      </c>
      <c r="D44" s="15">
        <f t="shared" ref="D44:F44" si="2">D27+D40</f>
        <v>0</v>
      </c>
      <c r="E44" s="15">
        <f t="shared" si="2"/>
        <v>0</v>
      </c>
      <c r="F44" s="15">
        <f t="shared" si="2"/>
        <v>0</v>
      </c>
    </row>
  </sheetData>
  <sheetProtection algorithmName="SHA-512" hashValue="8mzcbywvV7cBaDuSvJIq+PaNGpNj/vG7vBJTxygLqikUIBMXA3LhrHXI9XL6bfdY6GJcQcCugyBpIfUxddX24w==" saltValue="X+aTujP9F2jdBjePIEEIGA==" spinCount="100000" sheet="1" objects="1" scenarios="1"/>
  <pageMargins left="0.7" right="0.7" top="0.75" bottom="0.75" header="0.3" footer="0.3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3A85E-CCFA-4FF8-8C58-6C8E59DCFB0E}">
  <sheetPr codeName="Sheet4"/>
  <dimension ref="A1:F12"/>
  <sheetViews>
    <sheetView view="pageBreakPreview" zoomScale="150" zoomScaleNormal="130" zoomScaleSheetLayoutView="150" workbookViewId="0">
      <selection activeCell="A12" sqref="A12"/>
    </sheetView>
  </sheetViews>
  <sheetFormatPr defaultRowHeight="15" x14ac:dyDescent="0.25"/>
  <cols>
    <col min="1" max="1" width="69.42578125" style="4" bestFit="1" customWidth="1"/>
    <col min="2" max="6" width="15.28515625" style="4" bestFit="1" customWidth="1"/>
    <col min="7" max="16384" width="9.140625" style="4"/>
  </cols>
  <sheetData>
    <row r="1" spans="1:6" x14ac:dyDescent="0.25">
      <c r="A1" s="20" t="str">
        <f>'1 Adjustment of 16-17 in 17-18'!A1</f>
        <v>Client Name: Demo Client by CA Dinesh Wadera</v>
      </c>
      <c r="B1" s="19"/>
      <c r="C1"/>
      <c r="D1"/>
      <c r="E1"/>
      <c r="F1"/>
    </row>
    <row r="2" spans="1:6" x14ac:dyDescent="0.25">
      <c r="A2" s="20" t="str">
        <f>'1 Adjustment of 16-17 in 17-18'!A2</f>
        <v xml:space="preserve">2017-18 GSTR 9 Working file prepared by CA Dinesh Wadera. Follow on twitter @dineshwadera or email: gst@dineshwadera.com </v>
      </c>
      <c r="B2" s="20"/>
      <c r="C2"/>
      <c r="D2"/>
      <c r="E2"/>
      <c r="F2"/>
    </row>
    <row r="3" spans="1:6" x14ac:dyDescent="0.25">
      <c r="A3" s="20" t="s">
        <v>110</v>
      </c>
      <c r="B3" s="20"/>
      <c r="C3"/>
      <c r="D3"/>
      <c r="E3"/>
      <c r="F3"/>
    </row>
    <row r="4" spans="1:6" x14ac:dyDescent="0.25">
      <c r="A4"/>
      <c r="B4"/>
      <c r="C4"/>
      <c r="D4"/>
      <c r="E4"/>
      <c r="F4"/>
    </row>
    <row r="5" spans="1:6" x14ac:dyDescent="0.25">
      <c r="A5" s="59" t="s">
        <v>112</v>
      </c>
      <c r="B5" s="104" t="s">
        <v>5</v>
      </c>
      <c r="C5" s="104" t="s">
        <v>3</v>
      </c>
      <c r="D5" s="104" t="s">
        <v>1</v>
      </c>
      <c r="E5" s="104" t="s">
        <v>2</v>
      </c>
      <c r="F5" s="104" t="s">
        <v>28</v>
      </c>
    </row>
    <row r="6" spans="1:6" x14ac:dyDescent="0.25">
      <c r="A6" s="106" t="s">
        <v>138</v>
      </c>
      <c r="B6" s="5">
        <v>0</v>
      </c>
      <c r="C6" s="6">
        <v>0</v>
      </c>
      <c r="D6" s="6">
        <v>0</v>
      </c>
      <c r="E6" s="6">
        <v>0</v>
      </c>
      <c r="F6" s="6">
        <v>0</v>
      </c>
    </row>
    <row r="7" spans="1:6" x14ac:dyDescent="0.25">
      <c r="A7" s="106" t="s">
        <v>152</v>
      </c>
      <c r="B7" s="6">
        <v>0</v>
      </c>
      <c r="C7" s="6">
        <v>0</v>
      </c>
      <c r="D7" s="6">
        <v>0</v>
      </c>
      <c r="E7" s="6">
        <v>0</v>
      </c>
      <c r="F7" s="6">
        <v>0</v>
      </c>
    </row>
    <row r="8" spans="1:6" x14ac:dyDescent="0.25">
      <c r="A8" s="106" t="s">
        <v>153</v>
      </c>
      <c r="B8" s="6">
        <v>0</v>
      </c>
      <c r="C8" s="6">
        <v>0</v>
      </c>
      <c r="D8" s="101">
        <v>0</v>
      </c>
      <c r="E8" s="101">
        <v>0</v>
      </c>
      <c r="F8" s="6">
        <v>0</v>
      </c>
    </row>
    <row r="9" spans="1:6" x14ac:dyDescent="0.25">
      <c r="A9" s="106" t="s">
        <v>154</v>
      </c>
      <c r="B9" s="6">
        <v>0</v>
      </c>
      <c r="C9" s="6">
        <v>0</v>
      </c>
      <c r="D9" s="101">
        <v>0</v>
      </c>
      <c r="E9" s="101">
        <v>0</v>
      </c>
      <c r="F9" s="6">
        <v>0</v>
      </c>
    </row>
    <row r="10" spans="1:6" x14ac:dyDescent="0.25">
      <c r="A10" s="106"/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6" x14ac:dyDescent="0.25">
      <c r="A11" s="106"/>
      <c r="B11" s="6">
        <v>0</v>
      </c>
      <c r="C11" s="6">
        <v>0</v>
      </c>
      <c r="D11" s="6">
        <v>0</v>
      </c>
      <c r="E11" s="6">
        <v>0</v>
      </c>
      <c r="F11" s="6">
        <v>0</v>
      </c>
    </row>
    <row r="12" spans="1:6" x14ac:dyDescent="0.25">
      <c r="A12" s="57" t="s">
        <v>109</v>
      </c>
      <c r="B12" s="58">
        <f>SUM(B6:B11)</f>
        <v>0</v>
      </c>
      <c r="C12" s="110">
        <f t="shared" ref="C12:F12" si="0">SUM(C6:C11)</f>
        <v>0</v>
      </c>
      <c r="D12" s="58">
        <f t="shared" si="0"/>
        <v>0</v>
      </c>
      <c r="E12" s="58">
        <f t="shared" si="0"/>
        <v>0</v>
      </c>
      <c r="F12" s="58">
        <f t="shared" si="0"/>
        <v>0</v>
      </c>
    </row>
  </sheetData>
  <sheetProtection algorithmName="SHA-512" hashValue="sW5mEW9XvsqzA3BSByHWvGoUOeHOVtICMcI2UhnmUoWteJiaSBC7MlTZuCLsQVKPCyGTPCouYTTm6eUMx3imcA==" saltValue="zidipVdlLtTJq9J1uvvXnA==" spinCount="100000" sheet="1" objects="1" scenarios="1"/>
  <pageMargins left="0.7" right="0.7" top="0.75" bottom="0.75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B6A53-03C2-45BF-A8B4-8C8FD9B3521A}">
  <sheetPr codeName="Sheet10"/>
  <dimension ref="A1:F46"/>
  <sheetViews>
    <sheetView view="pageBreakPreview" topLeftCell="A20" zoomScale="130" zoomScaleNormal="130" zoomScaleSheetLayoutView="130" workbookViewId="0">
      <selection activeCell="A33" sqref="A28:A33"/>
    </sheetView>
  </sheetViews>
  <sheetFormatPr defaultRowHeight="15" x14ac:dyDescent="0.25"/>
  <cols>
    <col min="1" max="1" width="79.7109375" style="4" customWidth="1"/>
    <col min="2" max="6" width="15.28515625" style="4" bestFit="1" customWidth="1"/>
    <col min="7" max="16384" width="9.140625" style="4"/>
  </cols>
  <sheetData>
    <row r="1" spans="1:6" x14ac:dyDescent="0.25">
      <c r="A1" s="20" t="str">
        <f>'1 Adjustment of 16-17 in 17-18'!A1</f>
        <v>Client Name: Demo Client by CA Dinesh Wadera</v>
      </c>
      <c r="B1" s="19"/>
      <c r="C1"/>
      <c r="D1"/>
      <c r="E1"/>
      <c r="F1"/>
    </row>
    <row r="2" spans="1:6" x14ac:dyDescent="0.25">
      <c r="A2" s="20" t="str">
        <f>'1 Adjustment of 16-17 in 17-18'!A2</f>
        <v xml:space="preserve">2017-18 GSTR 9 Working file prepared by CA Dinesh Wadera. Follow on twitter @dineshwadera or email: gst@dineshwadera.com </v>
      </c>
      <c r="B2" s="20"/>
      <c r="C2"/>
      <c r="D2"/>
      <c r="E2"/>
      <c r="F2"/>
    </row>
    <row r="3" spans="1:6" x14ac:dyDescent="0.25">
      <c r="A3" s="20" t="s">
        <v>116</v>
      </c>
      <c r="B3" s="20"/>
      <c r="C3"/>
      <c r="D3"/>
      <c r="E3"/>
      <c r="F3"/>
    </row>
    <row r="4" spans="1:6" x14ac:dyDescent="0.25">
      <c r="A4"/>
      <c r="B4"/>
      <c r="C4"/>
      <c r="D4"/>
      <c r="E4"/>
      <c r="F4"/>
    </row>
    <row r="5" spans="1:6" x14ac:dyDescent="0.25">
      <c r="A5" s="59" t="s">
        <v>113</v>
      </c>
      <c r="B5" s="104" t="s">
        <v>5</v>
      </c>
      <c r="C5" s="104" t="s">
        <v>3</v>
      </c>
      <c r="D5" s="104" t="s">
        <v>1</v>
      </c>
      <c r="E5" s="104" t="s">
        <v>2</v>
      </c>
      <c r="F5" s="104" t="s">
        <v>28</v>
      </c>
    </row>
    <row r="6" spans="1:6" x14ac:dyDescent="0.25">
      <c r="A6" s="105" t="s">
        <v>230</v>
      </c>
      <c r="B6" s="100">
        <v>0</v>
      </c>
      <c r="C6" s="101">
        <v>0</v>
      </c>
      <c r="D6" s="101">
        <v>0</v>
      </c>
      <c r="E6" s="101">
        <v>0</v>
      </c>
      <c r="F6" s="101">
        <v>0</v>
      </c>
    </row>
    <row r="7" spans="1:6" x14ac:dyDescent="0.25">
      <c r="A7" s="105" t="s">
        <v>218</v>
      </c>
      <c r="B7" s="101">
        <v>0</v>
      </c>
      <c r="C7" s="101">
        <v>0</v>
      </c>
      <c r="D7" s="101">
        <v>0</v>
      </c>
      <c r="E7" s="101">
        <v>0</v>
      </c>
      <c r="F7" s="101">
        <v>0</v>
      </c>
    </row>
    <row r="8" spans="1:6" x14ac:dyDescent="0.25">
      <c r="A8" s="105" t="s">
        <v>219</v>
      </c>
      <c r="B8" s="101">
        <v>0</v>
      </c>
      <c r="C8" s="101">
        <v>0</v>
      </c>
      <c r="D8" s="101">
        <v>0</v>
      </c>
      <c r="E8" s="101">
        <v>0</v>
      </c>
      <c r="F8" s="101">
        <v>0</v>
      </c>
    </row>
    <row r="9" spans="1:6" x14ac:dyDescent="0.25">
      <c r="A9" s="105" t="s">
        <v>220</v>
      </c>
      <c r="B9" s="101">
        <v>0</v>
      </c>
      <c r="C9" s="101">
        <v>0</v>
      </c>
      <c r="D9" s="101">
        <v>0</v>
      </c>
      <c r="E9" s="101">
        <v>0</v>
      </c>
      <c r="F9" s="101">
        <v>0</v>
      </c>
    </row>
    <row r="10" spans="1:6" x14ac:dyDescent="0.25">
      <c r="A10" s="105" t="s">
        <v>221</v>
      </c>
      <c r="B10" s="101"/>
      <c r="C10" s="101"/>
      <c r="D10" s="101"/>
      <c r="E10" s="101"/>
      <c r="F10" s="101"/>
    </row>
    <row r="11" spans="1:6" x14ac:dyDescent="0.25">
      <c r="A11" s="105" t="s">
        <v>222</v>
      </c>
      <c r="B11" s="101"/>
      <c r="C11" s="101"/>
      <c r="D11" s="101"/>
      <c r="E11" s="101"/>
      <c r="F11" s="101"/>
    </row>
    <row r="12" spans="1:6" x14ac:dyDescent="0.25">
      <c r="A12" s="105" t="s">
        <v>231</v>
      </c>
      <c r="B12" s="101"/>
      <c r="C12" s="101"/>
      <c r="D12" s="101"/>
      <c r="E12" s="101"/>
      <c r="F12" s="101"/>
    </row>
    <row r="13" spans="1:6" x14ac:dyDescent="0.25">
      <c r="A13" s="105" t="s">
        <v>232</v>
      </c>
      <c r="B13" s="101"/>
      <c r="C13" s="101"/>
      <c r="D13" s="101"/>
      <c r="E13" s="101"/>
      <c r="F13" s="101"/>
    </row>
    <row r="14" spans="1:6" x14ac:dyDescent="0.25">
      <c r="A14" s="111" t="s">
        <v>117</v>
      </c>
      <c r="B14" s="101">
        <v>0</v>
      </c>
      <c r="C14" s="101">
        <v>0</v>
      </c>
      <c r="D14" s="101">
        <v>0</v>
      </c>
      <c r="E14" s="101">
        <v>0</v>
      </c>
      <c r="F14" s="101">
        <v>0</v>
      </c>
    </row>
    <row r="15" spans="1:6" x14ac:dyDescent="0.25">
      <c r="A15" s="111" t="s">
        <v>118</v>
      </c>
      <c r="B15" s="101">
        <v>0</v>
      </c>
      <c r="C15" s="101">
        <v>0</v>
      </c>
      <c r="D15" s="101">
        <v>0</v>
      </c>
      <c r="E15" s="101">
        <v>0</v>
      </c>
      <c r="F15" s="101">
        <v>0</v>
      </c>
    </row>
    <row r="16" spans="1:6" x14ac:dyDescent="0.25">
      <c r="A16" s="47" t="s">
        <v>114</v>
      </c>
      <c r="B16" s="15">
        <f>SUM(B6:B15)</f>
        <v>0</v>
      </c>
      <c r="C16" s="15">
        <f>SUM(C6:C15)</f>
        <v>0</v>
      </c>
      <c r="D16" s="15">
        <f>SUM(D6:D15)</f>
        <v>0</v>
      </c>
      <c r="E16" s="15">
        <f>SUM(E6:E15)</f>
        <v>0</v>
      </c>
      <c r="F16" s="15">
        <f>SUM(F6:F15)</f>
        <v>0</v>
      </c>
    </row>
    <row r="17" spans="1:6" x14ac:dyDescent="0.25">
      <c r="A17" s="105" t="s">
        <v>234</v>
      </c>
      <c r="B17" s="103"/>
      <c r="C17" s="103"/>
      <c r="D17" s="103"/>
      <c r="E17" s="103"/>
      <c r="F17" s="103"/>
    </row>
    <row r="18" spans="1:6" x14ac:dyDescent="0.25">
      <c r="A18" s="105" t="s">
        <v>233</v>
      </c>
      <c r="B18" s="103"/>
      <c r="C18" s="103"/>
      <c r="D18" s="103"/>
      <c r="E18" s="103"/>
      <c r="F18" s="103"/>
    </row>
    <row r="19" spans="1:6" x14ac:dyDescent="0.25">
      <c r="A19" s="105" t="s">
        <v>223</v>
      </c>
      <c r="B19" s="103"/>
      <c r="C19" s="103"/>
      <c r="D19" s="103"/>
      <c r="E19" s="103"/>
      <c r="F19" s="103"/>
    </row>
    <row r="20" spans="1:6" x14ac:dyDescent="0.25">
      <c r="A20" s="105" t="s">
        <v>224</v>
      </c>
      <c r="B20" s="103"/>
      <c r="C20" s="103"/>
      <c r="D20" s="103"/>
      <c r="E20" s="103"/>
      <c r="F20" s="103"/>
    </row>
    <row r="21" spans="1:6" x14ac:dyDescent="0.25">
      <c r="A21" s="105" t="s">
        <v>226</v>
      </c>
      <c r="B21" s="103"/>
      <c r="C21" s="103"/>
      <c r="D21" s="103"/>
      <c r="E21" s="103"/>
      <c r="F21" s="103"/>
    </row>
    <row r="22" spans="1:6" x14ac:dyDescent="0.25">
      <c r="A22" s="105" t="s">
        <v>227</v>
      </c>
      <c r="B22" s="103"/>
      <c r="C22" s="103"/>
      <c r="D22" s="103"/>
      <c r="E22" s="103"/>
      <c r="F22" s="103"/>
    </row>
    <row r="23" spans="1:6" x14ac:dyDescent="0.25">
      <c r="A23" s="105" t="s">
        <v>228</v>
      </c>
      <c r="B23" s="103"/>
      <c r="C23" s="103"/>
      <c r="D23" s="103"/>
      <c r="E23" s="103"/>
      <c r="F23" s="103"/>
    </row>
    <row r="24" spans="1:6" x14ac:dyDescent="0.25">
      <c r="A24" s="105" t="s">
        <v>225</v>
      </c>
      <c r="B24" s="103"/>
      <c r="C24" s="103"/>
      <c r="D24" s="103"/>
      <c r="E24" s="103"/>
      <c r="F24" s="103"/>
    </row>
    <row r="25" spans="1:6" x14ac:dyDescent="0.25">
      <c r="A25" s="102"/>
      <c r="B25" s="103"/>
      <c r="C25" s="103"/>
      <c r="D25" s="103"/>
      <c r="E25" s="103"/>
      <c r="F25" s="103"/>
    </row>
    <row r="26" spans="1:6" x14ac:dyDescent="0.25">
      <c r="A26" s="47" t="s">
        <v>229</v>
      </c>
      <c r="B26" s="15">
        <f>SUM(B17:B25)</f>
        <v>0</v>
      </c>
      <c r="C26" s="15">
        <f>SUM(C17:C25)</f>
        <v>0</v>
      </c>
      <c r="D26" s="15">
        <f>SUM(D17:D25)</f>
        <v>0</v>
      </c>
      <c r="E26" s="15">
        <f>SUM(E17:E25)</f>
        <v>0</v>
      </c>
      <c r="F26" s="15">
        <f>SUM(F17:F25)</f>
        <v>0</v>
      </c>
    </row>
    <row r="27" spans="1:6" x14ac:dyDescent="0.25">
      <c r="A27" s="47" t="s">
        <v>120</v>
      </c>
      <c r="B27" s="15">
        <f>B16-B26</f>
        <v>0</v>
      </c>
      <c r="C27" s="15">
        <f t="shared" ref="C27:F27" si="0">C16-C26</f>
        <v>0</v>
      </c>
      <c r="D27" s="15">
        <f t="shared" si="0"/>
        <v>0</v>
      </c>
      <c r="E27" s="15">
        <f t="shared" si="0"/>
        <v>0</v>
      </c>
      <c r="F27" s="15">
        <f t="shared" si="0"/>
        <v>0</v>
      </c>
    </row>
    <row r="28" spans="1:6" x14ac:dyDescent="0.25">
      <c r="A28" s="9" t="s">
        <v>235</v>
      </c>
      <c r="B28" s="103"/>
      <c r="C28" s="103"/>
      <c r="D28" s="15"/>
      <c r="E28" s="15"/>
      <c r="F28" s="103"/>
    </row>
    <row r="29" spans="1:6" x14ac:dyDescent="0.25">
      <c r="A29" s="9" t="s">
        <v>236</v>
      </c>
      <c r="B29" s="103"/>
      <c r="C29" s="103"/>
      <c r="D29" s="15"/>
      <c r="E29" s="15"/>
      <c r="F29" s="103"/>
    </row>
    <row r="30" spans="1:6" x14ac:dyDescent="0.25">
      <c r="A30" s="9" t="s">
        <v>237</v>
      </c>
      <c r="B30" s="103"/>
      <c r="C30" s="103"/>
      <c r="D30" s="103"/>
      <c r="E30" s="103"/>
      <c r="F30" s="103"/>
    </row>
    <row r="31" spans="1:6" x14ac:dyDescent="0.25">
      <c r="A31" s="9" t="s">
        <v>238</v>
      </c>
      <c r="B31" s="14"/>
      <c r="C31" s="14"/>
      <c r="D31" s="114"/>
      <c r="E31" s="114"/>
      <c r="F31" s="114"/>
    </row>
    <row r="32" spans="1:6" x14ac:dyDescent="0.25">
      <c r="A32" s="9" t="s">
        <v>239</v>
      </c>
      <c r="B32" s="14"/>
      <c r="C32" s="14"/>
      <c r="D32" s="114"/>
      <c r="E32" s="114"/>
      <c r="F32" s="114"/>
    </row>
    <row r="33" spans="1:6" x14ac:dyDescent="0.25">
      <c r="A33" s="9" t="s">
        <v>240</v>
      </c>
      <c r="B33" s="14"/>
      <c r="C33" s="114"/>
      <c r="D33" s="114"/>
      <c r="E33" s="114"/>
      <c r="F33" s="114"/>
    </row>
    <row r="34" spans="1:6" x14ac:dyDescent="0.25">
      <c r="A34" s="124" t="s">
        <v>241</v>
      </c>
      <c r="B34" s="131">
        <f>SUM(B27:B33)</f>
        <v>0</v>
      </c>
      <c r="C34" s="13">
        <f t="shared" ref="C34:F34" si="1">SUM(C27:C33)</f>
        <v>0</v>
      </c>
      <c r="D34" s="13">
        <f t="shared" si="1"/>
        <v>0</v>
      </c>
      <c r="E34" s="13">
        <f t="shared" si="1"/>
        <v>0</v>
      </c>
      <c r="F34" s="13">
        <f t="shared" si="1"/>
        <v>0</v>
      </c>
    </row>
    <row r="35" spans="1:6" x14ac:dyDescent="0.25">
      <c r="A35" s="124" t="s">
        <v>115</v>
      </c>
      <c r="B35" s="131"/>
      <c r="C35" s="13"/>
      <c r="D35" s="13"/>
      <c r="E35" s="13"/>
      <c r="F35" s="13"/>
    </row>
    <row r="36" spans="1:6" x14ac:dyDescent="0.25">
      <c r="A36" s="124" t="s">
        <v>104</v>
      </c>
      <c r="B36" s="132">
        <f>B27-B35</f>
        <v>0</v>
      </c>
      <c r="C36" s="13"/>
      <c r="D36" s="13"/>
      <c r="E36" s="13"/>
      <c r="F36" s="13"/>
    </row>
    <row r="37" spans="1:6" x14ac:dyDescent="0.25">
      <c r="A37" s="10" t="s">
        <v>243</v>
      </c>
      <c r="B37" s="29"/>
      <c r="C37" s="106"/>
      <c r="D37" s="106"/>
      <c r="E37" s="106"/>
      <c r="F37" s="106"/>
    </row>
    <row r="38" spans="1:6" x14ac:dyDescent="0.25">
      <c r="A38" s="10" t="s">
        <v>244</v>
      </c>
      <c r="B38" s="29"/>
      <c r="C38" s="106"/>
      <c r="D38" s="106"/>
      <c r="E38" s="106"/>
      <c r="F38" s="106"/>
    </row>
    <row r="39" spans="1:6" x14ac:dyDescent="0.25">
      <c r="A39" s="10" t="s">
        <v>245</v>
      </c>
      <c r="B39" s="29"/>
      <c r="C39" s="106"/>
      <c r="D39" s="106"/>
      <c r="E39" s="106"/>
      <c r="F39" s="106"/>
    </row>
    <row r="40" spans="1:6" x14ac:dyDescent="0.25">
      <c r="A40" s="10" t="s">
        <v>246</v>
      </c>
      <c r="B40" s="29"/>
      <c r="C40" s="106"/>
      <c r="D40" s="106"/>
      <c r="E40" s="106"/>
      <c r="F40" s="106"/>
    </row>
    <row r="41" spans="1:6" x14ac:dyDescent="0.25">
      <c r="A41" s="10" t="s">
        <v>247</v>
      </c>
      <c r="B41" s="29"/>
      <c r="C41" s="106"/>
      <c r="D41" s="106"/>
      <c r="E41" s="106"/>
      <c r="F41" s="106"/>
    </row>
    <row r="42" spans="1:6" x14ac:dyDescent="0.25">
      <c r="A42" s="10" t="s">
        <v>248</v>
      </c>
      <c r="B42" s="29"/>
      <c r="C42" s="106"/>
      <c r="D42" s="106"/>
      <c r="E42" s="106"/>
      <c r="F42" s="106"/>
    </row>
    <row r="43" spans="1:6" x14ac:dyDescent="0.25">
      <c r="A43" s="10" t="s">
        <v>249</v>
      </c>
      <c r="B43" s="29"/>
      <c r="C43" s="106"/>
      <c r="D43" s="106"/>
      <c r="E43" s="106"/>
      <c r="F43" s="106"/>
    </row>
    <row r="44" spans="1:6" x14ac:dyDescent="0.25">
      <c r="A44" s="10" t="s">
        <v>279</v>
      </c>
      <c r="B44" s="29"/>
      <c r="C44" s="106"/>
      <c r="D44" s="106"/>
      <c r="E44" s="106"/>
      <c r="F44" s="106"/>
    </row>
    <row r="45" spans="1:6" x14ac:dyDescent="0.25">
      <c r="A45" s="15" t="s">
        <v>119</v>
      </c>
      <c r="B45" s="15"/>
      <c r="C45" s="15">
        <f>SUM(C37:C44)</f>
        <v>0</v>
      </c>
      <c r="D45" s="15">
        <f t="shared" ref="D45:F45" si="2">SUM(D37:D44)</f>
        <v>0</v>
      </c>
      <c r="E45" s="15">
        <f t="shared" si="2"/>
        <v>0</v>
      </c>
      <c r="F45" s="15">
        <f t="shared" si="2"/>
        <v>0</v>
      </c>
    </row>
    <row r="46" spans="1:6" x14ac:dyDescent="0.25">
      <c r="A46" s="15" t="s">
        <v>121</v>
      </c>
      <c r="B46" s="15"/>
      <c r="C46" s="15">
        <f>C34-C45</f>
        <v>0</v>
      </c>
      <c r="D46" s="15">
        <f t="shared" ref="D46:F46" si="3">D34-D45</f>
        <v>0</v>
      </c>
      <c r="E46" s="15">
        <f t="shared" si="3"/>
        <v>0</v>
      </c>
      <c r="F46" s="15">
        <f t="shared" si="3"/>
        <v>0</v>
      </c>
    </row>
  </sheetData>
  <sheetProtection algorithmName="SHA-512" hashValue="+6AnvvCi4nmOqhEiB5o22IWZTM8inctn1CJc3+b2jfJAUT4nyX+VLTwps1//1F2UUbcDswIFS0gcWxN/Y4dG7Q==" saltValue="wamriRfYmGJFi8vDJ4C1Jg==" spinCount="100000" sheet="1" objects="1" scenarios="1"/>
  <pageMargins left="0.7" right="0.7" top="0.75" bottom="0.75" header="0.3" footer="0.3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DC87A-F11A-4D59-B124-19C5941DECEA}">
  <sheetPr codeName="Sheet5"/>
  <dimension ref="A1:F32"/>
  <sheetViews>
    <sheetView view="pageBreakPreview" topLeftCell="A2" zoomScale="120" zoomScaleNormal="120" zoomScaleSheetLayoutView="120" workbookViewId="0">
      <selection activeCell="F32" sqref="F32"/>
    </sheetView>
  </sheetViews>
  <sheetFormatPr defaultRowHeight="15" x14ac:dyDescent="0.25"/>
  <cols>
    <col min="1" max="1" width="69.42578125" style="4" bestFit="1" customWidth="1"/>
    <col min="2" max="2" width="18" style="4" bestFit="1" customWidth="1"/>
    <col min="3" max="4" width="17" style="4" bestFit="1" customWidth="1"/>
    <col min="5" max="6" width="18" style="4" bestFit="1" customWidth="1"/>
    <col min="7" max="16384" width="9.140625" style="4"/>
  </cols>
  <sheetData>
    <row r="1" spans="1:6" x14ac:dyDescent="0.25">
      <c r="A1" s="20" t="str">
        <f>'4. Expenses Liable for RCM'!A1</f>
        <v>Client Name: Demo Client by CA Dinesh Wadera</v>
      </c>
      <c r="B1"/>
      <c r="C1"/>
      <c r="D1"/>
      <c r="E1"/>
      <c r="F1"/>
    </row>
    <row r="2" spans="1:6" x14ac:dyDescent="0.25">
      <c r="A2" s="20" t="str">
        <f>'4. Expenses Liable for RCM'!A2</f>
        <v xml:space="preserve">2017-18 GSTR 9 Working file prepared by CA Dinesh Wadera. Follow on twitter @dineshwadera or email: gst@dineshwadera.com </v>
      </c>
      <c r="B2"/>
      <c r="C2"/>
      <c r="D2"/>
      <c r="E2"/>
      <c r="F2"/>
    </row>
    <row r="3" spans="1:6" x14ac:dyDescent="0.25">
      <c r="A3" s="20" t="s">
        <v>42</v>
      </c>
      <c r="B3"/>
      <c r="C3"/>
      <c r="D3"/>
      <c r="E3"/>
      <c r="F3"/>
    </row>
    <row r="4" spans="1:6" x14ac:dyDescent="0.25">
      <c r="A4"/>
      <c r="B4"/>
      <c r="C4"/>
      <c r="D4"/>
      <c r="E4"/>
      <c r="F4"/>
    </row>
    <row r="5" spans="1:6" x14ac:dyDescent="0.25">
      <c r="A5" s="14" t="s">
        <v>128</v>
      </c>
      <c r="B5" s="38" t="s">
        <v>3</v>
      </c>
      <c r="C5" s="38" t="s">
        <v>1</v>
      </c>
      <c r="D5" s="38" t="s">
        <v>2</v>
      </c>
      <c r="E5" s="38" t="s">
        <v>28</v>
      </c>
      <c r="F5" s="38" t="s">
        <v>27</v>
      </c>
    </row>
    <row r="6" spans="1:6" x14ac:dyDescent="0.25">
      <c r="A6" s="2" t="s">
        <v>30</v>
      </c>
      <c r="B6" s="6">
        <v>0</v>
      </c>
      <c r="C6" s="16"/>
      <c r="D6" s="16"/>
      <c r="E6" s="6">
        <v>0</v>
      </c>
      <c r="F6" s="3">
        <f>SUM(B6:E6)</f>
        <v>0</v>
      </c>
    </row>
    <row r="7" spans="1:6" x14ac:dyDescent="0.25">
      <c r="A7" s="2" t="s">
        <v>31</v>
      </c>
      <c r="B7" s="6">
        <v>0</v>
      </c>
      <c r="C7" s="16"/>
      <c r="D7" s="16"/>
      <c r="E7" s="6">
        <v>0</v>
      </c>
      <c r="F7" s="3">
        <f t="shared" ref="F7:F17" si="0">SUM(B7:E7)</f>
        <v>0</v>
      </c>
    </row>
    <row r="8" spans="1:6" x14ac:dyDescent="0.25">
      <c r="A8" s="39" t="s">
        <v>32</v>
      </c>
      <c r="B8" s="6">
        <v>0</v>
      </c>
      <c r="C8" s="6">
        <v>0</v>
      </c>
      <c r="D8" s="6">
        <v>0</v>
      </c>
      <c r="E8" s="6">
        <v>0</v>
      </c>
      <c r="F8" s="3">
        <f t="shared" si="0"/>
        <v>0</v>
      </c>
    </row>
    <row r="9" spans="1:6" x14ac:dyDescent="0.25">
      <c r="A9" s="2" t="s">
        <v>33</v>
      </c>
      <c r="B9" s="6">
        <v>0</v>
      </c>
      <c r="C9" s="6">
        <v>0</v>
      </c>
      <c r="D9" s="6">
        <v>0</v>
      </c>
      <c r="E9" s="6">
        <v>0</v>
      </c>
      <c r="F9" s="3">
        <f t="shared" si="0"/>
        <v>0</v>
      </c>
    </row>
    <row r="10" spans="1:6" x14ac:dyDescent="0.25">
      <c r="A10" s="2" t="s">
        <v>34</v>
      </c>
      <c r="B10" s="6"/>
      <c r="C10" s="6">
        <v>0</v>
      </c>
      <c r="D10" s="6">
        <v>0</v>
      </c>
      <c r="E10" s="6">
        <v>0</v>
      </c>
      <c r="F10" s="3">
        <f t="shared" si="0"/>
        <v>0</v>
      </c>
    </row>
    <row r="11" spans="1:6" x14ac:dyDescent="0.25">
      <c r="A11" s="12" t="s">
        <v>35</v>
      </c>
      <c r="B11" s="13">
        <f>SUM(B6:B10)</f>
        <v>0</v>
      </c>
      <c r="C11" s="13">
        <f t="shared" ref="C11:E11" si="1">SUM(C6:C10)</f>
        <v>0</v>
      </c>
      <c r="D11" s="13">
        <f t="shared" si="1"/>
        <v>0</v>
      </c>
      <c r="E11" s="13">
        <f t="shared" si="1"/>
        <v>0</v>
      </c>
      <c r="F11" s="13">
        <f t="shared" si="0"/>
        <v>0</v>
      </c>
    </row>
    <row r="12" spans="1:6" x14ac:dyDescent="0.25">
      <c r="A12" s="2" t="s">
        <v>36</v>
      </c>
      <c r="B12" s="6">
        <v>0</v>
      </c>
      <c r="C12" s="6">
        <v>0</v>
      </c>
      <c r="D12" s="6">
        <v>0</v>
      </c>
      <c r="E12" s="6">
        <v>0</v>
      </c>
      <c r="F12" s="3">
        <f t="shared" si="0"/>
        <v>0</v>
      </c>
    </row>
    <row r="13" spans="1:6" x14ac:dyDescent="0.25">
      <c r="A13" s="2" t="s">
        <v>37</v>
      </c>
      <c r="B13" s="6">
        <v>0</v>
      </c>
      <c r="C13" s="6">
        <v>0</v>
      </c>
      <c r="D13" s="6">
        <v>0</v>
      </c>
      <c r="E13" s="6">
        <v>0</v>
      </c>
      <c r="F13" s="3">
        <f t="shared" si="0"/>
        <v>0</v>
      </c>
    </row>
    <row r="14" spans="1:6" x14ac:dyDescent="0.25">
      <c r="A14" s="12" t="s">
        <v>29</v>
      </c>
      <c r="B14" s="13">
        <f>SUM(B12:B13)</f>
        <v>0</v>
      </c>
      <c r="C14" s="13">
        <f t="shared" ref="C14:E14" si="2">SUM(C12:C13)</f>
        <v>0</v>
      </c>
      <c r="D14" s="13">
        <f t="shared" si="2"/>
        <v>0</v>
      </c>
      <c r="E14" s="13">
        <f t="shared" si="2"/>
        <v>0</v>
      </c>
      <c r="F14" s="13">
        <f t="shared" si="0"/>
        <v>0</v>
      </c>
    </row>
    <row r="15" spans="1:6" x14ac:dyDescent="0.25">
      <c r="A15" s="12" t="s">
        <v>38</v>
      </c>
      <c r="B15" s="13">
        <f>B11-B14</f>
        <v>0</v>
      </c>
      <c r="C15" s="13">
        <f t="shared" ref="C15:E15" si="3">C11-C14</f>
        <v>0</v>
      </c>
      <c r="D15" s="13">
        <f t="shared" si="3"/>
        <v>0</v>
      </c>
      <c r="E15" s="13">
        <f t="shared" si="3"/>
        <v>0</v>
      </c>
      <c r="F15" s="13">
        <f>SUM(B15:E15)</f>
        <v>0</v>
      </c>
    </row>
    <row r="16" spans="1:6" x14ac:dyDescent="0.25">
      <c r="A16" s="2" t="s">
        <v>39</v>
      </c>
      <c r="B16" s="6">
        <v>0</v>
      </c>
      <c r="C16" s="6">
        <v>0</v>
      </c>
      <c r="D16" s="6">
        <v>0</v>
      </c>
      <c r="E16" s="6">
        <v>0</v>
      </c>
      <c r="F16" s="3">
        <f t="shared" si="0"/>
        <v>0</v>
      </c>
    </row>
    <row r="17" spans="1:6" x14ac:dyDescent="0.25">
      <c r="A17" s="2" t="s">
        <v>40</v>
      </c>
      <c r="B17" s="6">
        <v>0</v>
      </c>
      <c r="C17" s="6">
        <v>0</v>
      </c>
      <c r="D17" s="6">
        <v>0</v>
      </c>
      <c r="E17" s="6">
        <v>0</v>
      </c>
      <c r="F17" s="3">
        <f t="shared" si="0"/>
        <v>0</v>
      </c>
    </row>
    <row r="18" spans="1:6" x14ac:dyDescent="0.25">
      <c r="A18" s="12" t="s">
        <v>41</v>
      </c>
      <c r="B18" s="13">
        <f>SUM(B16:B17)</f>
        <v>0</v>
      </c>
      <c r="C18" s="13">
        <f t="shared" ref="C18" si="4">SUM(C16:C17)</f>
        <v>0</v>
      </c>
      <c r="D18" s="13">
        <f t="shared" ref="D18" si="5">SUM(D16:D17)</f>
        <v>0</v>
      </c>
      <c r="E18" s="13">
        <f t="shared" ref="E18" si="6">SUM(E16:E17)</f>
        <v>0</v>
      </c>
      <c r="F18" s="13">
        <f t="shared" ref="F18:F19" si="7">SUM(B18:E18)</f>
        <v>0</v>
      </c>
    </row>
    <row r="19" spans="1:6" x14ac:dyDescent="0.25">
      <c r="A19" s="2" t="s">
        <v>44</v>
      </c>
      <c r="B19" s="16">
        <f>B23+B26+B28</f>
        <v>0</v>
      </c>
      <c r="C19" s="16">
        <f>B24+B27</f>
        <v>0</v>
      </c>
      <c r="D19" s="16">
        <f>B25+B29</f>
        <v>0</v>
      </c>
      <c r="E19" s="16">
        <f>B30</f>
        <v>0</v>
      </c>
      <c r="F19" s="13">
        <f t="shared" si="7"/>
        <v>0</v>
      </c>
    </row>
    <row r="20" spans="1:6" x14ac:dyDescent="0.25">
      <c r="A20" s="12" t="s">
        <v>43</v>
      </c>
      <c r="B20" s="13">
        <v>0</v>
      </c>
      <c r="C20" s="13">
        <v>0</v>
      </c>
      <c r="D20" s="13">
        <v>0</v>
      </c>
      <c r="E20" s="13">
        <v>0</v>
      </c>
      <c r="F20" s="13">
        <f t="shared" ref="F20:F21" si="8">SUM(B20:E20)</f>
        <v>0</v>
      </c>
    </row>
    <row r="21" spans="1:6" x14ac:dyDescent="0.25">
      <c r="A21" s="12" t="s">
        <v>20</v>
      </c>
      <c r="B21" s="13">
        <f>B15+B20-B19</f>
        <v>0</v>
      </c>
      <c r="C21" s="13">
        <f t="shared" ref="C21:E21" si="9">C15+C20-C19</f>
        <v>0</v>
      </c>
      <c r="D21" s="13">
        <f t="shared" si="9"/>
        <v>0</v>
      </c>
      <c r="E21" s="13">
        <f t="shared" si="9"/>
        <v>0</v>
      </c>
      <c r="F21" s="13">
        <f t="shared" si="8"/>
        <v>0</v>
      </c>
    </row>
    <row r="22" spans="1:6" x14ac:dyDescent="0.25">
      <c r="A22" s="16" t="s">
        <v>45</v>
      </c>
      <c r="B22" s="16">
        <f>B23+B24+B25</f>
        <v>0</v>
      </c>
      <c r="C22" s="16">
        <f>B26+B27</f>
        <v>0</v>
      </c>
      <c r="D22" s="16">
        <f>B28+B29</f>
        <v>0</v>
      </c>
      <c r="E22" s="16">
        <f>B30</f>
        <v>0</v>
      </c>
      <c r="F22" s="16">
        <f>SUM(B22:E22)</f>
        <v>0</v>
      </c>
    </row>
    <row r="23" spans="1:6" x14ac:dyDescent="0.25">
      <c r="A23" s="52" t="s">
        <v>46</v>
      </c>
      <c r="B23" s="6">
        <v>0</v>
      </c>
      <c r="C23" s="1"/>
      <c r="D23" s="1"/>
      <c r="E23" s="1"/>
      <c r="F23" s="1"/>
    </row>
    <row r="24" spans="1:6" x14ac:dyDescent="0.25">
      <c r="A24" s="52" t="s">
        <v>47</v>
      </c>
      <c r="B24" s="6">
        <v>0</v>
      </c>
      <c r="C24" s="1"/>
      <c r="D24" s="1"/>
      <c r="E24" s="1"/>
      <c r="F24" s="1"/>
    </row>
    <row r="25" spans="1:6" x14ac:dyDescent="0.25">
      <c r="A25" s="52" t="s">
        <v>48</v>
      </c>
      <c r="B25" s="6">
        <v>0</v>
      </c>
      <c r="C25" s="1"/>
      <c r="D25" s="1"/>
      <c r="E25" s="1"/>
      <c r="F25" s="1"/>
    </row>
    <row r="26" spans="1:6" x14ac:dyDescent="0.25">
      <c r="A26" s="53" t="s">
        <v>49</v>
      </c>
      <c r="B26" s="6">
        <v>0</v>
      </c>
      <c r="C26" s="1"/>
      <c r="D26" s="1"/>
      <c r="E26" s="1"/>
      <c r="F26" s="1"/>
    </row>
    <row r="27" spans="1:6" x14ac:dyDescent="0.25">
      <c r="A27" s="52" t="s">
        <v>50</v>
      </c>
      <c r="B27" s="6">
        <v>0</v>
      </c>
      <c r="C27" s="1"/>
      <c r="D27" s="1"/>
      <c r="E27" s="1"/>
      <c r="F27" s="1"/>
    </row>
    <row r="28" spans="1:6" x14ac:dyDescent="0.25">
      <c r="A28" s="52" t="s">
        <v>51</v>
      </c>
      <c r="B28" s="6">
        <v>0</v>
      </c>
      <c r="C28" s="1"/>
      <c r="D28" s="1"/>
      <c r="E28" s="1"/>
      <c r="F28" s="1"/>
    </row>
    <row r="29" spans="1:6" x14ac:dyDescent="0.25">
      <c r="A29" s="52" t="s">
        <v>52</v>
      </c>
      <c r="B29" s="6">
        <v>0</v>
      </c>
      <c r="C29" s="1"/>
      <c r="D29" s="1"/>
      <c r="E29" s="1"/>
      <c r="F29" s="1"/>
    </row>
    <row r="30" spans="1:6" x14ac:dyDescent="0.25">
      <c r="A30" s="52" t="s">
        <v>53</v>
      </c>
      <c r="B30" s="6">
        <v>0</v>
      </c>
      <c r="C30" s="1"/>
      <c r="D30" s="1"/>
      <c r="E30" s="1"/>
      <c r="F30" s="1"/>
    </row>
    <row r="31" spans="1:6" x14ac:dyDescent="0.25">
      <c r="B31" s="5"/>
      <c r="C31" s="5"/>
      <c r="D31" s="5"/>
      <c r="E31" s="5"/>
      <c r="F31" s="5"/>
    </row>
    <row r="32" spans="1:6" x14ac:dyDescent="0.25">
      <c r="B32" s="5"/>
      <c r="C32" s="5"/>
      <c r="D32" s="5"/>
      <c r="E32" s="5"/>
      <c r="F32" s="5"/>
    </row>
  </sheetData>
  <sheetProtection algorithmName="SHA-512" hashValue="05ndyKs5Tz91Pq8000idYk9X3e71H7KubkZMA9WR80n0Skg9sRVOpaFMFGeDCVxivrInUyS9c2mdLGwF9wfeaQ==" saltValue="h25avdhX0aHdzI8bsoiZqg==" spinCount="100000" sheet="1" objects="1" scenarios="1"/>
  <pageMargins left="0.7" right="0.7" top="0.75" bottom="0.75" header="0.3" footer="0.3"/>
  <pageSetup paperSize="9"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G31"/>
  <sheetViews>
    <sheetView view="pageBreakPreview" topLeftCell="A3" zoomScale="120" zoomScaleNormal="100" zoomScaleSheetLayoutView="120" workbookViewId="0">
      <selection activeCell="A31" sqref="A31"/>
    </sheetView>
  </sheetViews>
  <sheetFormatPr defaultRowHeight="15" x14ac:dyDescent="0.25"/>
  <cols>
    <col min="1" max="1" width="126.42578125" style="4" bestFit="1" customWidth="1"/>
    <col min="2" max="2" width="17.28515625" style="5" customWidth="1"/>
    <col min="3" max="3" width="17" style="5" customWidth="1"/>
    <col min="4" max="5" width="19.28515625" style="5" customWidth="1"/>
    <col min="6" max="6" width="10.28515625" style="4" bestFit="1" customWidth="1"/>
    <col min="7" max="7" width="9.5703125" style="4" bestFit="1" customWidth="1"/>
    <col min="8" max="16384" width="9.140625" style="4"/>
  </cols>
  <sheetData>
    <row r="1" spans="1:5" x14ac:dyDescent="0.25">
      <c r="A1" s="20" t="str">
        <f>'4. Expenses Liable for RCM'!A1</f>
        <v>Client Name: Demo Client by CA Dinesh Wadera</v>
      </c>
      <c r="B1" s="18"/>
      <c r="C1" s="18"/>
      <c r="D1" s="18"/>
      <c r="E1" s="18"/>
    </row>
    <row r="2" spans="1:5" x14ac:dyDescent="0.25">
      <c r="A2" s="20" t="str">
        <f>'4. Expenses Liable for RCM'!A2</f>
        <v xml:space="preserve">2017-18 GSTR 9 Working file prepared by CA Dinesh Wadera. Follow on twitter @dineshwadera or email: gst@dineshwadera.com </v>
      </c>
      <c r="B2" s="18"/>
      <c r="C2" s="18"/>
      <c r="D2" s="18"/>
      <c r="E2" s="18"/>
    </row>
    <row r="3" spans="1:5" x14ac:dyDescent="0.25">
      <c r="A3" s="20" t="s">
        <v>54</v>
      </c>
      <c r="B3" s="18"/>
      <c r="C3" s="18"/>
      <c r="D3" s="18"/>
      <c r="E3" s="18"/>
    </row>
    <row r="4" spans="1:5" x14ac:dyDescent="0.25">
      <c r="A4" s="21"/>
      <c r="B4" s="18"/>
      <c r="C4" s="18"/>
      <c r="D4" s="18"/>
      <c r="E4" s="18"/>
    </row>
    <row r="5" spans="1:5" x14ac:dyDescent="0.25">
      <c r="A5" s="47" t="s">
        <v>127</v>
      </c>
      <c r="B5" s="15" t="s">
        <v>3</v>
      </c>
      <c r="C5" s="15" t="s">
        <v>1</v>
      </c>
      <c r="D5" s="15" t="s">
        <v>2</v>
      </c>
      <c r="E5" s="15" t="s">
        <v>28</v>
      </c>
    </row>
    <row r="6" spans="1:5" x14ac:dyDescent="0.25">
      <c r="A6" s="14" t="s">
        <v>159</v>
      </c>
      <c r="B6" s="15">
        <f>'6. Data as per 3B Filed Report'!B15</f>
        <v>0</v>
      </c>
      <c r="C6" s="15">
        <f>'6. Data as per 3B Filed Report'!C15</f>
        <v>0</v>
      </c>
      <c r="D6" s="15">
        <f>'6. Data as per 3B Filed Report'!D15</f>
        <v>0</v>
      </c>
      <c r="E6" s="15">
        <f>'6. Data as per 3B Filed Report'!E15</f>
        <v>0</v>
      </c>
    </row>
    <row r="7" spans="1:5" x14ac:dyDescent="0.25">
      <c r="A7" s="12" t="s">
        <v>242</v>
      </c>
      <c r="B7" s="16">
        <f>'5 Purchases and ITC details'!C34</f>
        <v>0</v>
      </c>
      <c r="C7" s="16">
        <f>'5 Purchases and ITC details'!D34</f>
        <v>0</v>
      </c>
      <c r="D7" s="16">
        <f>'5 Purchases and ITC details'!E34</f>
        <v>0</v>
      </c>
      <c r="E7" s="16">
        <f>'5 Purchases and ITC details'!F34</f>
        <v>0</v>
      </c>
    </row>
    <row r="8" spans="1:5" x14ac:dyDescent="0.25">
      <c r="A8" s="12" t="s">
        <v>160</v>
      </c>
      <c r="B8" s="16">
        <f>'6. Data as per 3B Filed Report'!B17</f>
        <v>0</v>
      </c>
      <c r="C8" s="16">
        <f>'6. Data as per 3B Filed Report'!C17</f>
        <v>0</v>
      </c>
      <c r="D8" s="16">
        <f>'6. Data as per 3B Filed Report'!D17</f>
        <v>0</v>
      </c>
      <c r="E8" s="16">
        <f>'6. Data as per 3B Filed Report'!E17</f>
        <v>0</v>
      </c>
    </row>
    <row r="9" spans="1:5" x14ac:dyDescent="0.25">
      <c r="A9" s="12" t="s">
        <v>251</v>
      </c>
      <c r="B9" s="16">
        <f>'5 Purchases and ITC details'!C45</f>
        <v>0</v>
      </c>
      <c r="C9" s="16">
        <f>'5 Purchases and ITC details'!D45</f>
        <v>0</v>
      </c>
      <c r="D9" s="16">
        <f>'5 Purchases and ITC details'!E45</f>
        <v>0</v>
      </c>
      <c r="E9" s="16">
        <f>'5 Purchases and ITC details'!F45</f>
        <v>0</v>
      </c>
    </row>
    <row r="10" spans="1:5" x14ac:dyDescent="0.25">
      <c r="A10" s="14" t="s">
        <v>161</v>
      </c>
      <c r="B10" s="15">
        <f>B7+B8-B9</f>
        <v>0</v>
      </c>
      <c r="C10" s="15">
        <f t="shared" ref="C10:E10" si="0">C7+C8-C9</f>
        <v>0</v>
      </c>
      <c r="D10" s="15">
        <f t="shared" si="0"/>
        <v>0</v>
      </c>
      <c r="E10" s="15">
        <f t="shared" si="0"/>
        <v>0</v>
      </c>
    </row>
    <row r="11" spans="1:5" x14ac:dyDescent="0.25">
      <c r="A11" s="124" t="s">
        <v>162</v>
      </c>
      <c r="B11" s="50">
        <f>'1 Adjustment of 16-17 in 17-18'!D8</f>
        <v>0</v>
      </c>
      <c r="C11" s="50">
        <f>'1 Adjustment of 16-17 in 17-18'!E8</f>
        <v>0</v>
      </c>
      <c r="D11" s="50">
        <f>'1 Adjustment of 16-17 in 17-18'!F8</f>
        <v>0</v>
      </c>
      <c r="E11" s="50">
        <f>'1 Adjustment of 16-17 in 17-18'!G8</f>
        <v>0</v>
      </c>
    </row>
    <row r="12" spans="1:5" x14ac:dyDescent="0.25">
      <c r="A12" s="124" t="s">
        <v>163</v>
      </c>
      <c r="B12" s="50">
        <f>'1 Adjustment of 16-17 in 17-18'!D9</f>
        <v>0</v>
      </c>
      <c r="C12" s="50">
        <f>'1 Adjustment of 16-17 in 17-18'!E9</f>
        <v>0</v>
      </c>
      <c r="D12" s="50">
        <f>'1 Adjustment of 16-17 in 17-18'!F9</f>
        <v>0</v>
      </c>
      <c r="E12" s="50">
        <f>'1 Adjustment of 16-17 in 17-18'!G9</f>
        <v>0</v>
      </c>
    </row>
    <row r="13" spans="1:5" x14ac:dyDescent="0.25">
      <c r="A13" s="14" t="s">
        <v>164</v>
      </c>
      <c r="B13" s="15">
        <f>B10+B11-B12</f>
        <v>0</v>
      </c>
      <c r="C13" s="15">
        <f t="shared" ref="C13:E13" si="1">C10+C11-C12</f>
        <v>0</v>
      </c>
      <c r="D13" s="15">
        <f t="shared" si="1"/>
        <v>0</v>
      </c>
      <c r="E13" s="15">
        <f t="shared" si="1"/>
        <v>0</v>
      </c>
    </row>
    <row r="14" spans="1:5" x14ac:dyDescent="0.25">
      <c r="A14" s="125" t="s">
        <v>165</v>
      </c>
      <c r="B14" s="23">
        <f>IF(B6&lt;B13,B13-B6,0)</f>
        <v>0</v>
      </c>
      <c r="C14" s="23">
        <f>IF(C6&lt;C13,C13-C6,0)</f>
        <v>0</v>
      </c>
      <c r="D14" s="23">
        <f>IF(D6&lt;D13,D13-D6,0)</f>
        <v>0</v>
      </c>
      <c r="E14" s="23">
        <f>IF(E6&lt;E13,E13-E6,0)</f>
        <v>0</v>
      </c>
    </row>
    <row r="15" spans="1:5" x14ac:dyDescent="0.25">
      <c r="A15" s="125" t="s">
        <v>166</v>
      </c>
      <c r="B15" s="23">
        <f>IF(B6&gt;B13,B6-B13,0)</f>
        <v>0</v>
      </c>
      <c r="C15" s="23">
        <f>IF(C6&gt;C13,C6-C13,0)</f>
        <v>0</v>
      </c>
      <c r="D15" s="23">
        <f>IF(D6&gt;D13,D6-D13,0)</f>
        <v>0</v>
      </c>
      <c r="E15" s="23">
        <f>IF(E6&gt;E13,E6-E13,0)</f>
        <v>0</v>
      </c>
    </row>
    <row r="16" spans="1:5" x14ac:dyDescent="0.25">
      <c r="A16" s="126" t="s">
        <v>167</v>
      </c>
      <c r="B16" s="46">
        <f>'3. %ge wise Taxable Sales'!C44</f>
        <v>0</v>
      </c>
      <c r="C16" s="46">
        <f>'3. %ge wise Taxable Sales'!D44</f>
        <v>0</v>
      </c>
      <c r="D16" s="46">
        <f>'3. %ge wise Taxable Sales'!E44</f>
        <v>0</v>
      </c>
      <c r="E16" s="46">
        <f>'3. %ge wise Taxable Sales'!F44</f>
        <v>0</v>
      </c>
    </row>
    <row r="17" spans="1:7" x14ac:dyDescent="0.25">
      <c r="A17" s="126" t="s">
        <v>168</v>
      </c>
      <c r="B17" s="46">
        <f>'4. Expenses Liable for RCM'!C12</f>
        <v>0</v>
      </c>
      <c r="C17" s="46">
        <f>'4. Expenses Liable for RCM'!D12</f>
        <v>0</v>
      </c>
      <c r="D17" s="46">
        <f>'4. Expenses Liable for RCM'!E12</f>
        <v>0</v>
      </c>
      <c r="E17" s="46">
        <f>'4. Expenses Liable for RCM'!F12</f>
        <v>0</v>
      </c>
    </row>
    <row r="18" spans="1:7" x14ac:dyDescent="0.25">
      <c r="A18" s="14" t="s">
        <v>169</v>
      </c>
      <c r="B18" s="46">
        <f>SUM(B16:B17)</f>
        <v>0</v>
      </c>
      <c r="C18" s="46">
        <f t="shared" ref="C18:E18" si="2">SUM(C16:C17)</f>
        <v>0</v>
      </c>
      <c r="D18" s="46">
        <f t="shared" si="2"/>
        <v>0</v>
      </c>
      <c r="E18" s="46">
        <f t="shared" si="2"/>
        <v>0</v>
      </c>
    </row>
    <row r="19" spans="1:7" x14ac:dyDescent="0.25">
      <c r="A19" s="125" t="s">
        <v>170</v>
      </c>
      <c r="B19" s="23">
        <f>'1 Adjustment of 16-17 in 17-18'!D6</f>
        <v>0</v>
      </c>
      <c r="C19" s="23">
        <f>'1 Adjustment of 16-17 in 17-18'!E6</f>
        <v>0</v>
      </c>
      <c r="D19" s="23">
        <f>'1 Adjustment of 16-17 in 17-18'!F6</f>
        <v>0</v>
      </c>
      <c r="E19" s="23">
        <f>'1 Adjustment of 16-17 in 17-18'!G6</f>
        <v>0</v>
      </c>
    </row>
    <row r="20" spans="1:7" x14ac:dyDescent="0.25">
      <c r="A20" s="125" t="s">
        <v>171</v>
      </c>
      <c r="B20" s="23">
        <f>'1 Adjustment of 16-17 in 17-18'!D7</f>
        <v>0</v>
      </c>
      <c r="C20" s="23">
        <f>'1 Adjustment of 16-17 in 17-18'!E7</f>
        <v>0</v>
      </c>
      <c r="D20" s="23">
        <f>'1 Adjustment of 16-17 in 17-18'!F7</f>
        <v>0</v>
      </c>
      <c r="E20" s="23">
        <f>'1 Adjustment of 16-17 in 17-18'!G7</f>
        <v>0</v>
      </c>
    </row>
    <row r="21" spans="1:7" x14ac:dyDescent="0.25">
      <c r="A21" s="127" t="s">
        <v>172</v>
      </c>
      <c r="B21" s="17">
        <f>B18+B19-B20</f>
        <v>0</v>
      </c>
      <c r="C21" s="17">
        <f t="shared" ref="C21:E21" si="3">C18+C19-C20</f>
        <v>0</v>
      </c>
      <c r="D21" s="17">
        <f t="shared" si="3"/>
        <v>0</v>
      </c>
      <c r="E21" s="17">
        <f t="shared" si="3"/>
        <v>0</v>
      </c>
    </row>
    <row r="22" spans="1:7" x14ac:dyDescent="0.25">
      <c r="A22" s="12" t="s">
        <v>173</v>
      </c>
      <c r="B22" s="22">
        <f>'6. Data as per 3B Filed Report'!B16</f>
        <v>0</v>
      </c>
      <c r="C22" s="22">
        <f>'6. Data as per 3B Filed Report'!C16</f>
        <v>0</v>
      </c>
      <c r="D22" s="22">
        <f>'6. Data as per 3B Filed Report'!D16</f>
        <v>0</v>
      </c>
      <c r="E22" s="22">
        <f>'6. Data as per 3B Filed Report'!E16</f>
        <v>0</v>
      </c>
    </row>
    <row r="23" spans="1:7" x14ac:dyDescent="0.25">
      <c r="A23" s="12" t="s">
        <v>174</v>
      </c>
      <c r="B23" s="22">
        <f>'6. Data as per 3B Filed Report'!B17</f>
        <v>0</v>
      </c>
      <c r="C23" s="22">
        <f>'6. Data as per 3B Filed Report'!C17</f>
        <v>0</v>
      </c>
      <c r="D23" s="22">
        <f>'6. Data as per 3B Filed Report'!D17</f>
        <v>0</v>
      </c>
      <c r="E23" s="22">
        <f>'6. Data as per 3B Filed Report'!E17</f>
        <v>0</v>
      </c>
    </row>
    <row r="24" spans="1:7" x14ac:dyDescent="0.25">
      <c r="A24" s="12" t="s">
        <v>175</v>
      </c>
      <c r="B24" s="22">
        <f>'6. Data as per 3B Filed Report'!B22</f>
        <v>0</v>
      </c>
      <c r="C24" s="22">
        <f>'6. Data as per 3B Filed Report'!C22</f>
        <v>0</v>
      </c>
      <c r="D24" s="22">
        <f>'6. Data as per 3B Filed Report'!D22</f>
        <v>0</v>
      </c>
      <c r="E24" s="22">
        <f>'6. Data as per 3B Filed Report'!E22</f>
        <v>0</v>
      </c>
    </row>
    <row r="25" spans="1:7" x14ac:dyDescent="0.25">
      <c r="A25" s="14" t="s">
        <v>176</v>
      </c>
      <c r="B25" s="15">
        <f>SUM(B22:B24)</f>
        <v>0</v>
      </c>
      <c r="C25" s="15">
        <f t="shared" ref="C25:E25" si="4">SUM(C22:C24)</f>
        <v>0</v>
      </c>
      <c r="D25" s="15">
        <f t="shared" si="4"/>
        <v>0</v>
      </c>
      <c r="E25" s="15">
        <f t="shared" si="4"/>
        <v>0</v>
      </c>
    </row>
    <row r="26" spans="1:7" x14ac:dyDescent="0.25">
      <c r="A26" s="124" t="s">
        <v>177</v>
      </c>
      <c r="B26" s="50">
        <f>IF(B25&gt;B21,B25-B21,0)</f>
        <v>0</v>
      </c>
      <c r="C26" s="50">
        <f t="shared" ref="C26:E26" si="5">IF(C25&gt;C21,C25-C21,0)</f>
        <v>0</v>
      </c>
      <c r="D26" s="50">
        <f t="shared" si="5"/>
        <v>0</v>
      </c>
      <c r="E26" s="50">
        <f t="shared" si="5"/>
        <v>0</v>
      </c>
    </row>
    <row r="27" spans="1:7" x14ac:dyDescent="0.25">
      <c r="A27" s="128" t="s">
        <v>178</v>
      </c>
      <c r="B27" s="51">
        <f>IF(B21&gt;B25,B21-B25,0)</f>
        <v>0</v>
      </c>
      <c r="C27" s="51">
        <f t="shared" ref="C27:E27" si="6">IF(C21&gt;C25,C21-C25,0)</f>
        <v>0</v>
      </c>
      <c r="D27" s="51">
        <f t="shared" si="6"/>
        <v>0</v>
      </c>
      <c r="E27" s="51">
        <f t="shared" si="6"/>
        <v>0</v>
      </c>
    </row>
    <row r="28" spans="1:7" x14ac:dyDescent="0.25">
      <c r="A28" s="129" t="s">
        <v>179</v>
      </c>
      <c r="B28" s="48"/>
      <c r="C28" s="48">
        <v>0</v>
      </c>
      <c r="D28" s="48">
        <v>0</v>
      </c>
      <c r="E28" s="48">
        <v>0</v>
      </c>
    </row>
    <row r="29" spans="1:7" x14ac:dyDescent="0.25">
      <c r="A29" s="127" t="s">
        <v>180</v>
      </c>
      <c r="B29" s="17">
        <f>B27-B28</f>
        <v>0</v>
      </c>
      <c r="C29" s="17">
        <f t="shared" ref="C29" si="7">C27-C28</f>
        <v>0</v>
      </c>
      <c r="D29" s="17">
        <f t="shared" ref="D29" si="8">D27-D28</f>
        <v>0</v>
      </c>
      <c r="E29" s="17">
        <f t="shared" ref="E29" si="9">E27-E28</f>
        <v>0</v>
      </c>
    </row>
    <row r="30" spans="1:7" x14ac:dyDescent="0.25">
      <c r="A30" s="125" t="s">
        <v>181</v>
      </c>
      <c r="B30" s="45">
        <f>B29</f>
        <v>0</v>
      </c>
      <c r="C30" s="45">
        <f t="shared" ref="C30" si="10">C29</f>
        <v>0</v>
      </c>
      <c r="D30" s="45">
        <f t="shared" ref="D30:E30" si="11">D29</f>
        <v>0</v>
      </c>
      <c r="E30" s="45">
        <f t="shared" si="11"/>
        <v>0</v>
      </c>
      <c r="G30" s="54"/>
    </row>
    <row r="31" spans="1:7" x14ac:dyDescent="0.25">
      <c r="A31" s="126" t="s">
        <v>182</v>
      </c>
      <c r="B31" s="46">
        <f>B29-B30</f>
        <v>0</v>
      </c>
      <c r="C31" s="46">
        <f t="shared" ref="C31" si="12">C29-C30</f>
        <v>0</v>
      </c>
      <c r="D31" s="46">
        <f t="shared" ref="D31" si="13">D29-D30</f>
        <v>0</v>
      </c>
      <c r="E31" s="46">
        <f t="shared" ref="E31" si="14">E29-E30</f>
        <v>0</v>
      </c>
    </row>
  </sheetData>
  <sheetProtection algorithmName="SHA-512" hashValue="On7Dxg/xJ0qn+DeRPXKrhxEOw56SmjFJCzKlpNv+gjx0gmiEFCcV+VSoy+DYTGsXqcU/E+n0bjPJ68E/cRFVYg==" saltValue="vqAjrWRdXcFSYaqNQY+s/g==" spinCount="100000" sheet="1" objects="1" scenarios="1"/>
  <pageMargins left="0.7" right="0.7" top="0.75" bottom="0.75" header="0.3" footer="0.3"/>
  <pageSetup paperSize="9" scale="4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03CC7-0DA8-4C6B-A8D1-5CB1D96B23F1}">
  <sheetPr codeName="Sheet7"/>
  <dimension ref="A1:G19"/>
  <sheetViews>
    <sheetView view="pageBreakPreview" zoomScale="130" zoomScaleNormal="100" zoomScaleSheetLayoutView="130" workbookViewId="0">
      <selection activeCell="E18" sqref="E18"/>
    </sheetView>
  </sheetViews>
  <sheetFormatPr defaultRowHeight="19.5" x14ac:dyDescent="0.3"/>
  <cols>
    <col min="1" max="1" width="100.85546875" style="30" customWidth="1"/>
    <col min="2" max="2" width="20.28515625" style="30" bestFit="1" customWidth="1"/>
    <col min="3" max="4" width="20.140625" style="30" bestFit="1" customWidth="1"/>
    <col min="5" max="6" width="20.28515625" style="30" bestFit="1" customWidth="1"/>
    <col min="7" max="7" width="16.42578125" style="30" bestFit="1" customWidth="1"/>
    <col min="8" max="8" width="12.7109375" style="30" bestFit="1" customWidth="1"/>
    <col min="9" max="16384" width="9.140625" style="30"/>
  </cols>
  <sheetData>
    <row r="1" spans="1:7" x14ac:dyDescent="0.3">
      <c r="A1" s="42" t="str">
        <f>'1 Adjustment of 16-17 in 17-18'!A1</f>
        <v>Client Name: Demo Client by CA Dinesh Wadera</v>
      </c>
      <c r="B1" s="36"/>
      <c r="C1" s="36"/>
      <c r="D1" s="36"/>
      <c r="E1" s="36"/>
      <c r="F1" s="36"/>
    </row>
    <row r="2" spans="1:7" x14ac:dyDescent="0.3">
      <c r="A2" s="42" t="str">
        <f>'1 Adjustment of 16-17 in 17-18'!A2</f>
        <v xml:space="preserve">2017-18 GSTR 9 Working file prepared by CA Dinesh Wadera. Follow on twitter @dineshwadera or email: gst@dineshwadera.com </v>
      </c>
      <c r="B2" s="36"/>
      <c r="C2" s="36"/>
      <c r="D2" s="36"/>
      <c r="E2" s="36"/>
      <c r="F2" s="36"/>
    </row>
    <row r="3" spans="1:7" x14ac:dyDescent="0.3">
      <c r="A3" s="27" t="s">
        <v>55</v>
      </c>
      <c r="B3" s="36"/>
      <c r="C3" s="36"/>
      <c r="D3" s="36"/>
      <c r="E3" s="36"/>
      <c r="F3" s="36"/>
    </row>
    <row r="4" spans="1:7" x14ac:dyDescent="0.3">
      <c r="A4" s="27" t="s">
        <v>56</v>
      </c>
      <c r="B4" s="36"/>
      <c r="C4" s="36"/>
      <c r="D4" s="36"/>
      <c r="E4" s="36"/>
      <c r="F4" s="36"/>
    </row>
    <row r="5" spans="1:7" x14ac:dyDescent="0.3">
      <c r="A5" s="42" t="s">
        <v>123</v>
      </c>
      <c r="B5" s="36"/>
      <c r="C5" s="36"/>
      <c r="D5" s="36"/>
      <c r="E5" s="36"/>
      <c r="F5" s="36"/>
    </row>
    <row r="6" spans="1:7" x14ac:dyDescent="0.3">
      <c r="A6" s="36"/>
      <c r="B6" s="36"/>
      <c r="C6" s="36"/>
      <c r="D6" s="36"/>
      <c r="E6" s="44"/>
      <c r="F6" s="44"/>
    </row>
    <row r="7" spans="1:7" x14ac:dyDescent="0.3">
      <c r="A7" s="31" t="s">
        <v>0</v>
      </c>
      <c r="B7" s="40" t="s">
        <v>3</v>
      </c>
      <c r="C7" s="40" t="s">
        <v>1</v>
      </c>
      <c r="D7" s="40" t="s">
        <v>124</v>
      </c>
      <c r="E7" s="40" t="s">
        <v>28</v>
      </c>
      <c r="F7" s="40" t="s">
        <v>281</v>
      </c>
    </row>
    <row r="8" spans="1:7" x14ac:dyDescent="0.3">
      <c r="A8" s="33" t="s">
        <v>198</v>
      </c>
      <c r="B8" s="34">
        <v>0</v>
      </c>
      <c r="C8" s="34">
        <v>0</v>
      </c>
      <c r="D8" s="34">
        <v>0</v>
      </c>
      <c r="E8" s="34">
        <v>0</v>
      </c>
      <c r="F8" s="34">
        <f>SUM(B8:E8)</f>
        <v>0</v>
      </c>
    </row>
    <row r="9" spans="1:7" x14ac:dyDescent="0.3">
      <c r="A9" s="33" t="s">
        <v>125</v>
      </c>
      <c r="B9" s="34">
        <f>'5 Purchases and ITC details'!C46</f>
        <v>0</v>
      </c>
      <c r="C9" s="34">
        <f>'5 Purchases and ITC details'!D46</f>
        <v>0</v>
      </c>
      <c r="D9" s="34">
        <f>'5 Purchases and ITC details'!E46</f>
        <v>0</v>
      </c>
      <c r="E9" s="34">
        <f>'5 Purchases and ITC details'!F46</f>
        <v>0</v>
      </c>
      <c r="F9" s="34">
        <f t="shared" ref="F9:F11" si="0">SUM(B9:E9)</f>
        <v>0</v>
      </c>
      <c r="G9" s="43"/>
    </row>
    <row r="10" spans="1:7" x14ac:dyDescent="0.3">
      <c r="A10" s="33" t="s">
        <v>126</v>
      </c>
      <c r="B10" s="34">
        <f>'6. Data as per 3B Filed Report'!B17</f>
        <v>0</v>
      </c>
      <c r="C10" s="34">
        <f>'6. Data as per 3B Filed Report'!C17</f>
        <v>0</v>
      </c>
      <c r="D10" s="34">
        <f>'6. Data as per 3B Filed Report'!D17</f>
        <v>0</v>
      </c>
      <c r="E10" s="34">
        <f>'6. Data as per 3B Filed Report'!E17</f>
        <v>0</v>
      </c>
      <c r="F10" s="34">
        <f t="shared" si="0"/>
        <v>0</v>
      </c>
      <c r="G10" s="43"/>
    </row>
    <row r="11" spans="1:7" x14ac:dyDescent="0.3">
      <c r="A11" s="122" t="s">
        <v>195</v>
      </c>
      <c r="B11" s="32">
        <f>B8+B9+B10</f>
        <v>0</v>
      </c>
      <c r="C11" s="32">
        <f t="shared" ref="C11:E11" si="1">C8+C9+C10</f>
        <v>0</v>
      </c>
      <c r="D11" s="32">
        <f t="shared" si="1"/>
        <v>0</v>
      </c>
      <c r="E11" s="32">
        <f t="shared" si="1"/>
        <v>0</v>
      </c>
      <c r="F11" s="34">
        <f t="shared" si="0"/>
        <v>0</v>
      </c>
      <c r="G11" s="43"/>
    </row>
    <row r="12" spans="1:7" x14ac:dyDescent="0.3">
      <c r="A12" s="55" t="s">
        <v>196</v>
      </c>
      <c r="B12" s="56">
        <f>'6. Data as per 3B Filed Report'!B19</f>
        <v>0</v>
      </c>
      <c r="C12" s="56">
        <f>'6. Data as per 3B Filed Report'!C19</f>
        <v>0</v>
      </c>
      <c r="D12" s="56">
        <f>'6. Data as per 3B Filed Report'!D19</f>
        <v>0</v>
      </c>
      <c r="E12" s="56">
        <f>'6. Data as per 3B Filed Report'!E19</f>
        <v>0</v>
      </c>
      <c r="F12" s="56">
        <f>SUM(B12:E12)</f>
        <v>0</v>
      </c>
    </row>
    <row r="13" spans="1:7" x14ac:dyDescent="0.3">
      <c r="A13" s="31" t="s">
        <v>197</v>
      </c>
      <c r="B13" s="41">
        <f>IF(B12&gt;B11,B12-B11,0)</f>
        <v>0</v>
      </c>
      <c r="C13" s="41">
        <f t="shared" ref="C13:E13" si="2">IF(C12&gt;C11,C12-C11,0)</f>
        <v>0</v>
      </c>
      <c r="D13" s="41">
        <f t="shared" si="2"/>
        <v>0</v>
      </c>
      <c r="E13" s="41">
        <f t="shared" si="2"/>
        <v>0</v>
      </c>
      <c r="F13" s="41">
        <f t="shared" ref="F13" si="3">IF(F12&gt;F11,F12-F11,0)</f>
        <v>0</v>
      </c>
    </row>
    <row r="14" spans="1:7" x14ac:dyDescent="0.3">
      <c r="A14" s="28" t="s">
        <v>155</v>
      </c>
      <c r="B14" s="133"/>
      <c r="C14" s="133"/>
      <c r="D14" s="133"/>
      <c r="E14" s="133"/>
      <c r="F14" s="35">
        <v>43921</v>
      </c>
    </row>
    <row r="15" spans="1:7" x14ac:dyDescent="0.3">
      <c r="A15" s="24" t="s">
        <v>156</v>
      </c>
      <c r="B15" s="133"/>
      <c r="C15" s="133"/>
      <c r="D15" s="133"/>
      <c r="E15" s="133"/>
      <c r="F15" s="35">
        <v>44104</v>
      </c>
    </row>
    <row r="16" spans="1:7" x14ac:dyDescent="0.3">
      <c r="A16" s="25" t="s">
        <v>21</v>
      </c>
      <c r="B16" s="26">
        <f>B15-B14</f>
        <v>0</v>
      </c>
      <c r="C16" s="26">
        <f t="shared" ref="C16:D16" si="4">C15-C14</f>
        <v>0</v>
      </c>
      <c r="D16" s="26">
        <f t="shared" si="4"/>
        <v>0</v>
      </c>
      <c r="E16" s="26">
        <f t="shared" ref="E16:F16" si="5">E15-E14</f>
        <v>0</v>
      </c>
      <c r="F16" s="26">
        <f t="shared" si="5"/>
        <v>183</v>
      </c>
    </row>
    <row r="17" spans="1:6" x14ac:dyDescent="0.3">
      <c r="A17" s="24" t="s">
        <v>22</v>
      </c>
      <c r="B17" s="37">
        <v>0.18</v>
      </c>
      <c r="C17" s="37">
        <v>0.18</v>
      </c>
      <c r="D17" s="37">
        <v>0.18</v>
      </c>
      <c r="E17" s="37">
        <v>0.18</v>
      </c>
      <c r="F17" s="37">
        <v>0.18</v>
      </c>
    </row>
    <row r="18" spans="1:6" x14ac:dyDescent="0.3">
      <c r="A18" s="134" t="s">
        <v>23</v>
      </c>
      <c r="B18" s="135">
        <f>IFERROR($F$18/$F$13*B13,0)</f>
        <v>0</v>
      </c>
      <c r="C18" s="135">
        <f t="shared" ref="C18:E18" si="6">IFERROR($F$18/$F$13*C13,0)</f>
        <v>0</v>
      </c>
      <c r="D18" s="135">
        <f t="shared" si="6"/>
        <v>0</v>
      </c>
      <c r="E18" s="135">
        <f t="shared" si="6"/>
        <v>0</v>
      </c>
      <c r="F18" s="135">
        <f>(F13*F17*F16)/365</f>
        <v>0</v>
      </c>
    </row>
    <row r="19" spans="1:6" x14ac:dyDescent="0.3">
      <c r="A19" s="33" t="s">
        <v>199</v>
      </c>
      <c r="B19" s="34">
        <f>IF(B12&gt;B11,0,B11-B12)</f>
        <v>0</v>
      </c>
      <c r="C19" s="34">
        <f t="shared" ref="C19:E19" si="7">IF(C12&gt;C11,0,C11-C12)</f>
        <v>0</v>
      </c>
      <c r="D19" s="34">
        <f t="shared" si="7"/>
        <v>0</v>
      </c>
      <c r="E19" s="34">
        <f t="shared" si="7"/>
        <v>0</v>
      </c>
      <c r="F19" s="34">
        <f t="shared" ref="F19" si="8">IF(F12&gt;F11,0,F11-F12)</f>
        <v>0</v>
      </c>
    </row>
  </sheetData>
  <sheetProtection algorithmName="SHA-512" hashValue="LvHaAGPpI12hw9KzXcsp3pIlW4ly9xf5ujWPH0TkzEX7FSopFGJE74S7tKAMKANzZd/o7UfUp6kCOtsOrlfAvg==" saltValue="n7xg8/ge+Uv2SFKyt/vJsA==" spinCount="100000" sheet="1" objects="1" scenarios="1"/>
  <pageMargins left="0.7" right="0.7" top="0.75" bottom="0.75" header="0.3" footer="0.3"/>
  <pageSetup paperSize="9" scale="6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0F5FF-548C-47BC-B505-16C397D869B2}">
  <sheetPr codeName="Sheet8"/>
  <dimension ref="A1:E11"/>
  <sheetViews>
    <sheetView view="pageBreakPreview" zoomScale="160" zoomScaleNormal="130" zoomScaleSheetLayoutView="160" workbookViewId="0">
      <selection activeCell="B6" sqref="B6"/>
    </sheetView>
  </sheetViews>
  <sheetFormatPr defaultRowHeight="15" x14ac:dyDescent="0.25"/>
  <cols>
    <col min="1" max="1" width="80.140625" style="4" customWidth="1"/>
    <col min="2" max="4" width="14.5703125" style="4" bestFit="1" customWidth="1"/>
    <col min="5" max="5" width="17.7109375" style="4" customWidth="1"/>
    <col min="6" max="16384" width="9.140625" style="4"/>
  </cols>
  <sheetData>
    <row r="1" spans="1:5" x14ac:dyDescent="0.25">
      <c r="A1" s="19" t="str">
        <f>'1 Adjustment of 16-17 in 17-18'!A1</f>
        <v>Client Name: Demo Client by CA Dinesh Wadera</v>
      </c>
    </row>
    <row r="2" spans="1:5" x14ac:dyDescent="0.25">
      <c r="A2" s="19" t="str">
        <f>'1 Adjustment of 16-17 in 17-18'!A2</f>
        <v xml:space="preserve">2017-18 GSTR 9 Working file prepared by CA Dinesh Wadera. Follow on twitter @dineshwadera or email: gst@dineshwadera.com </v>
      </c>
    </row>
    <row r="3" spans="1:5" x14ac:dyDescent="0.25">
      <c r="A3" s="19" t="s">
        <v>86</v>
      </c>
    </row>
    <row r="5" spans="1:5" ht="19.5" x14ac:dyDescent="0.3">
      <c r="A5" s="31" t="s">
        <v>87</v>
      </c>
      <c r="B5" s="40" t="s">
        <v>3</v>
      </c>
      <c r="C5" s="40" t="s">
        <v>1</v>
      </c>
      <c r="D5" s="40" t="s">
        <v>2</v>
      </c>
      <c r="E5" s="40" t="s">
        <v>28</v>
      </c>
    </row>
    <row r="6" spans="1:5" ht="19.5" x14ac:dyDescent="0.3">
      <c r="A6" s="28" t="s">
        <v>129</v>
      </c>
      <c r="B6" s="115">
        <f>'7. Headwise Working for GSTR9'!B28</f>
        <v>0</v>
      </c>
      <c r="C6" s="115">
        <f>'7. Headwise Working for GSTR9'!C28</f>
        <v>0</v>
      </c>
      <c r="D6" s="115">
        <f>'7. Headwise Working for GSTR9'!D28</f>
        <v>0</v>
      </c>
      <c r="E6" s="115">
        <f>'7. Headwise Working for GSTR9'!E28</f>
        <v>0</v>
      </c>
    </row>
    <row r="7" spans="1:5" ht="19.5" x14ac:dyDescent="0.3">
      <c r="A7" s="28" t="s">
        <v>158</v>
      </c>
      <c r="B7" s="35">
        <v>43190</v>
      </c>
      <c r="C7" s="35">
        <v>43190</v>
      </c>
      <c r="D7" s="35">
        <v>43190</v>
      </c>
      <c r="E7" s="35">
        <v>43921</v>
      </c>
    </row>
    <row r="8" spans="1:5" ht="19.5" x14ac:dyDescent="0.3">
      <c r="A8" s="28" t="s">
        <v>157</v>
      </c>
      <c r="B8" s="35">
        <v>44104</v>
      </c>
      <c r="C8" s="35">
        <v>44104</v>
      </c>
      <c r="D8" s="35">
        <v>44104</v>
      </c>
      <c r="E8" s="35">
        <v>44104</v>
      </c>
    </row>
    <row r="9" spans="1:5" ht="19.5" x14ac:dyDescent="0.3">
      <c r="A9" s="25" t="s">
        <v>21</v>
      </c>
      <c r="B9" s="26">
        <f>B8-B7</f>
        <v>914</v>
      </c>
      <c r="C9" s="26">
        <f t="shared" ref="C9:E9" si="0">C8-C7</f>
        <v>914</v>
      </c>
      <c r="D9" s="26">
        <f t="shared" si="0"/>
        <v>914</v>
      </c>
      <c r="E9" s="26">
        <f t="shared" si="0"/>
        <v>183</v>
      </c>
    </row>
    <row r="10" spans="1:5" ht="19.5" x14ac:dyDescent="0.3">
      <c r="A10" s="24" t="s">
        <v>22</v>
      </c>
      <c r="B10" s="37">
        <v>0.18</v>
      </c>
      <c r="C10" s="37">
        <v>0.18</v>
      </c>
      <c r="D10" s="37">
        <v>0.18</v>
      </c>
      <c r="E10" s="37">
        <v>0.18</v>
      </c>
    </row>
    <row r="11" spans="1:5" ht="19.5" x14ac:dyDescent="0.3">
      <c r="A11" s="31" t="s">
        <v>130</v>
      </c>
      <c r="B11" s="67">
        <f>(B6*B10*B9)/365</f>
        <v>0</v>
      </c>
      <c r="C11" s="67">
        <f>(C6*C10*C9)/365</f>
        <v>0</v>
      </c>
      <c r="D11" s="67">
        <f>(D6*D10*D9)/365</f>
        <v>0</v>
      </c>
      <c r="E11" s="67">
        <f>(E6*E10*E9)/365</f>
        <v>0</v>
      </c>
    </row>
  </sheetData>
  <sheetProtection algorithmName="SHA-512" hashValue="uwAaNJmiY+IrtxFRSd/poHAU3Xpmcom1slDT+sblY1zooMspUXPUSlMWijSET8WwVgw+d7tO+vKxo0oxK57rCQ==" saltValue="cb/xZeULI6lgHaM+dtpOvw==" spinCount="100000" sheet="1" objects="1" scenarios="1"/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1 Adjustment of 16-17 in 17-18</vt:lpstr>
      <vt:lpstr>2. Analysis of Turnover 17-18</vt:lpstr>
      <vt:lpstr>3. %ge wise Taxable Sales</vt:lpstr>
      <vt:lpstr>4. Expenses Liable for RCM</vt:lpstr>
      <vt:lpstr>5 Purchases and ITC details</vt:lpstr>
      <vt:lpstr>6. Data as per 3B Filed Report</vt:lpstr>
      <vt:lpstr>7. Headwise Working for GSTR9</vt:lpstr>
      <vt:lpstr>8. Int on Excess ITC Utilised</vt:lpstr>
      <vt:lpstr>9. Int on Short Payment of Tax</vt:lpstr>
      <vt:lpstr>10. Ready to File GSTR9 &amp; DRC03</vt:lpstr>
      <vt:lpstr>11. Adj of 17-18 in 18-19</vt:lpstr>
      <vt:lpstr>'7. Headwise Working for GSTR9'!Print_Area</vt:lpstr>
      <vt:lpstr>'8. Int on Excess ITC Utilised'!Print_Area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2020-10-08T15:04:50Z</cp:lastPrinted>
  <dcterms:created xsi:type="dcterms:W3CDTF">2015-06-05T18:17:20Z</dcterms:created>
  <dcterms:modified xsi:type="dcterms:W3CDTF">2020-10-30T14:20:31Z</dcterms:modified>
</cp:coreProperties>
</file>