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LENOVO\Google Drive\gst.dineshwadera.com\GSTR 9 Excel Utility\Prepare and File GSTR9 in 10 minutes\"/>
    </mc:Choice>
  </mc:AlternateContent>
  <xr:revisionPtr revIDLastSave="0" documentId="13_ncr:1_{C775B7F0-CBDE-4953-A2F3-DB3387C89F1C}" xr6:coauthVersionLast="45" xr6:coauthVersionMax="45" xr10:uidLastSave="{00000000-0000-0000-0000-000000000000}"/>
  <bookViews>
    <workbookView xWindow="-120" yWindow="-120" windowWidth="29040" windowHeight="15840" tabRatio="939" firstSheet="1" activeTab="7" xr2:uid="{00000000-000D-0000-FFFF-FFFF00000000}"/>
  </bookViews>
  <sheets>
    <sheet name="1. Analysis of Turnover 17-18" sheetId="8" r:id="rId1"/>
    <sheet name="2. Turnover of 18-19 onwards" sheetId="9" r:id="rId2"/>
    <sheet name="3. %ge wise Taxable Sales &amp; Pur" sheetId="6" r:id="rId3"/>
    <sheet name="4. Data as per 3B Filed Report" sheetId="7" r:id="rId4"/>
    <sheet name="5. Headwise Working for GSTR9" sheetId="1" r:id="rId5"/>
    <sheet name="6. Int on Excess ITC Utilised" sheetId="5" r:id="rId6"/>
    <sheet name="7. Int on Short Payment of Tax" sheetId="2" r:id="rId7"/>
    <sheet name="8. Ready to File GSTR9 &amp; DRC03" sheetId="3" r:id="rId8"/>
  </sheets>
  <definedNames>
    <definedName name="_xlnm.Print_Area" localSheetId="1">'2. Turnover of 18-19 onwards'!$A$1:$H$49</definedName>
    <definedName name="_xlnm.Print_Area" localSheetId="4">'5. Headwise Working for GSTR9'!$A$1:$D$122</definedName>
    <definedName name="_xlnm.Print_Area" localSheetId="5">'6. Int on Excess ITC Utilised'!$A$1:$E$72</definedName>
    <definedName name="_xlnm.Print_Area" localSheetId="7">'8. Ready to File GSTR9 &amp; DRC03'!$A$1:$F$110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9" i="3" l="1"/>
  <c r="E109" i="3"/>
  <c r="D109" i="3"/>
  <c r="F82" i="3"/>
  <c r="E82" i="3"/>
  <c r="D82" i="3"/>
  <c r="F55" i="3"/>
  <c r="E55" i="3"/>
  <c r="D55" i="3"/>
  <c r="F28" i="3"/>
  <c r="E28" i="3"/>
  <c r="D28" i="3"/>
  <c r="E46" i="5" l="1"/>
  <c r="E44" i="5"/>
  <c r="E29" i="5"/>
  <c r="E28" i="5"/>
  <c r="E27" i="5"/>
  <c r="E12" i="5" l="1"/>
  <c r="E11" i="5"/>
  <c r="E10" i="5"/>
  <c r="E8" i="5"/>
  <c r="E69" i="5"/>
  <c r="E65" i="5"/>
  <c r="E63" i="5"/>
  <c r="E62" i="5"/>
  <c r="E61" i="5"/>
  <c r="E60" i="5"/>
  <c r="E52" i="5"/>
  <c r="E35" i="5"/>
  <c r="E18" i="5"/>
  <c r="F7" i="8" l="1"/>
  <c r="C92" i="3" l="1"/>
  <c r="C91" i="3"/>
  <c r="C90" i="3"/>
  <c r="C65" i="3"/>
  <c r="C64" i="3"/>
  <c r="C63" i="3"/>
  <c r="C38" i="3"/>
  <c r="C37" i="3"/>
  <c r="C36" i="3"/>
  <c r="C11" i="3"/>
  <c r="C10" i="3"/>
  <c r="B124" i="6"/>
  <c r="B89" i="6"/>
  <c r="B54" i="6"/>
  <c r="G48" i="9" l="1"/>
  <c r="D48" i="9"/>
  <c r="E48" i="9" s="1"/>
  <c r="B48" i="9"/>
  <c r="H48" i="9" s="1"/>
  <c r="G33" i="9"/>
  <c r="D33" i="9"/>
  <c r="B33" i="9"/>
  <c r="A1" i="9"/>
  <c r="G18" i="9"/>
  <c r="D18" i="9"/>
  <c r="B18" i="9"/>
  <c r="H33" i="9" l="1"/>
  <c r="H18" i="9"/>
  <c r="E33" i="9"/>
  <c r="E18" i="9"/>
  <c r="H21" i="8" l="1"/>
  <c r="F21" i="8"/>
  <c r="D21" i="8"/>
  <c r="B21" i="8"/>
  <c r="G17" i="8"/>
  <c r="C17" i="8"/>
  <c r="G16" i="8"/>
  <c r="C16" i="8"/>
  <c r="G15" i="8"/>
  <c r="C15" i="8"/>
  <c r="G14" i="8"/>
  <c r="C14" i="8"/>
  <c r="G13" i="8"/>
  <c r="C13" i="8"/>
  <c r="G12" i="8"/>
  <c r="C12" i="8"/>
  <c r="G11" i="8"/>
  <c r="C11" i="8"/>
  <c r="G10" i="8"/>
  <c r="C10" i="8"/>
  <c r="G9" i="8"/>
  <c r="C9" i="3" s="1"/>
  <c r="C9" i="8"/>
  <c r="G8" i="8"/>
  <c r="C8" i="8"/>
  <c r="G7" i="8"/>
  <c r="B19" i="6" s="1"/>
  <c r="C7" i="8"/>
  <c r="K21" i="8" l="1"/>
  <c r="G21" i="8"/>
  <c r="C21" i="8"/>
  <c r="L21" i="8" s="1"/>
  <c r="I21" i="8"/>
  <c r="D63" i="5"/>
  <c r="C63" i="5"/>
  <c r="B63" i="5"/>
  <c r="D62" i="5"/>
  <c r="C62" i="5"/>
  <c r="B62" i="5"/>
  <c r="D61" i="5"/>
  <c r="C61" i="5"/>
  <c r="B61" i="5"/>
  <c r="D46" i="5"/>
  <c r="C46" i="5"/>
  <c r="B46" i="5"/>
  <c r="D45" i="5"/>
  <c r="C45" i="5"/>
  <c r="B45" i="5"/>
  <c r="D44" i="5"/>
  <c r="C44" i="5"/>
  <c r="B44" i="5"/>
  <c r="D29" i="5"/>
  <c r="C29" i="5"/>
  <c r="B29" i="5"/>
  <c r="D28" i="5"/>
  <c r="C28" i="5"/>
  <c r="B28" i="5"/>
  <c r="D27" i="5"/>
  <c r="C27" i="5"/>
  <c r="B27" i="5"/>
  <c r="D12" i="5"/>
  <c r="C12" i="5"/>
  <c r="B12" i="5"/>
  <c r="D11" i="5"/>
  <c r="C11" i="5"/>
  <c r="B11" i="5"/>
  <c r="D10" i="5"/>
  <c r="C10" i="5"/>
  <c r="B10" i="5"/>
  <c r="E45" i="5" l="1"/>
  <c r="F107" i="3"/>
  <c r="E107" i="3"/>
  <c r="D107" i="3"/>
  <c r="F97" i="3"/>
  <c r="E97" i="3"/>
  <c r="D97" i="3"/>
  <c r="F96" i="3"/>
  <c r="E96" i="3"/>
  <c r="D96" i="3"/>
  <c r="F95" i="3"/>
  <c r="E95" i="3"/>
  <c r="D95" i="3"/>
  <c r="F89" i="3"/>
  <c r="E89" i="3"/>
  <c r="D89" i="3"/>
  <c r="C89" i="3"/>
  <c r="F88" i="3"/>
  <c r="E88" i="3"/>
  <c r="D88" i="3"/>
  <c r="C88" i="3"/>
  <c r="F87" i="3"/>
  <c r="F93" i="3" s="1"/>
  <c r="E87" i="3"/>
  <c r="D87" i="3"/>
  <c r="C87" i="3"/>
  <c r="F80" i="3"/>
  <c r="E80" i="3"/>
  <c r="D80" i="3"/>
  <c r="F70" i="3"/>
  <c r="E70" i="3"/>
  <c r="D70" i="3"/>
  <c r="F69" i="3"/>
  <c r="E69" i="3"/>
  <c r="D69" i="3"/>
  <c r="F68" i="3"/>
  <c r="E68" i="3"/>
  <c r="D68" i="3"/>
  <c r="F62" i="3"/>
  <c r="E62" i="3"/>
  <c r="D62" i="3"/>
  <c r="F61" i="3"/>
  <c r="E61" i="3"/>
  <c r="D61" i="3"/>
  <c r="C61" i="3"/>
  <c r="F60" i="3"/>
  <c r="F66" i="3" s="1"/>
  <c r="E60" i="3"/>
  <c r="E66" i="3" s="1"/>
  <c r="D60" i="3"/>
  <c r="D66" i="3" s="1"/>
  <c r="C60" i="3"/>
  <c r="F53" i="3"/>
  <c r="E53" i="3"/>
  <c r="D53" i="3"/>
  <c r="F43" i="3"/>
  <c r="E43" i="3"/>
  <c r="D43" i="3"/>
  <c r="F42" i="3"/>
  <c r="E42" i="3"/>
  <c r="D42" i="3"/>
  <c r="F41" i="3"/>
  <c r="E41" i="3"/>
  <c r="D41" i="3"/>
  <c r="F35" i="3"/>
  <c r="E35" i="3"/>
  <c r="D35" i="3"/>
  <c r="F34" i="3"/>
  <c r="E34" i="3"/>
  <c r="D34" i="3"/>
  <c r="C34" i="3"/>
  <c r="F33" i="3"/>
  <c r="E33" i="3"/>
  <c r="D33" i="3"/>
  <c r="C33" i="3"/>
  <c r="F26" i="3"/>
  <c r="E26" i="3"/>
  <c r="D26" i="3"/>
  <c r="F16" i="3"/>
  <c r="E16" i="3"/>
  <c r="D16" i="3"/>
  <c r="F15" i="3"/>
  <c r="E15" i="3"/>
  <c r="D15" i="3"/>
  <c r="F14" i="3"/>
  <c r="E14" i="3"/>
  <c r="D14" i="3"/>
  <c r="F8" i="3"/>
  <c r="E8" i="3"/>
  <c r="D8" i="3"/>
  <c r="F7" i="3"/>
  <c r="E7" i="3"/>
  <c r="D7" i="3"/>
  <c r="C7" i="3"/>
  <c r="F6" i="3"/>
  <c r="E6" i="3"/>
  <c r="D6" i="3"/>
  <c r="C6" i="3"/>
  <c r="A2" i="3"/>
  <c r="A1" i="3"/>
  <c r="D36" i="2"/>
  <c r="C36" i="2"/>
  <c r="B36" i="2"/>
  <c r="D27" i="2"/>
  <c r="C27" i="2"/>
  <c r="B27" i="2"/>
  <c r="D18" i="2"/>
  <c r="C18" i="2"/>
  <c r="B18" i="2"/>
  <c r="A2" i="2"/>
  <c r="A1" i="2"/>
  <c r="D39" i="3" l="1"/>
  <c r="E39" i="3"/>
  <c r="C93" i="3"/>
  <c r="D93" i="3"/>
  <c r="F39" i="3"/>
  <c r="E93" i="3"/>
  <c r="C66" i="3"/>
  <c r="C39" i="3"/>
  <c r="A2" i="5" l="1"/>
  <c r="D114" i="1"/>
  <c r="C114" i="1"/>
  <c r="B114" i="1"/>
  <c r="D113" i="1"/>
  <c r="C113" i="1"/>
  <c r="B113" i="1"/>
  <c r="D108" i="1"/>
  <c r="C108" i="1"/>
  <c r="B108" i="1"/>
  <c r="D100" i="1"/>
  <c r="C100" i="1"/>
  <c r="B100" i="1"/>
  <c r="D99" i="1"/>
  <c r="C99" i="1"/>
  <c r="B99" i="1"/>
  <c r="D98" i="1"/>
  <c r="C98" i="1"/>
  <c r="B98" i="1"/>
  <c r="D84" i="1"/>
  <c r="C84" i="1"/>
  <c r="B84" i="1"/>
  <c r="D83" i="1"/>
  <c r="C83" i="1"/>
  <c r="B83" i="1"/>
  <c r="D78" i="1"/>
  <c r="C78" i="1"/>
  <c r="B78" i="1"/>
  <c r="D70" i="1"/>
  <c r="C70" i="1"/>
  <c r="B70" i="1"/>
  <c r="D40" i="1"/>
  <c r="C40" i="1"/>
  <c r="B40" i="1"/>
  <c r="D10" i="1"/>
  <c r="C10" i="1"/>
  <c r="B10" i="1"/>
  <c r="D69" i="1"/>
  <c r="C69" i="1"/>
  <c r="B69" i="1"/>
  <c r="D68" i="1"/>
  <c r="C68" i="1"/>
  <c r="B68" i="1"/>
  <c r="D54" i="1"/>
  <c r="C54" i="1"/>
  <c r="B54" i="1"/>
  <c r="D53" i="1"/>
  <c r="C53" i="1"/>
  <c r="B53" i="1"/>
  <c r="D48" i="1"/>
  <c r="C48" i="1"/>
  <c r="B48" i="1"/>
  <c r="D39" i="1"/>
  <c r="C39" i="1"/>
  <c r="B39" i="1"/>
  <c r="D38" i="1"/>
  <c r="C38" i="1"/>
  <c r="B38" i="1"/>
  <c r="D24" i="1"/>
  <c r="C24" i="1"/>
  <c r="B24" i="1"/>
  <c r="D23" i="1"/>
  <c r="C23" i="1"/>
  <c r="B23" i="1"/>
  <c r="D18" i="1"/>
  <c r="C18" i="1"/>
  <c r="B18" i="1"/>
  <c r="D9" i="1"/>
  <c r="C9" i="1"/>
  <c r="B9" i="1"/>
  <c r="D8" i="1"/>
  <c r="C8" i="1"/>
  <c r="B8" i="1"/>
  <c r="A2" i="1"/>
  <c r="A1" i="1"/>
  <c r="E106" i="7"/>
  <c r="D106" i="7"/>
  <c r="D115" i="1" s="1"/>
  <c r="C106" i="7"/>
  <c r="C115" i="1" s="1"/>
  <c r="C116" i="1" s="1"/>
  <c r="B106" i="7"/>
  <c r="B115" i="1" s="1"/>
  <c r="E103" i="7"/>
  <c r="D103" i="7"/>
  <c r="D65" i="5" s="1"/>
  <c r="C103" i="7"/>
  <c r="C65" i="5" s="1"/>
  <c r="B103" i="7"/>
  <c r="E102" i="7"/>
  <c r="D102" i="7"/>
  <c r="C102" i="7"/>
  <c r="B102" i="7"/>
  <c r="F101" i="7"/>
  <c r="F100" i="7"/>
  <c r="E98" i="7"/>
  <c r="D98" i="7"/>
  <c r="C98" i="7"/>
  <c r="B98" i="7"/>
  <c r="F98" i="7" s="1"/>
  <c r="F97" i="7"/>
  <c r="F96" i="7"/>
  <c r="E95" i="7"/>
  <c r="E99" i="7" s="1"/>
  <c r="D95" i="7"/>
  <c r="D99" i="7" s="1"/>
  <c r="D96" i="1" s="1"/>
  <c r="C95" i="7"/>
  <c r="C99" i="7" s="1"/>
  <c r="C96" i="1" s="1"/>
  <c r="B95" i="7"/>
  <c r="B99" i="7" s="1"/>
  <c r="B96" i="1" s="1"/>
  <c r="F94" i="7"/>
  <c r="F93" i="7"/>
  <c r="F92" i="7"/>
  <c r="F91" i="7"/>
  <c r="F90" i="7"/>
  <c r="E142" i="6"/>
  <c r="D142" i="6"/>
  <c r="C142" i="6"/>
  <c r="B142" i="6"/>
  <c r="E135" i="6"/>
  <c r="D97" i="1" s="1"/>
  <c r="D135" i="6"/>
  <c r="C135" i="6"/>
  <c r="B97" i="1" s="1"/>
  <c r="B135" i="6"/>
  <c r="E120" i="6"/>
  <c r="E123" i="6" s="1"/>
  <c r="D120" i="6"/>
  <c r="D123" i="6" s="1"/>
  <c r="C120" i="6"/>
  <c r="C123" i="6" s="1"/>
  <c r="B120" i="6"/>
  <c r="E107" i="6"/>
  <c r="D107" i="6"/>
  <c r="C107" i="6"/>
  <c r="B107" i="6"/>
  <c r="C62" i="3" s="1"/>
  <c r="E100" i="6"/>
  <c r="D100" i="6"/>
  <c r="C67" i="1" s="1"/>
  <c r="C100" i="6"/>
  <c r="B100" i="6"/>
  <c r="E85" i="6"/>
  <c r="E88" i="6" s="1"/>
  <c r="D85" i="6"/>
  <c r="D88" i="6" s="1"/>
  <c r="C85" i="6"/>
  <c r="C88" i="6" s="1"/>
  <c r="B85" i="6"/>
  <c r="E72" i="6"/>
  <c r="D72" i="6"/>
  <c r="C72" i="6"/>
  <c r="B72" i="6"/>
  <c r="C35" i="3" s="1"/>
  <c r="E65" i="6"/>
  <c r="D37" i="1" s="1"/>
  <c r="D65" i="6"/>
  <c r="C65" i="6"/>
  <c r="B37" i="1" s="1"/>
  <c r="B65" i="6"/>
  <c r="E50" i="6"/>
  <c r="E53" i="6" s="1"/>
  <c r="D50" i="6"/>
  <c r="D53" i="6" s="1"/>
  <c r="C50" i="6"/>
  <c r="C53" i="6" s="1"/>
  <c r="B50" i="6"/>
  <c r="E37" i="6"/>
  <c r="D37" i="6"/>
  <c r="C37" i="6"/>
  <c r="B37" i="6"/>
  <c r="C8" i="3" s="1"/>
  <c r="F102" i="7" l="1"/>
  <c r="D47" i="1"/>
  <c r="D116" i="1"/>
  <c r="F103" i="7"/>
  <c r="B65" i="5"/>
  <c r="F106" i="7"/>
  <c r="B60" i="5"/>
  <c r="D94" i="3"/>
  <c r="D98" i="3" s="1"/>
  <c r="D60" i="5"/>
  <c r="F94" i="3"/>
  <c r="F98" i="3" s="1"/>
  <c r="C60" i="5"/>
  <c r="E94" i="3"/>
  <c r="E98" i="3" s="1"/>
  <c r="C97" i="1"/>
  <c r="C101" i="1" s="1"/>
  <c r="B107" i="1"/>
  <c r="D107" i="1"/>
  <c r="D109" i="1" s="1"/>
  <c r="C107" i="1"/>
  <c r="C109" i="1" s="1"/>
  <c r="B123" i="6"/>
  <c r="B125" i="6"/>
  <c r="B43" i="5"/>
  <c r="D67" i="3"/>
  <c r="D71" i="3" s="1"/>
  <c r="B67" i="1"/>
  <c r="D43" i="5"/>
  <c r="F67" i="3"/>
  <c r="F71" i="3" s="1"/>
  <c r="D67" i="1"/>
  <c r="D71" i="1" s="1"/>
  <c r="C43" i="5"/>
  <c r="E67" i="3"/>
  <c r="E71" i="3" s="1"/>
  <c r="B77" i="1"/>
  <c r="B79" i="1" s="1"/>
  <c r="D77" i="1"/>
  <c r="D79" i="1" s="1"/>
  <c r="C77" i="1"/>
  <c r="C79" i="1" s="1"/>
  <c r="B88" i="6"/>
  <c r="B90" i="6"/>
  <c r="B26" i="5"/>
  <c r="D40" i="3"/>
  <c r="D44" i="3" s="1"/>
  <c r="D26" i="5"/>
  <c r="F40" i="3"/>
  <c r="F44" i="3" s="1"/>
  <c r="C26" i="5"/>
  <c r="E40" i="3"/>
  <c r="E44" i="3" s="1"/>
  <c r="C37" i="1"/>
  <c r="C41" i="1" s="1"/>
  <c r="B47" i="1"/>
  <c r="B49" i="1" s="1"/>
  <c r="C47" i="1"/>
  <c r="C49" i="1" s="1"/>
  <c r="B53" i="6"/>
  <c r="B55" i="6"/>
  <c r="C71" i="1"/>
  <c r="D101" i="1"/>
  <c r="B109" i="1"/>
  <c r="B116" i="1"/>
  <c r="B101" i="1"/>
  <c r="D49" i="1"/>
  <c r="B71" i="1"/>
  <c r="D41" i="1"/>
  <c r="B41" i="1"/>
  <c r="F99" i="7"/>
  <c r="F95" i="7"/>
  <c r="E43" i="5" l="1"/>
  <c r="E26" i="5"/>
  <c r="E30" i="6"/>
  <c r="D30" i="6"/>
  <c r="C30" i="6"/>
  <c r="B30" i="6"/>
  <c r="B9" i="5" l="1"/>
  <c r="D13" i="3"/>
  <c r="B7" i="1"/>
  <c r="B11" i="1" s="1"/>
  <c r="B14" i="1" s="1"/>
  <c r="D9" i="5"/>
  <c r="D13" i="5" s="1"/>
  <c r="F13" i="3"/>
  <c r="D7" i="1"/>
  <c r="D11" i="1" s="1"/>
  <c r="D14" i="1" s="1"/>
  <c r="C9" i="5"/>
  <c r="C13" i="5" s="1"/>
  <c r="E13" i="3"/>
  <c r="C7" i="1"/>
  <c r="C11" i="1" s="1"/>
  <c r="C14" i="1" s="1"/>
  <c r="E15" i="6"/>
  <c r="D17" i="1" s="1"/>
  <c r="D19" i="1" s="1"/>
  <c r="D22" i="1" s="1"/>
  <c r="D15" i="6"/>
  <c r="C17" i="1" s="1"/>
  <c r="C19" i="1" s="1"/>
  <c r="C22" i="1" s="1"/>
  <c r="C15" i="6"/>
  <c r="B17" i="1" s="1"/>
  <c r="B19" i="1" s="1"/>
  <c r="B22" i="1" s="1"/>
  <c r="B15" i="6"/>
  <c r="B20" i="6" s="1"/>
  <c r="B13" i="5" l="1"/>
  <c r="E13" i="5" s="1"/>
  <c r="E9" i="5"/>
  <c r="C18" i="6"/>
  <c r="D18" i="6"/>
  <c r="B18" i="6"/>
  <c r="E18" i="6"/>
  <c r="D9" i="2" l="1"/>
  <c r="C9" i="2"/>
  <c r="B9" i="2"/>
  <c r="E17" i="3" l="1"/>
  <c r="F17" i="3"/>
  <c r="D17" i="3"/>
  <c r="D12" i="3"/>
  <c r="C12" i="3"/>
  <c r="E19" i="7" l="1"/>
  <c r="D19" i="7"/>
  <c r="D14" i="5" s="1"/>
  <c r="C19" i="7"/>
  <c r="C14" i="5" s="1"/>
  <c r="B19" i="7"/>
  <c r="B14" i="5" s="1"/>
  <c r="E14" i="5" s="1"/>
  <c r="E15" i="5" s="1"/>
  <c r="E22" i="7"/>
  <c r="D22" i="7"/>
  <c r="D25" i="1" s="1"/>
  <c r="D26" i="1" s="1"/>
  <c r="C22" i="7"/>
  <c r="C25" i="1" s="1"/>
  <c r="C26" i="1" s="1"/>
  <c r="B22" i="7"/>
  <c r="B25" i="1" s="1"/>
  <c r="B26" i="1" s="1"/>
  <c r="E47" i="7"/>
  <c r="D47" i="7"/>
  <c r="D31" i="5" s="1"/>
  <c r="C47" i="7"/>
  <c r="C31" i="5" s="1"/>
  <c r="B47" i="7"/>
  <c r="B31" i="5" s="1"/>
  <c r="E31" i="5" s="1"/>
  <c r="E50" i="7"/>
  <c r="D50" i="7"/>
  <c r="D55" i="1" s="1"/>
  <c r="D56" i="1" s="1"/>
  <c r="C50" i="7"/>
  <c r="C55" i="1" s="1"/>
  <c r="C56" i="1" s="1"/>
  <c r="B50" i="7"/>
  <c r="B55" i="1" s="1"/>
  <c r="B56" i="1" s="1"/>
  <c r="B28" i="1" l="1"/>
  <c r="B27" i="1"/>
  <c r="B51" i="1" s="1"/>
  <c r="D47" i="3" s="1"/>
  <c r="B15" i="5"/>
  <c r="B21" i="5"/>
  <c r="C28" i="1"/>
  <c r="C27" i="1"/>
  <c r="C51" i="1" s="1"/>
  <c r="E47" i="3" s="1"/>
  <c r="C21" i="5"/>
  <c r="C25" i="5" s="1"/>
  <c r="C30" i="5" s="1"/>
  <c r="C15" i="5"/>
  <c r="D27" i="1"/>
  <c r="D51" i="1" s="1"/>
  <c r="F47" i="3" s="1"/>
  <c r="D28" i="1"/>
  <c r="D21" i="5"/>
  <c r="D25" i="5" s="1"/>
  <c r="D30" i="5" s="1"/>
  <c r="D15" i="5"/>
  <c r="F50" i="7"/>
  <c r="F22" i="7"/>
  <c r="E75" i="7"/>
  <c r="D75" i="7"/>
  <c r="D48" i="5" s="1"/>
  <c r="C75" i="7"/>
  <c r="C48" i="5" s="1"/>
  <c r="B75" i="7"/>
  <c r="B48" i="5" s="1"/>
  <c r="E78" i="7"/>
  <c r="D78" i="7"/>
  <c r="D85" i="1" s="1"/>
  <c r="D86" i="1" s="1"/>
  <c r="C78" i="7"/>
  <c r="C85" i="1" s="1"/>
  <c r="C86" i="1" s="1"/>
  <c r="B78" i="7"/>
  <c r="B85" i="1" s="1"/>
  <c r="B86" i="1" s="1"/>
  <c r="E48" i="5" l="1"/>
  <c r="B25" i="5"/>
  <c r="B30" i="5" s="1"/>
  <c r="E30" i="5" s="1"/>
  <c r="E32" i="5" s="1"/>
  <c r="E37" i="5" s="1"/>
  <c r="E21" i="5"/>
  <c r="E25" i="5" s="1"/>
  <c r="E20" i="5"/>
  <c r="D20" i="5" s="1"/>
  <c r="D32" i="5"/>
  <c r="D38" i="5"/>
  <c r="D42" i="5" s="1"/>
  <c r="D47" i="5" s="1"/>
  <c r="D49" i="5" s="1"/>
  <c r="C38" i="5"/>
  <c r="C42" i="5" s="1"/>
  <c r="C47" i="5" s="1"/>
  <c r="C49" i="5" s="1"/>
  <c r="C32" i="5"/>
  <c r="D30" i="1"/>
  <c r="D31" i="1" s="1"/>
  <c r="D6" i="2"/>
  <c r="D11" i="2" s="1"/>
  <c r="F27" i="3" s="1"/>
  <c r="C30" i="1"/>
  <c r="C6" i="2"/>
  <c r="C11" i="2" s="1"/>
  <c r="E27" i="3" s="1"/>
  <c r="B30" i="1"/>
  <c r="B6" i="2"/>
  <c r="B11" i="2" s="1"/>
  <c r="D27" i="3" s="1"/>
  <c r="F78" i="7"/>
  <c r="C37" i="5" l="1"/>
  <c r="D37" i="5"/>
  <c r="B32" i="5"/>
  <c r="B37" i="5" s="1"/>
  <c r="B38" i="5"/>
  <c r="C20" i="5"/>
  <c r="B20" i="5"/>
  <c r="D55" i="5"/>
  <c r="D59" i="5" s="1"/>
  <c r="D64" i="5" s="1"/>
  <c r="C31" i="1"/>
  <c r="C32" i="1" s="1"/>
  <c r="B31" i="1"/>
  <c r="D32" i="1"/>
  <c r="F23" i="3"/>
  <c r="D50" i="1"/>
  <c r="C55" i="5"/>
  <c r="C59" i="5" s="1"/>
  <c r="C64" i="5" s="1"/>
  <c r="A1" i="5"/>
  <c r="B42" i="5" l="1"/>
  <c r="B47" i="5" s="1"/>
  <c r="E38" i="5"/>
  <c r="E42" i="5" s="1"/>
  <c r="D23" i="3"/>
  <c r="B50" i="1"/>
  <c r="F46" i="3"/>
  <c r="D52" i="1"/>
  <c r="B32" i="1"/>
  <c r="D66" i="5"/>
  <c r="D72" i="5"/>
  <c r="C66" i="5"/>
  <c r="C72" i="5"/>
  <c r="C50" i="1"/>
  <c r="E23" i="3"/>
  <c r="F75" i="7"/>
  <c r="E74" i="7"/>
  <c r="D74" i="7"/>
  <c r="C74" i="7"/>
  <c r="B74" i="7"/>
  <c r="F73" i="7"/>
  <c r="F72" i="7"/>
  <c r="E70" i="7"/>
  <c r="D70" i="7"/>
  <c r="C70" i="7"/>
  <c r="B70" i="7"/>
  <c r="F69" i="7"/>
  <c r="F68" i="7"/>
  <c r="E67" i="7"/>
  <c r="D67" i="7"/>
  <c r="C67" i="7"/>
  <c r="B67" i="7"/>
  <c r="F66" i="7"/>
  <c r="F65" i="7"/>
  <c r="F64" i="7"/>
  <c r="F63" i="7"/>
  <c r="F62" i="7"/>
  <c r="F47" i="7"/>
  <c r="E46" i="7"/>
  <c r="D46" i="7"/>
  <c r="C46" i="7"/>
  <c r="B46" i="7"/>
  <c r="F45" i="7"/>
  <c r="F44" i="7"/>
  <c r="E42" i="7"/>
  <c r="D42" i="7"/>
  <c r="C42" i="7"/>
  <c r="B42" i="7"/>
  <c r="F41" i="7"/>
  <c r="F40" i="7"/>
  <c r="E39" i="7"/>
  <c r="D39" i="7"/>
  <c r="C39" i="7"/>
  <c r="B39" i="7"/>
  <c r="F38" i="7"/>
  <c r="F37" i="7"/>
  <c r="F36" i="7"/>
  <c r="F35" i="7"/>
  <c r="F34" i="7"/>
  <c r="F19" i="7"/>
  <c r="F17" i="7"/>
  <c r="F16" i="7"/>
  <c r="E18" i="7"/>
  <c r="D18" i="7"/>
  <c r="C18" i="7"/>
  <c r="B18" i="7"/>
  <c r="E14" i="7"/>
  <c r="D14" i="7"/>
  <c r="C14" i="7"/>
  <c r="B14" i="7"/>
  <c r="F13" i="7"/>
  <c r="F12" i="7"/>
  <c r="E11" i="7"/>
  <c r="D11" i="7"/>
  <c r="C11" i="7"/>
  <c r="B11" i="7"/>
  <c r="F10" i="7"/>
  <c r="F9" i="7"/>
  <c r="F8" i="7"/>
  <c r="F7" i="7"/>
  <c r="F6" i="7"/>
  <c r="A1" i="7"/>
  <c r="E47" i="5" l="1"/>
  <c r="E49" i="5" s="1"/>
  <c r="E54" i="5" s="1"/>
  <c r="B49" i="5"/>
  <c r="B55" i="5"/>
  <c r="E46" i="3"/>
  <c r="C52" i="1"/>
  <c r="D57" i="1"/>
  <c r="D81" i="1" s="1"/>
  <c r="F74" i="3" s="1"/>
  <c r="D58" i="1"/>
  <c r="B52" i="1"/>
  <c r="D46" i="3"/>
  <c r="D43" i="7"/>
  <c r="D36" i="1" s="1"/>
  <c r="C15" i="7"/>
  <c r="C6" i="1" s="1"/>
  <c r="E43" i="7"/>
  <c r="C71" i="7"/>
  <c r="C66" i="1" s="1"/>
  <c r="F46" i="7"/>
  <c r="B43" i="7"/>
  <c r="B36" i="1" s="1"/>
  <c r="F74" i="7"/>
  <c r="D71" i="7"/>
  <c r="D66" i="1" s="1"/>
  <c r="F70" i="7"/>
  <c r="E71" i="7"/>
  <c r="B71" i="7"/>
  <c r="B66" i="1" s="1"/>
  <c r="C43" i="7"/>
  <c r="C36" i="1" s="1"/>
  <c r="F42" i="7"/>
  <c r="E15" i="7"/>
  <c r="D15" i="7"/>
  <c r="D6" i="1" s="1"/>
  <c r="F14" i="7"/>
  <c r="B15" i="7"/>
  <c r="B6" i="1" s="1"/>
  <c r="F18" i="7"/>
  <c r="F11" i="7"/>
  <c r="F67" i="7"/>
  <c r="F39" i="7"/>
  <c r="B59" i="5" l="1"/>
  <c r="B64" i="5" s="1"/>
  <c r="E55" i="5"/>
  <c r="E59" i="5" s="1"/>
  <c r="E64" i="5" s="1"/>
  <c r="E66" i="5" s="1"/>
  <c r="E71" i="5" s="1"/>
  <c r="D54" i="5"/>
  <c r="C54" i="5"/>
  <c r="B54" i="5"/>
  <c r="D15" i="2"/>
  <c r="D20" i="2" s="1"/>
  <c r="F54" i="3" s="1"/>
  <c r="F56" i="3" s="1"/>
  <c r="D60" i="1"/>
  <c r="D61" i="1" s="1"/>
  <c r="C58" i="1"/>
  <c r="C57" i="1"/>
  <c r="C81" i="1" s="1"/>
  <c r="E74" i="3" s="1"/>
  <c r="B58" i="1"/>
  <c r="B57" i="1"/>
  <c r="B81" i="1" s="1"/>
  <c r="D74" i="3" s="1"/>
  <c r="C15" i="1"/>
  <c r="C16" i="1"/>
  <c r="C43" i="1" s="1"/>
  <c r="E48" i="3" s="1"/>
  <c r="D15" i="1"/>
  <c r="D16" i="1"/>
  <c r="D43" i="1" s="1"/>
  <c r="F48" i="3" s="1"/>
  <c r="B16" i="1"/>
  <c r="B43" i="1" s="1"/>
  <c r="D48" i="3" s="1"/>
  <c r="B15" i="1"/>
  <c r="C21" i="7"/>
  <c r="C48" i="7" s="1"/>
  <c r="C49" i="7" s="1"/>
  <c r="C76" i="7" s="1"/>
  <c r="C77" i="7" s="1"/>
  <c r="C104" i="7" s="1"/>
  <c r="C105" i="7" s="1"/>
  <c r="E21" i="7"/>
  <c r="E48" i="7" s="1"/>
  <c r="E49" i="7" s="1"/>
  <c r="F20" i="7"/>
  <c r="B21" i="7"/>
  <c r="D21" i="7"/>
  <c r="D48" i="7" s="1"/>
  <c r="D49" i="7" s="1"/>
  <c r="D76" i="7" s="1"/>
  <c r="D77" i="7" s="1"/>
  <c r="D104" i="7" s="1"/>
  <c r="D105" i="7" s="1"/>
  <c r="F43" i="7"/>
  <c r="F15" i="7"/>
  <c r="F71" i="7"/>
  <c r="D71" i="5" l="1"/>
  <c r="C71" i="5"/>
  <c r="B66" i="5"/>
  <c r="B71" i="5" s="1"/>
  <c r="B72" i="5"/>
  <c r="E72" i="5" s="1"/>
  <c r="D62" i="1"/>
  <c r="D80" i="1"/>
  <c r="F50" i="3"/>
  <c r="B60" i="1"/>
  <c r="B61" i="1" s="1"/>
  <c r="B15" i="2"/>
  <c r="B20" i="2" s="1"/>
  <c r="D54" i="3" s="1"/>
  <c r="D56" i="3" s="1"/>
  <c r="C15" i="2"/>
  <c r="C20" i="2" s="1"/>
  <c r="E54" i="3" s="1"/>
  <c r="E56" i="3" s="1"/>
  <c r="C60" i="1"/>
  <c r="D42" i="1"/>
  <c r="F18" i="3"/>
  <c r="B42" i="1"/>
  <c r="D18" i="3"/>
  <c r="C42" i="1"/>
  <c r="E18" i="3"/>
  <c r="E76" i="7"/>
  <c r="E77" i="7" s="1"/>
  <c r="E104" i="7" s="1"/>
  <c r="E105" i="7" s="1"/>
  <c r="B48" i="7"/>
  <c r="F21" i="7"/>
  <c r="B62" i="1" l="1"/>
  <c r="D50" i="3"/>
  <c r="B80" i="1"/>
  <c r="C61" i="1"/>
  <c r="C62" i="1" s="1"/>
  <c r="F73" i="3"/>
  <c r="D82" i="1"/>
  <c r="B44" i="1"/>
  <c r="D49" i="3"/>
  <c r="E49" i="3"/>
  <c r="C44" i="1"/>
  <c r="F49" i="3"/>
  <c r="D44" i="1"/>
  <c r="F48" i="7"/>
  <c r="B49" i="7"/>
  <c r="C80" i="1" l="1"/>
  <c r="E50" i="3"/>
  <c r="D88" i="1"/>
  <c r="D87" i="1"/>
  <c r="D111" i="1" s="1"/>
  <c r="F101" i="3" s="1"/>
  <c r="B82" i="1"/>
  <c r="D73" i="3"/>
  <c r="D45" i="1"/>
  <c r="D46" i="1"/>
  <c r="D73" i="1" s="1"/>
  <c r="F75" i="3" s="1"/>
  <c r="B46" i="1"/>
  <c r="B73" i="1" s="1"/>
  <c r="D75" i="3" s="1"/>
  <c r="B45" i="1"/>
  <c r="C46" i="1"/>
  <c r="C73" i="1" s="1"/>
  <c r="E75" i="3" s="1"/>
  <c r="C45" i="1"/>
  <c r="B76" i="7"/>
  <c r="F49" i="7"/>
  <c r="D24" i="2" l="1"/>
  <c r="D29" i="2" s="1"/>
  <c r="F81" i="3" s="1"/>
  <c r="F83" i="3" s="1"/>
  <c r="D90" i="1"/>
  <c r="B88" i="1"/>
  <c r="B87" i="1"/>
  <c r="B111" i="1" s="1"/>
  <c r="D101" i="3" s="1"/>
  <c r="E73" i="3"/>
  <c r="C82" i="1"/>
  <c r="C72" i="1"/>
  <c r="E45" i="3"/>
  <c r="D72" i="1"/>
  <c r="F45" i="3"/>
  <c r="D45" i="3"/>
  <c r="B72" i="1"/>
  <c r="F76" i="7"/>
  <c r="B77" i="7"/>
  <c r="B90" i="1" l="1"/>
  <c r="B24" i="2"/>
  <c r="B29" i="2" s="1"/>
  <c r="D81" i="3" s="1"/>
  <c r="D83" i="3" s="1"/>
  <c r="C87" i="1"/>
  <c r="C111" i="1" s="1"/>
  <c r="E101" i="3" s="1"/>
  <c r="C88" i="1"/>
  <c r="D91" i="1"/>
  <c r="D92" i="1" s="1"/>
  <c r="F77" i="7"/>
  <c r="B104" i="7"/>
  <c r="D76" i="3"/>
  <c r="B74" i="1"/>
  <c r="E76" i="3"/>
  <c r="C74" i="1"/>
  <c r="F76" i="3"/>
  <c r="D74" i="1"/>
  <c r="F29" i="3"/>
  <c r="E29" i="3"/>
  <c r="D29" i="3"/>
  <c r="C90" i="1" l="1"/>
  <c r="C91" i="1" s="1"/>
  <c r="C24" i="2"/>
  <c r="C29" i="2" s="1"/>
  <c r="E81" i="3" s="1"/>
  <c r="E83" i="3" s="1"/>
  <c r="D110" i="1"/>
  <c r="F77" i="3"/>
  <c r="B91" i="1"/>
  <c r="B92" i="1"/>
  <c r="D76" i="1"/>
  <c r="D103" i="1" s="1"/>
  <c r="F102" i="3" s="1"/>
  <c r="D75" i="1"/>
  <c r="C75" i="1"/>
  <c r="C76" i="1"/>
  <c r="C103" i="1" s="1"/>
  <c r="E102" i="3" s="1"/>
  <c r="F104" i="7"/>
  <c r="B105" i="7"/>
  <c r="F105" i="7" s="1"/>
  <c r="B75" i="1"/>
  <c r="B76" i="1"/>
  <c r="B103" i="1" s="1"/>
  <c r="D102" i="3" s="1"/>
  <c r="E12" i="3"/>
  <c r="F12" i="3"/>
  <c r="D112" i="1" l="1"/>
  <c r="F100" i="3"/>
  <c r="B110" i="1"/>
  <c r="D77" i="3"/>
  <c r="C92" i="1"/>
  <c r="C110" i="1"/>
  <c r="E77" i="3"/>
  <c r="F72" i="3"/>
  <c r="D102" i="1"/>
  <c r="B102" i="1"/>
  <c r="D72" i="3"/>
  <c r="E72" i="3"/>
  <c r="C102" i="1"/>
  <c r="D100" i="3" l="1"/>
  <c r="B112" i="1"/>
  <c r="C112" i="1"/>
  <c r="E100" i="3"/>
  <c r="D117" i="1"/>
  <c r="D118" i="1"/>
  <c r="E103" i="3"/>
  <c r="C104" i="1"/>
  <c r="D104" i="1"/>
  <c r="F103" i="3"/>
  <c r="D103" i="3"/>
  <c r="B104" i="1"/>
  <c r="C118" i="1" l="1"/>
  <c r="C117" i="1"/>
  <c r="B118" i="1"/>
  <c r="B117" i="1"/>
  <c r="D33" i="2"/>
  <c r="D38" i="2" s="1"/>
  <c r="F108" i="3" s="1"/>
  <c r="F110" i="3" s="1"/>
  <c r="D120" i="1"/>
  <c r="B105" i="1"/>
  <c r="D99" i="3" s="1"/>
  <c r="B106" i="1"/>
  <c r="C105" i="1"/>
  <c r="E99" i="3" s="1"/>
  <c r="C106" i="1"/>
  <c r="D105" i="1"/>
  <c r="F99" i="3" s="1"/>
  <c r="D106" i="1"/>
  <c r="B120" i="1" l="1"/>
  <c r="B33" i="2"/>
  <c r="B38" i="2" s="1"/>
  <c r="D108" i="3" s="1"/>
  <c r="D110" i="3" s="1"/>
  <c r="D121" i="1"/>
  <c r="F104" i="3" s="1"/>
  <c r="C33" i="2"/>
  <c r="C38" i="2" s="1"/>
  <c r="E108" i="3" s="1"/>
  <c r="E110" i="3" s="1"/>
  <c r="C120" i="1"/>
  <c r="D122" i="1" l="1"/>
  <c r="C121" i="1"/>
  <c r="E104" i="3" s="1"/>
  <c r="B121" i="1"/>
  <c r="D104" i="3" s="1"/>
  <c r="B122" i="1" l="1"/>
  <c r="C122" i="1"/>
</calcChain>
</file>

<file path=xl/sharedStrings.xml><?xml version="1.0" encoding="utf-8"?>
<sst xmlns="http://schemas.openxmlformats.org/spreadsheetml/2006/main" count="803" uniqueCount="393">
  <si>
    <t>CGST</t>
  </si>
  <si>
    <t>SGST</t>
  </si>
  <si>
    <t>IGST</t>
  </si>
  <si>
    <t>Table No.</t>
  </si>
  <si>
    <t>Taxable Value</t>
  </si>
  <si>
    <t>4A</t>
  </si>
  <si>
    <t>4B</t>
  </si>
  <si>
    <t>4G</t>
  </si>
  <si>
    <t>5D</t>
  </si>
  <si>
    <t>5E</t>
  </si>
  <si>
    <t>5F</t>
  </si>
  <si>
    <t xml:space="preserve">8C </t>
  </si>
  <si>
    <t>ITC of 2017-18 not claimed in 3B of 2017-18 but claimed in 3B of 2018-19</t>
  </si>
  <si>
    <t>ITC of 2018-19 not claimed in 3B of 2018-19 but claimed in 3B of 2019-20</t>
  </si>
  <si>
    <t>Closing Balance of ITC as per GSTN</t>
  </si>
  <si>
    <t>Days for Interest calculation</t>
  </si>
  <si>
    <t>Rate of Interest per annum</t>
  </si>
  <si>
    <t>Interest Payable on Excess Utilisation of ITC</t>
  </si>
  <si>
    <t>Particular's of 2017-18</t>
  </si>
  <si>
    <t>Total Tax</t>
  </si>
  <si>
    <t>Particular's of 2018-19</t>
  </si>
  <si>
    <t>Cess</t>
  </si>
  <si>
    <t>Particular's of 2019-20</t>
  </si>
  <si>
    <t>Gross ITC Reversed/Ineligible as per 3B</t>
  </si>
  <si>
    <t>ITC Claimed on Import of goods as per 3B</t>
  </si>
  <si>
    <t>ITC Claimed on Import of Services as per 3B</t>
  </si>
  <si>
    <t>ITC  Claimed on RCM as per 3B</t>
  </si>
  <si>
    <t>ITC Claimed on Inward supplies from ISD per 3B</t>
  </si>
  <si>
    <t>ITC Claimed on All other ITC as per 3B</t>
  </si>
  <si>
    <t>Gross ITC Claimed in 3B During the year as per 3B</t>
  </si>
  <si>
    <t>ITC Reversed as per 3B</t>
  </si>
  <si>
    <t>Ineligible ITC as per 3B</t>
  </si>
  <si>
    <t>Net ITC Claimed as per 3B During the year</t>
  </si>
  <si>
    <t>Tax Paid through Cash (Other than reverse charge) as per 3B</t>
  </si>
  <si>
    <t>Tax Paid through Cash (Reverse Charge) as per 3B</t>
  </si>
  <si>
    <t>Total Tax Paid through Cash as per 3B</t>
  </si>
  <si>
    <t>Data as per 3B Filed Report</t>
  </si>
  <si>
    <t>Add: Opening Balance of ITC as per GSTN</t>
  </si>
  <si>
    <t>ITC (Net) that should have been claimed in 3B During the year 2018-19</t>
  </si>
  <si>
    <t>Tax Payable on account of short payment of Tax for Year 2017-18</t>
  </si>
  <si>
    <t>Tax Payable on account of short payment of Tax for Year 2018-19</t>
  </si>
  <si>
    <t>ITC (Net) that should have been claimed in 3B During the year 2019-20</t>
  </si>
  <si>
    <t>Utilization of ITC as per 3B</t>
  </si>
  <si>
    <t>Tax Payable on account of short payment of Tax for Year 2019-20</t>
  </si>
  <si>
    <t>IGST paid using IGST</t>
  </si>
  <si>
    <t>IGST paid using CGST</t>
  </si>
  <si>
    <t>IGST paid using SGST</t>
  </si>
  <si>
    <t>CGST paid using IGST</t>
  </si>
  <si>
    <t>CGST paid using CGST</t>
  </si>
  <si>
    <t>SGST paid using IGST</t>
  </si>
  <si>
    <t>SGST paid using SGST</t>
  </si>
  <si>
    <t>Cess paid using CESS</t>
  </si>
  <si>
    <t>GSTR 9 Working file prepared by CA Dinesh Wadera</t>
  </si>
  <si>
    <t>Headwise GSTR 9 Working file prepared by CA Dinesh Wadera</t>
  </si>
  <si>
    <t>If you have claimed excess ITC in 3B you must reverse/short claim same amount in subsequent 3B.</t>
  </si>
  <si>
    <t>However, if you have claimed excess ITC and also have utilised the same, you are required to pay interest on the same.</t>
  </si>
  <si>
    <t>6B</t>
  </si>
  <si>
    <t>7J</t>
  </si>
  <si>
    <t>5N</t>
  </si>
  <si>
    <t>Ready to File GSTR 9</t>
  </si>
  <si>
    <t>4A Taxable B2C Sales as per Books (Net of Dr/ Cr Note)</t>
  </si>
  <si>
    <t>4B Taxable B2B Sales as per Books (Net of Dr/ Cr Note)</t>
  </si>
  <si>
    <t>ITC Short claimed in PY 2016-17 now claimed in 3B of CY 2017-18</t>
  </si>
  <si>
    <t>Tax Excess paid in PY 2017-18 Now short paid in 3B of CY 2018-19</t>
  </si>
  <si>
    <t>Tax Excess paid in PY 2016-17 Now short paid in 3B of CY 2017-18</t>
  </si>
  <si>
    <t>Your Liability on Account of Short Payment of Tax To be paid Via DRC 03</t>
  </si>
  <si>
    <t>ITC of 2019-20 not claimed in 3B of 2019-20 but claimed in 3B of 2020-21</t>
  </si>
  <si>
    <t>Tax Excess paid in PY 2018-19 Now short paid in 3B of CY 2019-20</t>
  </si>
  <si>
    <t>Proforma DRC 03 for FY 2017-18</t>
  </si>
  <si>
    <t>Interest on Short Payment of Tax</t>
  </si>
  <si>
    <t>Interest on Excess Utilisation of ITC</t>
  </si>
  <si>
    <t>Total Amount Payable via DRC 03 in Respect of 2017-18</t>
  </si>
  <si>
    <t>Proforma DRC 03 for FY 2018-19</t>
  </si>
  <si>
    <t>Proforma DRC 03 for FY 2019-20</t>
  </si>
  <si>
    <t>GSTR 9 of FY 2017-18 prepared by CA Dinesh Wadera</t>
  </si>
  <si>
    <t>GSTR 9 of FY 2018-19 prepared by CA Dinesh Wadera</t>
  </si>
  <si>
    <t>GSTR 9 of FY 2019-20 prepared by CA Dinesh Wadera</t>
  </si>
  <si>
    <t>Difference</t>
  </si>
  <si>
    <t>Total Taxable Purchases of 2017-18 of 9 months as per Books</t>
  </si>
  <si>
    <t>Total Taxable Sales of 2017-18 of 9 months as per Books</t>
  </si>
  <si>
    <t>Expenses on Moter Bhada 5% RCM</t>
  </si>
  <si>
    <t>Expenses on Legal Fees 18% RCM</t>
  </si>
  <si>
    <t>Expenses on Directors Remuneration @ 18%</t>
  </si>
  <si>
    <t>Expenses on Payment to Manpower Supply Agency @ 18%</t>
  </si>
  <si>
    <t>Total Expenses Liable for RCM and Tax Payable thereon</t>
  </si>
  <si>
    <t>Total Taxable Sales of 2018-19 as per Books</t>
  </si>
  <si>
    <t>Particular's of 2017-18 Taxable Sales &amp; Purchases of 9 Months as per Books</t>
  </si>
  <si>
    <t>Particular's of 2018-19 Taxable Sales &amp; Purchases as per Books</t>
  </si>
  <si>
    <t>Total Taxable Purchases of 2018-19 as per Books</t>
  </si>
  <si>
    <t>Particular's of 2019-20 Taxable Sales &amp; Purchases as per Books</t>
  </si>
  <si>
    <t>Total Taxable Sales of 2019-20 as per Books</t>
  </si>
  <si>
    <t>Total Taxable Purchases of 2019-20 as per Books</t>
  </si>
  <si>
    <t>Particular's of 2020-21 Taxable Sales &amp; Purchases as per Books</t>
  </si>
  <si>
    <t>Total Taxable Sales of 2020-21 as per Books</t>
  </si>
  <si>
    <t>Total Taxable Purchases of 2020-21 as per Books</t>
  </si>
  <si>
    <t>Client Name: Demo Client by CA Dinesh Wadera (You can edit this Name)</t>
  </si>
  <si>
    <t xml:space="preserve">GSTR 9 Working file prepared by CA Dinesh Wadera. Follow on Twitter @dineshwadera. Email: gst@dineshwadera.com </t>
  </si>
  <si>
    <t>Particular's of 2020-21</t>
  </si>
  <si>
    <t>Tax Liability Paid by Utilizing the GST</t>
  </si>
  <si>
    <t>Summary working for GSTR9 of 2017-18</t>
  </si>
  <si>
    <t>Summary working for GSTR9 of 2018-19</t>
  </si>
  <si>
    <t>Summary working for GSTR9 of 2019-20</t>
  </si>
  <si>
    <t>Summary working for GSTR9 of 2020-21</t>
  </si>
  <si>
    <t>Transitional ITC Received as per GSTN vis a vis Books</t>
  </si>
  <si>
    <t>Add: Short claim of ITC of Previouse Year 16-17 to be claimed in CY 17-18 (To be shown in Table 13 of GSTR9 of 2017-18)</t>
  </si>
  <si>
    <t>Less: Excess Claim During PY 16-17 to be reversed in CY 17-18 (To be shown in Table 12 of GSTR9 of 2017-18)</t>
  </si>
  <si>
    <t>Short ITC Claimed (Net) in CY 17-18  to be claimed in Next Year 18-19 (To be Shown in Table 8C GSTR 9 of 2017-18)</t>
  </si>
  <si>
    <t>Add: Liability of Previous Year 16-17 to be paid in Current Year 17-18 (Show in Table 10 of GSTR 9 of 17-18)</t>
  </si>
  <si>
    <t>Less: Excess Tax Paid in Previouse Year 16-17 to be Short Paid in CY 17-18 (Show in Table 11 of GSTR9 of 17-18)</t>
  </si>
  <si>
    <t>ITC (Net) that should have been claimed in 3B During the year 2017-18</t>
  </si>
  <si>
    <t>Actual Tax Liability (other than RCM) as per Books for FY 2017-18</t>
  </si>
  <si>
    <t>Actual Tax Liability on RCM as per Books for FY 2017-18</t>
  </si>
  <si>
    <t>Total Tax Payable as per Books During FY (Should match with Table 4N of GSTR 9 of Same FY 2017-18)</t>
  </si>
  <si>
    <t>Tax Paid in Cash during the Year 2017-18 (Via 3B Other than Reverse Charge)</t>
  </si>
  <si>
    <t>Tax Paid in Cash during 2017-18 (Via 3B for Reverse Charge)</t>
  </si>
  <si>
    <t>Tax Paid from utilization of ITC During the year 2017-18 as per 3B</t>
  </si>
  <si>
    <t>Total Tax Paid During the year 2017-18 by Cash and by Utilizing ITC</t>
  </si>
  <si>
    <t>Tax Paid using DRC 03 for the year 2017-18 (if any) - Fill this figure if you wish to pay your tax liability using DRC 03</t>
  </si>
  <si>
    <t>Balance Unpaid Liability of current FY 2017-18</t>
  </si>
  <si>
    <t>Unpaid Liability of CY 2017-18 to pay/Paid in Next Year 2018-19 via 3B (To be shown in Table 14 of GSTR 9 of Same Year 2017-18)</t>
  </si>
  <si>
    <t>Balance Unpaid Liability of Current Year 2017-18 (Ideally this should be nil)</t>
  </si>
  <si>
    <t>Net ITC Claimed During the year 2018-19 as per 3B (Auto populated Table 6A of GSTR9)</t>
  </si>
  <si>
    <t>Net ITC Claimed During the year 2017-18 as per 3B (Auto populated Table 6A of GSTR9)</t>
  </si>
  <si>
    <t>Gross ITC on RCM as per Books for FY 2018-19 if paid in cash during the year (To be shown in Table 6C of GSTR9 of Same Year 2018-19)</t>
  </si>
  <si>
    <t>Gross ITC as per Books for FY 2017-18 (To be shown in Table 6B of GSTR9 of Same Year 2017-18)</t>
  </si>
  <si>
    <t>Gross ITC on RCM as per Books for FY 2017-18 if paid in cash during the year (To be shown in Table 6C of GSTR9 of Same Year 2017-18)</t>
  </si>
  <si>
    <t>ITC Reversed or to be reversed as per Books for FY 2017-18 (to be shown in Table 7 of GSTR9 of Same Year 2017-18)</t>
  </si>
  <si>
    <t>Net ITC as per Books for FY 2017-18 (Should match with Table 7J of GSTR9 of Same FY 2017-18)</t>
  </si>
  <si>
    <t>Gross ITC as per Books for FY 2018-19 (To be shown in Table 6B of GSTR9 of Same Year 2018-19)</t>
  </si>
  <si>
    <t>Transitional Credit Received as per GSTN in 2017-18 (To be shown in Table 6K/6L of GSTR9 of Same Year 2017-18)</t>
  </si>
  <si>
    <t>Transitional Credit Received as per GSTN in 2018-19 (To be shown in Table 6K/6L of GSTR9 of Same Year 2018-19)</t>
  </si>
  <si>
    <t>ITC Reversed or to be reversed as per Books for FY 2018-19 (to be shown in Table 7 of GSTR9 of Same Year 2018-19)</t>
  </si>
  <si>
    <t>Net ITC as per Books for FY 2018-19 (Should match with Table 7J of GSTR9 of Same FY 2018-19)</t>
  </si>
  <si>
    <t>Add: Short claim of ITC of Previouse Year 17-18 to be claimed in CY 18-19 (To be shown in Table 13 of GSTR9 of 2018-19)</t>
  </si>
  <si>
    <t>Less: Excess Claim During PY 17-18 to be reversed in CY 18-19 (To be shown in Table 12 of GSTR9 of 2018-19)</t>
  </si>
  <si>
    <t>Short ITC Claimed (Net) in CY 18-19  to be claimed in Next Year 19-20 (To be Shown in Table 8C GSTR 9 of 2018-19)</t>
  </si>
  <si>
    <t>Excess ITC (Net) Claimed during the year 18-19 to be reversed/short claim in Next FY 19-20 (To be Shown in Table 12 GSTR 9 of 19-20)</t>
  </si>
  <si>
    <t>Excess ITC (Net) Claimed during the year 17-18 to be reversed/short claim in Next FY 18-19 (To be Shown in Table 12 GSTR 9 of 18-19)</t>
  </si>
  <si>
    <t>Actual Tax Liability (other than RCM) as per Books for FY 2018-19</t>
  </si>
  <si>
    <t>Actual Tax Liability on RCM as per Books for FY 2018-19</t>
  </si>
  <si>
    <t>Add: Liability of Previous Year 17-18 to be paid in Current Year 18-19 Via 3B (Show in Table 10 of GSTR 9 of 18-19)</t>
  </si>
  <si>
    <t>Less: Excess Tax Paid in Previouse Year 17-18 to be Short Paid in CY 18-19 (Show in Table 11 of GSTR9 of 18-19)</t>
  </si>
  <si>
    <t>Excess Tax Paid During the year 2017-18 (IF ANY) to be short paid in Next FY 2018-19 (To be shown in Table 11 of GSTR 9 of Next FY 2018-19)</t>
  </si>
  <si>
    <t>Your Actual Total Tax Liability after all adjustments for FY 2018-19 (Should Match with Total Turnover 5N + 10 - 11)</t>
  </si>
  <si>
    <t>Your Actual Total Tax Liability after all adjustments for FY 2017-18 (Should Match with Total Turnover 5N + 10 - 11)</t>
  </si>
  <si>
    <t>Tax Paid in Cash during the Year 2018-19 (Via 3B Other than Reverse Charge)</t>
  </si>
  <si>
    <t>Tax Paid in Cash during 2018-19 (Via 3B for Reverse Charge)</t>
  </si>
  <si>
    <t>Tax Paid from utilization of ITC During the year 2018-19 as per 3B</t>
  </si>
  <si>
    <t>Total Tax Paid During the year 2018-19 by Cash and by Utilizing ITC</t>
  </si>
  <si>
    <t>Excess Tax Paid During the year 2018-19 (IF ANY) to be short paid in Next FY 2019-20 (To be shown in Table 11 of GSTR 9 of Next FY 2019-20)</t>
  </si>
  <si>
    <t>Tax Paid using DRC 03 for the year 2018-19 (if any) - Fill this figure if you wish to pay your tax liability using DRC 03</t>
  </si>
  <si>
    <t>Balance Unpaid Liability of current FY 2018-19</t>
  </si>
  <si>
    <t>Unpaid Liability of CY 2018-19 to pay/Paid in Next Year 2019-20 via 3B (To be shown in Table 14 of GSTR 9 of Same Year 2018-19)</t>
  </si>
  <si>
    <t>Net ITC Claimed During the year 2019-20 as per 3B (Auto populated Table 6A of GSTR9)</t>
  </si>
  <si>
    <t>Gross ITC as per Books for FY 2019-20 (To be shown in Table 6B of GSTR9 of Same Year 2019-20)</t>
  </si>
  <si>
    <t>Gross ITC on RCM as per Books for FY 2019-20 if paid in cash during the year (To be shown in Table 6C of GSTR9 of Same Year 2019-20)</t>
  </si>
  <si>
    <t>Transitional Credit Received as per GSTN in 2019-20 (To be shown in Table 6K/6L of GSTR9 of Same Year 2019-20)</t>
  </si>
  <si>
    <t>Ineligible ITC from above / ITC to be reversed (if any subject to GST Auditor)</t>
  </si>
  <si>
    <t>ITC Reversed or to be reversed as per Books for FY 2019-20 (to be shown in Table 7 of GSTR9 of Same Year 2019-20)</t>
  </si>
  <si>
    <t>Net ITC as per Books for FY 2019-20 (Should match with Table 7J of GSTR9 of Same FY 2019-20)</t>
  </si>
  <si>
    <t>Add: Short claim of ITC of Previouse Year 18-19 to be claimed in CY 19-20 (To be shown in Table 13 of GSTR9 of 2019-20)</t>
  </si>
  <si>
    <t>Less: Excess Claim During PY 18-19 to be reversed in CY 19-20 (To be shown in Table 12 of GSTR9 of 2019-20)</t>
  </si>
  <si>
    <t>Short ITC Claimed (Net) in CY 19-20  to be claimed in Next Year 20-21 (To be Shown in Table 8C GSTR 9 of 2019-20)</t>
  </si>
  <si>
    <t>Excess ITC (Net) Claimed during the year 19-20 to be reversed/short claim in Next FY 20-21 (To be Shown in Table 12 GSTR 9 of 20-21)</t>
  </si>
  <si>
    <t>Actual Tax Liability (other than RCM) as per Books for FY 2019-20</t>
  </si>
  <si>
    <t>Actual Tax Liability on RCM as per Books for FY 2019-20</t>
  </si>
  <si>
    <t>Total Tax Payable as per Books During FY (Should match with Table 4N of GSTR 9 of Same FY 2019-20)</t>
  </si>
  <si>
    <t>Total Tax Payable as per Books During FY (Should match with Table 4N of GSTR 9 of Same FY 2018-19)</t>
  </si>
  <si>
    <t>Add: Liability of Previous Year 18-19 to be paid in Current Year 19-20 Via 3B (Show in Table 10 of GSTR 9 of 19-20)</t>
  </si>
  <si>
    <t>Less: Excess Tax Paid in Previouse Year 18-19 to be Short Paid in CY 19-20 (Show in Table 11 of GSTR9 of 19-20)</t>
  </si>
  <si>
    <t>Your Actual Total Tax Liability after all adjustments for FY 2019-20 (Should Match with Total Turnover 5N + 10 - 11)</t>
  </si>
  <si>
    <t>Tax Paid in Cash during the Year 2019-20 (Via 3B Other than Reverse Charge)</t>
  </si>
  <si>
    <t>Tax Paid in Cash during 2019-20 (Via 3B for Reverse Charge)</t>
  </si>
  <si>
    <t>Tax Paid from utilization of ITC During the year 2019-20 as per 3B</t>
  </si>
  <si>
    <t>Total Tax Paid During the year 2019-20 by Cash and by Utilizing ITC</t>
  </si>
  <si>
    <t>Excess Tax Paid During the year 2019-20 (IF ANY) to be short paid in Next FY 2020-21 (To be shown in Table 11 of GSTR 9 of Next FY 2020-21)</t>
  </si>
  <si>
    <t>Tax Paid using DRC 03 for the year 2019-20 (if any) - Fill this figure if you wish to pay your tax liability using DRC 03</t>
  </si>
  <si>
    <t>Balance Unpaid Liability of current FY 2019-20</t>
  </si>
  <si>
    <t>Unpaid Liability of CY 2019-20 to pay/Paid in Next Year 2020-21 via 3B (To be shown in Table 14 of GSTR 9 of Same Year 2019-20)</t>
  </si>
  <si>
    <t>Balance Unpaid Liability of Current Year 2019-20 (Ideally this should be nil)</t>
  </si>
  <si>
    <t>Balance Unpaid Liability of Current Year 2018-19 (Ideally this should be nil)</t>
  </si>
  <si>
    <t>Net ITC Claimed During the year 2020-21 as per 3B (Auto populated Table 6A of GSTR9)</t>
  </si>
  <si>
    <t>Gross ITC as per Books for FY 2020-21 (To be shown in Table 6B of GSTR9 of Same Year 2020-21)</t>
  </si>
  <si>
    <t>Gross ITC on RCM as per Books for FY 2020-21 if paid in cash during the year (To be shown in Table 6C of GSTR9 of Same Year 2020-21)</t>
  </si>
  <si>
    <t>Transitional Credit Received as per GSTN in 2020-21 (To be shown in Table 6K/6L of GSTR9 of Same Year 2020-21)</t>
  </si>
  <si>
    <t>ITC Reversed or to be reversed as per Books for FY 2020-21 (to be shown in Table 7 of GSTR9 of Same Year 2020-21)</t>
  </si>
  <si>
    <t>Net ITC as per Books for FY 2020-21 (Should match with Table 7J of GSTR9 of Same FY 2020-21)</t>
  </si>
  <si>
    <t>Add: Short claim of ITC of Previouse Year 19-20 to be claimed in CY 20-21 (To be shown in Table 13 of GSTR9 of 2020-21)</t>
  </si>
  <si>
    <t>Less: Excess Claim During PY 19-20 to be reversed in CY 20-21 (To be shown in Table 12 of GSTR9 of 2020-21)</t>
  </si>
  <si>
    <t>ITC (Net) that should have been claimed in 3B During the year 2020-21</t>
  </si>
  <si>
    <t>Short ITC Claimed (Net) in CY 20-21  to be claimed in Next Year 21-22 (To be Shown in Table 8C GSTR 9 of 2020-21)</t>
  </si>
  <si>
    <t>Excess ITC (Net) Claimed during the year 20-21 to be reversed/short claim in Next FY 21-22 (To be Shown in Table 12 GSTR 9 of 21-22)</t>
  </si>
  <si>
    <t>Actual Tax Liability (other than RCM) as per Books for FY 2020-21</t>
  </si>
  <si>
    <t>Actual Tax Liability on RCM as per Books for FY 2020-21</t>
  </si>
  <si>
    <t>Total Tax Payable as per Books During FY (Should match with Table 4N of GSTR 9 of Same FY 2020-21)</t>
  </si>
  <si>
    <t>Add: Liability of Previous Year 19-20 to be paid in Current Year 20-21 Via 3B (Show in Table 10 of GSTR 9 of 20-21)</t>
  </si>
  <si>
    <t>Less: Excess Tax Paid in Previouse Year 19-20 to be Short Paid in CY 20-21 (Show in Table 11 of GSTR9 of 20-21)</t>
  </si>
  <si>
    <t>Your Actual Total Tax Liability after all adjustments for FY 2020-21 (Should Match with Total Turnover 5N + 10 - 11)</t>
  </si>
  <si>
    <t>Tax Paid in Cash during the Year 2020-21 (Via 3B Other than Reverse Charge)</t>
  </si>
  <si>
    <t>Tax Paid in Cash during 2020-21 (Via 3B for Reverse Charge)</t>
  </si>
  <si>
    <t>Tax Paid from utilization of ITC During the year 2020-21 as per 3B</t>
  </si>
  <si>
    <t>Total Tax Paid During the year 2020-21 by Cash and by Utilizing ITC</t>
  </si>
  <si>
    <t>Excess Tax Paid During the year 2020-21 (IF ANY) to be short paid in Next FY 2021-22 (To be shown in Table 11 of GSTR 9 of Next FY 2021-22)</t>
  </si>
  <si>
    <t>Tax Payable on account of short payment of Tax for Year 2020-21</t>
  </si>
  <si>
    <t>Tax Paid using DRC 03 for the year 2020-21 (if any) - Fill this figure if you wish to pay your tax liability using DRC 03</t>
  </si>
  <si>
    <t>Balance Unpaid Liability of current FY 2020-21</t>
  </si>
  <si>
    <t>Unpaid Liability of CY 2020-21 to pay/Paid in Next Year 2021-22 via 3B (To be shown in Table 14 of GSTR 9 of Same Year 2020-21)</t>
  </si>
  <si>
    <t>Balance Unpaid Liability of Current Year 2020-21 (Ideally this should be nil)</t>
  </si>
  <si>
    <t>Percentage wise summary of Taxable Sales, Purchases and Expenses Liable for RCM as per Books</t>
  </si>
  <si>
    <t>This is notional working for Excess ITC Utlisation and Interest thereon.</t>
  </si>
  <si>
    <t>SGCT</t>
  </si>
  <si>
    <t>Date from Which Interest is payable (Date of Excess Utilisation)</t>
  </si>
  <si>
    <t>Date till Which interest is payable (Date of Interest Payment via DRC 03 or GSTR3B)</t>
  </si>
  <si>
    <t>2017-18 Interest Payable on Excess Utilisation of ITC</t>
  </si>
  <si>
    <t>Actual Utlisation of ITC During the year 2017-18</t>
  </si>
  <si>
    <t>Excess Utilisation of ITC During the year (If any)</t>
  </si>
  <si>
    <t>ITC (Net) that you were eligible to claimed &amp; Utilised during the year 2017-18</t>
  </si>
  <si>
    <t>2018-19 Interest Payable on Excess Utilisation of ITC</t>
  </si>
  <si>
    <t>ITC (Net) that you were eligible to claimed &amp; Utilised during the year 2018-19</t>
  </si>
  <si>
    <t>Actual Utlisation of ITC During the year 2018-19</t>
  </si>
  <si>
    <t>2019-20 Interest Payable on Excess Utilisation of ITC</t>
  </si>
  <si>
    <t>ITC (Net) that you were eligible to claimed &amp; Utilised during the year 2019-20</t>
  </si>
  <si>
    <t>2020-21 Interest Payable on Excess Utilisation of ITC</t>
  </si>
  <si>
    <t>ITC (Net) that you were eligible to claimed &amp; Utilised during the year 2020-21</t>
  </si>
  <si>
    <t>Actual Utlisation of ITC During the year 2020-21</t>
  </si>
  <si>
    <t>Actual Utlisation of ITC During the year 2019-20</t>
  </si>
  <si>
    <t>Interest on Short payment of Tax for 2017-18</t>
  </si>
  <si>
    <t>Date from Which Interest is payable (Date of Short Payment)</t>
  </si>
  <si>
    <t>Date till Which interest is payable (Date of Payment)</t>
  </si>
  <si>
    <t>Interest Payable along with DRC 03/3B for 2017-18</t>
  </si>
  <si>
    <t>Interest on Short payment of Tax for 2018-19</t>
  </si>
  <si>
    <t>Short Payment of Tax for year 2017-18 to be paid using DRC 03/3B</t>
  </si>
  <si>
    <t>Calculation of Interest to be paid on short payment of Tax along with DRC 03 / 3B</t>
  </si>
  <si>
    <t>Interest Payable along with DRC 03/3B for 2018-19</t>
  </si>
  <si>
    <t>Interest on Short payment of Tax for 2019-20</t>
  </si>
  <si>
    <t>Short Payment of Tax for year 2018-19 to be paid using DRC 03/3B</t>
  </si>
  <si>
    <t>Short Payment of Tax for year 2019-20 to be paid using DRC 03/3B</t>
  </si>
  <si>
    <t>Interest Payable along with DRC 03/3B for 2019-20</t>
  </si>
  <si>
    <t>Interest on Short payment of Tax for 2020-21</t>
  </si>
  <si>
    <t>Short Payment of Tax for year 2020-21 to be paid using DRC 03/3B</t>
  </si>
  <si>
    <t>Interest Payable along with DRC 03/3B for 2020-21</t>
  </si>
  <si>
    <t>Gross ITC as per Book on Purchases for FY 2017-18</t>
  </si>
  <si>
    <t>Gross ITC on RCM as per Books and GSTN (only if paid in cash during the year 2017-18)</t>
  </si>
  <si>
    <t>Gross Transitional Credit Received as per Books and GSTN during 2017-18</t>
  </si>
  <si>
    <t>ITC Reversed as per Books or to be Reversed as per GST Auditor's comment for 2017-18</t>
  </si>
  <si>
    <t>Net ITC available as per Books for FY 2017-18</t>
  </si>
  <si>
    <t>Tax Short Paid During FY 2017-18 but paid/to be paid via 3B in FY 2018-19</t>
  </si>
  <si>
    <t>Taxable B2C Sales as per Books for FY 2017-18 (Net of Dr/ Cr Note)</t>
  </si>
  <si>
    <t>Taxable B2B Sales as per Books for FY 2017-18 (Net of Dr/ Cr Note)</t>
  </si>
  <si>
    <t>Expenses Liable for RCM as per Books for FY 2017-18</t>
  </si>
  <si>
    <t>Exempted Sales as per Book (Interest, Cash Discount etc. credited to P&amp;L) for FY 2017-18</t>
  </si>
  <si>
    <t>Nil Rated Sales as per Books (Sales with GST Rate of 0%) for FY 2017-18</t>
  </si>
  <si>
    <t>Non-GST Sales as per Book (Sales of Petrol/Diesel/Wine etc.) for FY 2017-18</t>
  </si>
  <si>
    <t>6K &amp; 6L</t>
  </si>
  <si>
    <t>6C &amp; 6D</t>
  </si>
  <si>
    <t>7A to 7I</t>
  </si>
  <si>
    <t>Taxable B2C Sales as per Books for FY 2018-19 (Net of Dr/ Cr Note)</t>
  </si>
  <si>
    <t>Taxable B2B Sales as per Books for FY 2018-19 (Net of Dr/ Cr Note)</t>
  </si>
  <si>
    <t>Expenses Liable for RCM as per Books for FY 2018-19</t>
  </si>
  <si>
    <t>Exempted Sales as per Book (Interest, Cash Discount etc. credited to P&amp;L) for FY 2018-19</t>
  </si>
  <si>
    <t>Nil Rated Sales as per Books (Sales with GST Rate of 0%) for FY 2018-19</t>
  </si>
  <si>
    <t>Non-GST Sales as per Book (Sales of Petrol/Diesel/Wine etc.) for FY 2018-19</t>
  </si>
  <si>
    <t>Total Turnover as per Books &amp; Tax Payable thereon for FY 2018-19</t>
  </si>
  <si>
    <t>Total Turnover as per Books for 9 months &amp; Tax Payable thereon for FY 2017-18</t>
  </si>
  <si>
    <t>Gross ITC as per Book on Purchases for FY 2018-19</t>
  </si>
  <si>
    <t>Gross ITC on RCM as per Books and GSTN (only if paid in cash during the year 2018-19)</t>
  </si>
  <si>
    <t>Gross Transitional Credit Received as per Books and GSTN during 2018-19</t>
  </si>
  <si>
    <t>ITC Reversed as per Books or to be Reversed as per GST Auditor's comment for 2018-19</t>
  </si>
  <si>
    <t>Net ITC available as per Books for FY 2018-19</t>
  </si>
  <si>
    <t>Tax Short paid in PY 2017-18 but paid via 3B in CY 2018-19</t>
  </si>
  <si>
    <t>Tax Short paid in PY 2016-17 but paid via 3B in CY 2017-18</t>
  </si>
  <si>
    <t>ITC Short claimed in PY 2017-18 now claimed in 3B of CY 2018-19</t>
  </si>
  <si>
    <t>Tax Short Paid During FY 2018-19 but paid/to be paid via 3B in FY 2019-20</t>
  </si>
  <si>
    <t>Taxable B2C Sales as per Books for FY 2019-20 (Net of Dr/ Cr Note)</t>
  </si>
  <si>
    <t>Taxable B2B Sales as per Books for FY 2019-20 (Net of Dr/ Cr Note)</t>
  </si>
  <si>
    <t>Expenses Liable for RCM as per Books for FY 2019-20</t>
  </si>
  <si>
    <t>Exempted Sales as per Book (Interest, Cash Discount etc. credited to P&amp;L) for FY 2019-20</t>
  </si>
  <si>
    <t>Nil Rated Sales as per Books (Sales with GST Rate of 0%) for FY 2019-20</t>
  </si>
  <si>
    <t>Non-GST Sales as per Book (Sales of Petrol/Diesel/Wine etc.) for FY 2019-20</t>
  </si>
  <si>
    <t>Total Turnover as per Books &amp; Tax Payable thereon for FY 2019-20</t>
  </si>
  <si>
    <t>Gross ITC as per Book on Purchases for FY 2019-20</t>
  </si>
  <si>
    <t>Gross ITC on RCM as per Books and GSTN (only if paid in cash during the year 2019-20)</t>
  </si>
  <si>
    <t>Gross Transitional Credit Received as per Books and GSTN during 2019-20</t>
  </si>
  <si>
    <t>ITC Reversed as per Books or to be Reversed as per GST Auditor's comment for 2019-20</t>
  </si>
  <si>
    <t>Net ITC available as per Books for FY 2019-20</t>
  </si>
  <si>
    <t>Tax Short paid in PY 2018-19 but paid via 3B in CY 2019-20</t>
  </si>
  <si>
    <t>ITC Excess claimed in PY 2018-19 now Reversed/Short Claimed in 3B of CY 2019-20</t>
  </si>
  <si>
    <t>ITC Excess claimed in PY 2017-18 now Reversed/Short Claimed in 3B of CY 2018-19</t>
  </si>
  <si>
    <t>ITC Excess claimed in PY 2016-17 now Reversed short Claimed in 3B of CY 2017-18</t>
  </si>
  <si>
    <t>ITC Short claimed in PY 2018-19 now claimed in 3B of CY 2019-20</t>
  </si>
  <si>
    <t>Tax Short Paid During FY 2019-20 but paid/to be paid via 3B in FY 2020-21</t>
  </si>
  <si>
    <t>GSTR 9 of FY 2020-21 prepared by CA Dinesh Wadera</t>
  </si>
  <si>
    <t>Taxable B2C Sales as per Books for FY 2020-21 (Net of Dr/ Cr Note)</t>
  </si>
  <si>
    <t>Taxable B2B Sales as per Books for FY 2020-21 (Net of Dr/ Cr Note)</t>
  </si>
  <si>
    <t>Expenses Liable for RCM as per Books for FY 2020-21</t>
  </si>
  <si>
    <t>Exempted Sales as per Book (Interest, Cash Discount etc. credited to P&amp;L) for FY 2020-21</t>
  </si>
  <si>
    <t>Nil Rated Sales as per Books (Sales with GST Rate of 0%) for FY 2020-21</t>
  </si>
  <si>
    <t>Non-GST Sales as per Book (Sales of Petrol/Diesel/Wine etc.) for FY 2020-21</t>
  </si>
  <si>
    <t>Total Turnover as per Books &amp; Tax Payable thereon for FY 2020-21</t>
  </si>
  <si>
    <t>Gross ITC as per Book on Purchases for FY 2020-21</t>
  </si>
  <si>
    <t>Gross ITC on RCM as per Books and GSTN (only if paid in cash during the year 2020-21)</t>
  </si>
  <si>
    <t>Gross Transitional Credit Received as per Books and GSTN during 2020-21</t>
  </si>
  <si>
    <t>ITC Reversed as per Books or to be Reversed as per GST Auditor's comment for 2020-21</t>
  </si>
  <si>
    <t>Net ITC available as per Books for FY 2020-21</t>
  </si>
  <si>
    <t>ITC of 2020-21 not claimed in 3B of 2020-21 but claimed in 3B of 2021-22</t>
  </si>
  <si>
    <t>Tax Short paid in PY 2019-20 but paid via 3B in CY 2020-21</t>
  </si>
  <si>
    <t>Tax Excess paid in PY 2019-20 Now short paid in 3B of CY 2020-21</t>
  </si>
  <si>
    <t>ITC Excess claimed in PY 2019-20 now Reversed/Short Claimed in 3B of CY 2020-21</t>
  </si>
  <si>
    <t>ITC Short claimed in PY 2019-20 now claimed in 3B of CY 2020-21</t>
  </si>
  <si>
    <t>Tax Short Paid During FY 2020-21 but paid/to be paid via 3B in FY 2021-22</t>
  </si>
  <si>
    <t>Proforma DRC 03 for FY 2020-21</t>
  </si>
  <si>
    <t>Ideal Opening Balance of ITC at the Beginning of 2017-18</t>
  </si>
  <si>
    <t>Total ITC (Net) as per Purchase Book for the year 2017-18</t>
  </si>
  <si>
    <t>Transitional ITC for the year as per GSTN</t>
  </si>
  <si>
    <t>ITC on RCM as per Books for the year (= Cash paid against RCM as per 3B)</t>
  </si>
  <si>
    <t>Ideal Closing Balance of ITC at the end of 2017-18</t>
  </si>
  <si>
    <t>Ideal Opening Balance of ITC at the Beginning of 2018-19</t>
  </si>
  <si>
    <t>Total ITC (Net) as per Purchase Book for the year 2018-19</t>
  </si>
  <si>
    <t>Ideal Closing Balance of ITC at the end of 2018-19</t>
  </si>
  <si>
    <t>Ideal Opening Balance of ITC at the Beginning of 2019-20</t>
  </si>
  <si>
    <t>Total ITC (Net) as per Purchase Book for the year 2019-20</t>
  </si>
  <si>
    <t>Ideal Closing Balance of ITC at the end of 2019-20</t>
  </si>
  <si>
    <t>Ideal Opening Balance of ITC at the Beginning of 2020-21</t>
  </si>
  <si>
    <t>Total ITC (Net) as per Purchase Book for the year 2020-21</t>
  </si>
  <si>
    <t>Ideal Closing Balance of ITC at the end of 2020-21</t>
  </si>
  <si>
    <t>Total Amount Payable via DRC 03 in Respect of 2018-19</t>
  </si>
  <si>
    <t>Total Amount Payable via DRC 03 in Respect of 2019-20</t>
  </si>
  <si>
    <t>Total Amount Payable via DRC 03 in Respect of 2020-21</t>
  </si>
  <si>
    <t>Analysis of Turnover from Audited/Final Trading P&amp;L Account (GL Wise breakup can be different from TO of Audited books subject to discretion of GST Auditor)</t>
  </si>
  <si>
    <t>Particulars 2017-18 As per Audited P&amp;L A/c</t>
  </si>
  <si>
    <t>2017-18 (3M)</t>
  </si>
  <si>
    <t>2017-18 (9M)</t>
  </si>
  <si>
    <t>2017-18 (12M)</t>
  </si>
  <si>
    <t xml:space="preserve">GL Wise Breakup </t>
  </si>
  <si>
    <t>Breakup for GSTR 9</t>
  </si>
  <si>
    <t>4A &amp; 4B Taxable Sales as per Books (Net of Dr/ Cr Note)</t>
  </si>
  <si>
    <t>Cash and Other Discount</t>
  </si>
  <si>
    <t>Commission Received</t>
  </si>
  <si>
    <t>Interest Received</t>
  </si>
  <si>
    <t>5E Nil Rated Sales as per Books (Sales which attracts 0% GST)</t>
  </si>
  <si>
    <t>Total Turnover as per Audited Books</t>
  </si>
  <si>
    <t>Total Turnover as per GL</t>
  </si>
  <si>
    <t>Total Turnover as per GST Law of 9 Months for GSTR 9 Purpose</t>
  </si>
  <si>
    <t>Amount</t>
  </si>
  <si>
    <t>Sales</t>
  </si>
  <si>
    <t>Taxable Sales</t>
  </si>
  <si>
    <t>18% Carriage (refer Note below)</t>
  </si>
  <si>
    <t>Total Turnover as per GST Law for GSTR 9 Purpose</t>
  </si>
  <si>
    <t>Client Name: Demo Client by CA Dinesh Wadera</t>
  </si>
  <si>
    <t xml:space="preserve">GSTR 9 Working file prepared by CA Dinesh Wadera. Follow on twitter @dineshwadera or email: gst@dineshwadera.com </t>
  </si>
  <si>
    <t>Particulars As per Audited P&amp;L A/c 2018-19</t>
  </si>
  <si>
    <t>Breakup for GSTR 9 for 2018-19</t>
  </si>
  <si>
    <t>GL Wise Breakup 2018-19</t>
  </si>
  <si>
    <t>Particulars As per Audited P&amp;L A/c 2019-20</t>
  </si>
  <si>
    <t>GL Wise Breakup 2019-20</t>
  </si>
  <si>
    <t>Breakup for GSTR 9 for 2019-20</t>
  </si>
  <si>
    <t>Particulars As per Audited P&amp;L A/c 2020-21</t>
  </si>
  <si>
    <t>GL Wise Breakup 2020-21</t>
  </si>
  <si>
    <t>Breakup for GSTR 9 for 2020-21</t>
  </si>
  <si>
    <t>5% within the state Taxable Sales (Net of Dr and Cr Notes)</t>
  </si>
  <si>
    <t>12% within the state Taxable Sales (Net of Dr and Cr Notes)</t>
  </si>
  <si>
    <t>18% within the state Taxable Sales (Net of Dr and Cr Notes)</t>
  </si>
  <si>
    <t>5% Out of the state Taxable Sales (Net of Dr and Cr Notes)</t>
  </si>
  <si>
    <t>12% Out of the state Taxable Sales (Net of Dr and Cr Notes)</t>
  </si>
  <si>
    <t>18% Out of the state Taxable Sales (Net of Dr and Cr Notes)</t>
  </si>
  <si>
    <t>28% Out of the state Taxable Sales (Net of Dr and Cr Notes)</t>
  </si>
  <si>
    <t>5% within the state Taxable Purchases (Net of Dr and Cr Notes)</t>
  </si>
  <si>
    <t>12% within the state Taxable Purchases (Net of Dr and Cr Notes)</t>
  </si>
  <si>
    <t>18% within the state Taxable Purchases (Net of Dr and Cr Notes)</t>
  </si>
  <si>
    <t>28% within the state Taxable Purchases (Net of Dr and Cr Notes)</t>
  </si>
  <si>
    <t>5% Out of the state Taxable Purchases (Net of Dr and Cr Notes)</t>
  </si>
  <si>
    <t>12% Out of the state Taxable Purchases (Net of Dr and Cr Notes)</t>
  </si>
  <si>
    <t>18% Out of the state Taxable Purchases (Net of Dr and Cr Notes)</t>
  </si>
  <si>
    <t>28% Out of the state Taxable Purchases (Net of Dr and Cr Notes)</t>
  </si>
  <si>
    <t>5F Non-GST Sales as per Book (Eg Petro/Diesel/Alcohol)</t>
  </si>
  <si>
    <t>5D Exempted Sales/Income as per Book (Eg Int, Div, CD etc)</t>
  </si>
  <si>
    <t>Cash Discount</t>
  </si>
  <si>
    <t>Taxable Sales/Income As per P&amp;L A/c for 2017-18</t>
  </si>
  <si>
    <t>Note: if this short version is not fit for your purpose, please download year wise worksheet from gst.dineshwadera.com</t>
  </si>
  <si>
    <t>Taxable Sales/Income As per P&amp;L A/c for 2018-19</t>
  </si>
  <si>
    <t>Difference between %ge wise data and B2C + B2B</t>
  </si>
  <si>
    <t>Taxable Sales/Income As per P&amp;L A/c for 2019-20</t>
  </si>
  <si>
    <t>Taxable Sales/Income As per P&amp;L A/c for 2020-21</t>
  </si>
  <si>
    <t>28% within the state Taxable Sales (Net of Dr and Cr Notes)</t>
  </si>
  <si>
    <t>Sales (Net)</t>
  </si>
  <si>
    <t>Discount</t>
  </si>
  <si>
    <t>Interest on Deposits</t>
  </si>
  <si>
    <t>Taxable Sale</t>
  </si>
  <si>
    <t>Exempted Sale</t>
  </si>
  <si>
    <t>Interest on Dealer Deposit</t>
  </si>
  <si>
    <t>Excempted Sales</t>
  </si>
  <si>
    <t>Other ITC on Capital Goods and Expenses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</si>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</sst>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3" formatCode="_ * #,##0.00_ ;_ * \-#,##0.00_ ;_ * &quot;-&quot;??_ ;_ @_ "/>
    <numFmt numFmtId="164" formatCode="_ * #,##0_ ;_ * \-#,##0_ ;_ * &quot;-&quot;??_ ;_ @_ "/>
    <numFmt numFmtId="165" formatCode="[$-14009]dd/mm/yy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</font>
    <font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F8A8A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2">
    <xf numFmtId="0" fontId="0" fillId="0" borderId="0" xfId="0"/>
    <xf numFmtId="164" fontId="0" fillId="0" borderId="0" xfId="1" applyNumberFormat="1" applyFont="1"/>
    <xf numFmtId="0" fontId="0" fillId="0" borderId="1" xfId="0" applyBorder="1"/>
    <xf numFmtId="164" fontId="0" fillId="0" borderId="1" xfId="1" applyNumberFormat="1" applyFont="1" applyBorder="1"/>
    <xf numFmtId="0" fontId="0" fillId="0" borderId="0" xfId="0" applyProtection="1">
      <protection locked="0"/>
    </xf>
    <xf numFmtId="164" fontId="0" fillId="0" borderId="0" xfId="1" applyNumberFormat="1" applyFont="1" applyProtection="1">
      <protection locked="0"/>
    </xf>
    <xf numFmtId="164" fontId="0" fillId="0" borderId="1" xfId="1" applyNumberFormat="1" applyFont="1" applyBorder="1" applyProtection="1">
      <protection locked="0"/>
    </xf>
    <xf numFmtId="164" fontId="0" fillId="0" borderId="1" xfId="1" applyNumberFormat="1" applyFont="1" applyBorder="1" applyProtection="1"/>
    <xf numFmtId="164" fontId="2" fillId="0" borderId="1" xfId="1" applyNumberFormat="1" applyFont="1" applyBorder="1" applyProtection="1"/>
    <xf numFmtId="0" fontId="2" fillId="0" borderId="1" xfId="0" applyFont="1" applyBorder="1" applyProtection="1"/>
    <xf numFmtId="0" fontId="0" fillId="0" borderId="1" xfId="0" applyBorder="1" applyProtection="1"/>
    <xf numFmtId="0" fontId="0" fillId="0" borderId="1" xfId="0" applyBorder="1" applyAlignment="1" applyProtection="1">
      <alignment vertical="center" wrapText="1"/>
    </xf>
    <xf numFmtId="0" fontId="0" fillId="3" borderId="1" xfId="0" applyFill="1" applyBorder="1"/>
    <xf numFmtId="164" fontId="0" fillId="3" borderId="1" xfId="1" applyNumberFormat="1" applyFont="1" applyFill="1" applyBorder="1"/>
    <xf numFmtId="0" fontId="2" fillId="3" borderId="1" xfId="0" applyFont="1" applyFill="1" applyBorder="1"/>
    <xf numFmtId="164" fontId="2" fillId="3" borderId="1" xfId="1" applyNumberFormat="1" applyFont="1" applyFill="1" applyBorder="1"/>
    <xf numFmtId="164" fontId="2" fillId="3" borderId="1" xfId="1" applyNumberFormat="1" applyFont="1" applyFill="1" applyBorder="1" applyProtection="1"/>
    <xf numFmtId="164" fontId="0" fillId="3" borderId="1" xfId="1" applyNumberFormat="1" applyFont="1" applyFill="1" applyBorder="1" applyProtection="1"/>
    <xf numFmtId="164" fontId="3" fillId="3" borderId="1" xfId="1" applyNumberFormat="1" applyFont="1" applyFill="1" applyBorder="1" applyProtection="1"/>
    <xf numFmtId="164" fontId="0" fillId="0" borderId="0" xfId="1" applyNumberFormat="1" applyFont="1" applyProtection="1"/>
    <xf numFmtId="0" fontId="2" fillId="0" borderId="0" xfId="0" applyFont="1" applyProtection="1">
      <protection locked="0"/>
    </xf>
    <xf numFmtId="0" fontId="2" fillId="0" borderId="0" xfId="0" applyFont="1" applyProtection="1"/>
    <xf numFmtId="0" fontId="0" fillId="0" borderId="0" xfId="0" applyProtection="1"/>
    <xf numFmtId="164" fontId="1" fillId="3" borderId="1" xfId="1" applyNumberFormat="1" applyFont="1" applyFill="1" applyBorder="1" applyProtection="1"/>
    <xf numFmtId="164" fontId="3" fillId="2" borderId="1" xfId="1" applyNumberFormat="1" applyFont="1" applyFill="1" applyBorder="1" applyProtection="1"/>
    <xf numFmtId="0" fontId="4" fillId="0" borderId="0" xfId="0" applyFont="1"/>
    <xf numFmtId="0" fontId="4" fillId="0" borderId="1" xfId="0" applyFont="1" applyBorder="1"/>
    <xf numFmtId="0" fontId="4" fillId="3" borderId="1" xfId="0" applyFont="1" applyFill="1" applyBorder="1"/>
    <xf numFmtId="164" fontId="4" fillId="3" borderId="1" xfId="1" applyNumberFormat="1" applyFont="1" applyFill="1" applyBorder="1"/>
    <xf numFmtId="0" fontId="5" fillId="0" borderId="0" xfId="0" applyFont="1"/>
    <xf numFmtId="0" fontId="4" fillId="0" borderId="1" xfId="0" applyFont="1" applyFill="1" applyBorder="1"/>
    <xf numFmtId="0" fontId="0" fillId="3" borderId="1" xfId="0" applyFill="1" applyBorder="1" applyProtection="1"/>
    <xf numFmtId="0" fontId="4" fillId="0" borderId="0" xfId="0" applyFont="1" applyProtection="1">
      <protection locked="0"/>
    </xf>
    <xf numFmtId="0" fontId="5" fillId="4" borderId="1" xfId="0" applyFont="1" applyFill="1" applyBorder="1" applyProtection="1"/>
    <xf numFmtId="164" fontId="5" fillId="3" borderId="1" xfId="1" applyNumberFormat="1" applyFont="1" applyFill="1" applyBorder="1" applyProtection="1"/>
    <xf numFmtId="165" fontId="4" fillId="0" borderId="1" xfId="1" applyNumberFormat="1" applyFont="1" applyFill="1" applyBorder="1" applyProtection="1">
      <protection locked="0"/>
    </xf>
    <xf numFmtId="0" fontId="4" fillId="0" borderId="0" xfId="0" applyFont="1" applyProtection="1"/>
    <xf numFmtId="9" fontId="4" fillId="0" borderId="1" xfId="1" applyNumberFormat="1" applyFont="1" applyBorder="1" applyProtection="1">
      <protection locked="0"/>
    </xf>
    <xf numFmtId="0" fontId="2" fillId="3" borderId="1" xfId="0" applyFont="1" applyFill="1" applyBorder="1" applyAlignment="1">
      <alignment horizontal="right"/>
    </xf>
    <xf numFmtId="164" fontId="2" fillId="3" borderId="1" xfId="1" applyNumberFormat="1" applyFont="1" applyFill="1" applyBorder="1" applyAlignment="1">
      <alignment horizontal="right"/>
    </xf>
    <xf numFmtId="0" fontId="0" fillId="0" borderId="1" xfId="0" applyBorder="1" applyAlignment="1">
      <alignment wrapText="1"/>
    </xf>
    <xf numFmtId="164" fontId="5" fillId="4" borderId="1" xfId="1" applyNumberFormat="1" applyFont="1" applyFill="1" applyBorder="1" applyAlignment="1" applyProtection="1">
      <alignment horizontal="right"/>
    </xf>
    <xf numFmtId="0" fontId="5" fillId="0" borderId="0" xfId="0" applyFont="1" applyProtection="1"/>
    <xf numFmtId="164" fontId="6" fillId="2" borderId="1" xfId="1" applyNumberFormat="1" applyFont="1" applyFill="1" applyBorder="1" applyProtection="1"/>
    <xf numFmtId="164" fontId="6" fillId="3" borderId="1" xfId="1" applyNumberFormat="1" applyFont="1" applyFill="1" applyBorder="1" applyProtection="1"/>
    <xf numFmtId="0" fontId="2" fillId="3" borderId="1" xfId="0" applyFont="1" applyFill="1" applyBorder="1" applyProtection="1"/>
    <xf numFmtId="164" fontId="6" fillId="0" borderId="1" xfId="1" applyNumberFormat="1" applyFont="1" applyFill="1" applyBorder="1" applyProtection="1">
      <protection locked="0"/>
    </xf>
    <xf numFmtId="0" fontId="3" fillId="3" borderId="1" xfId="0" applyFont="1" applyFill="1" applyBorder="1" applyProtection="1"/>
    <xf numFmtId="0" fontId="3" fillId="2" borderId="1" xfId="0" applyFont="1" applyFill="1" applyBorder="1" applyProtection="1"/>
    <xf numFmtId="0" fontId="6" fillId="3" borderId="1" xfId="0" applyFont="1" applyFill="1" applyBorder="1" applyProtection="1"/>
    <xf numFmtId="0" fontId="2" fillId="2" borderId="1" xfId="0" applyFont="1" applyFill="1" applyBorder="1" applyProtection="1"/>
    <xf numFmtId="164" fontId="2" fillId="2" borderId="1" xfId="1" applyNumberFormat="1" applyFont="1" applyFill="1" applyBorder="1" applyProtection="1"/>
    <xf numFmtId="0" fontId="3" fillId="5" borderId="1" xfId="0" applyFont="1" applyFill="1" applyBorder="1" applyProtection="1"/>
    <xf numFmtId="164" fontId="3" fillId="5" borderId="1" xfId="1" applyNumberFormat="1" applyFont="1" applyFill="1" applyBorder="1" applyProtection="1"/>
    <xf numFmtId="0" fontId="7" fillId="6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164" fontId="0" fillId="0" borderId="0" xfId="0" applyNumberFormat="1" applyProtection="1">
      <protection locked="0"/>
    </xf>
    <xf numFmtId="0" fontId="2" fillId="4" borderId="1" xfId="0" applyFont="1" applyFill="1" applyBorder="1" applyProtection="1"/>
    <xf numFmtId="164" fontId="2" fillId="4" borderId="1" xfId="1" applyNumberFormat="1" applyFont="1" applyFill="1" applyBorder="1" applyProtection="1"/>
    <xf numFmtId="0" fontId="2" fillId="4" borderId="1" xfId="0" applyFont="1" applyFill="1" applyBorder="1"/>
    <xf numFmtId="0" fontId="0" fillId="0" borderId="1" xfId="0" applyFont="1" applyBorder="1" applyProtection="1"/>
    <xf numFmtId="164" fontId="1" fillId="0" borderId="1" xfId="1" applyNumberFormat="1" applyFont="1" applyBorder="1" applyProtection="1"/>
    <xf numFmtId="0" fontId="0" fillId="0" borderId="1" xfId="0" applyBorder="1" applyAlignment="1" applyProtection="1">
      <alignment horizontal="left"/>
    </xf>
    <xf numFmtId="0" fontId="2" fillId="7" borderId="1" xfId="0" applyFont="1" applyFill="1" applyBorder="1" applyProtection="1"/>
    <xf numFmtId="0" fontId="2" fillId="7" borderId="1" xfId="0" applyFont="1" applyFill="1" applyBorder="1" applyAlignment="1" applyProtection="1">
      <alignment vertical="center" wrapText="1"/>
    </xf>
    <xf numFmtId="164" fontId="2" fillId="7" borderId="1" xfId="1" applyNumberFormat="1" applyFont="1" applyFill="1" applyBorder="1" applyProtection="1"/>
    <xf numFmtId="0" fontId="2" fillId="7" borderId="1" xfId="0" applyFont="1" applyFill="1" applyBorder="1" applyAlignment="1" applyProtection="1">
      <alignment horizontal="left"/>
    </xf>
    <xf numFmtId="41" fontId="5" fillId="4" borderId="1" xfId="1" applyNumberFormat="1" applyFont="1" applyFill="1" applyBorder="1" applyProtection="1"/>
    <xf numFmtId="0" fontId="0" fillId="0" borderId="0" xfId="0" applyFill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left"/>
    </xf>
    <xf numFmtId="0" fontId="2" fillId="2" borderId="1" xfId="0" applyFont="1" applyFill="1" applyBorder="1" applyAlignment="1" applyProtection="1">
      <alignment vertical="center" wrapText="1"/>
    </xf>
    <xf numFmtId="0" fontId="0" fillId="0" borderId="0" xfId="0" applyFill="1" applyProtection="1">
      <protection locked="0"/>
    </xf>
    <xf numFmtId="0" fontId="2" fillId="0" borderId="2" xfId="0" applyFont="1" applyFill="1" applyBorder="1" applyAlignment="1" applyProtection="1">
      <alignment horizontal="left"/>
    </xf>
    <xf numFmtId="0" fontId="2" fillId="0" borderId="2" xfId="0" applyFont="1" applyFill="1" applyBorder="1" applyAlignment="1" applyProtection="1">
      <alignment vertical="center" wrapText="1"/>
    </xf>
    <xf numFmtId="164" fontId="2" fillId="0" borderId="2" xfId="1" applyNumberFormat="1" applyFont="1" applyFill="1" applyBorder="1" applyProtection="1"/>
    <xf numFmtId="0" fontId="0" fillId="2" borderId="1" xfId="0" applyFill="1" applyBorder="1" applyProtection="1"/>
    <xf numFmtId="164" fontId="0" fillId="2" borderId="1" xfId="1" applyNumberFormat="1" applyFont="1" applyFill="1" applyBorder="1" applyProtection="1"/>
    <xf numFmtId="0" fontId="2" fillId="0" borderId="1" xfId="0" applyFont="1" applyFill="1" applyBorder="1" applyProtection="1"/>
    <xf numFmtId="0" fontId="0" fillId="0" borderId="1" xfId="0" applyFill="1" applyBorder="1" applyProtection="1"/>
    <xf numFmtId="0" fontId="0" fillId="0" borderId="1" xfId="0" applyFont="1" applyFill="1" applyBorder="1" applyAlignment="1" applyProtection="1">
      <alignment vertical="center" wrapText="1"/>
    </xf>
    <xf numFmtId="164" fontId="1" fillId="0" borderId="1" xfId="1" applyNumberFormat="1" applyFont="1" applyFill="1" applyBorder="1" applyProtection="1"/>
    <xf numFmtId="0" fontId="6" fillId="0" borderId="0" xfId="0" applyFont="1" applyFill="1" applyBorder="1" applyProtection="1"/>
    <xf numFmtId="164" fontId="6" fillId="0" borderId="0" xfId="1" applyNumberFormat="1" applyFont="1" applyFill="1" applyBorder="1" applyProtection="1"/>
    <xf numFmtId="0" fontId="9" fillId="0" borderId="0" xfId="0" applyFont="1" applyProtection="1"/>
    <xf numFmtId="0" fontId="0" fillId="0" borderId="1" xfId="0" applyBorder="1" applyProtection="1">
      <protection locked="0"/>
    </xf>
    <xf numFmtId="0" fontId="2" fillId="4" borderId="1" xfId="0" applyFont="1" applyFill="1" applyBorder="1" applyAlignment="1">
      <alignment horizontal="right"/>
    </xf>
    <xf numFmtId="164" fontId="0" fillId="0" borderId="0" xfId="1" applyNumberFormat="1" applyFont="1" applyFill="1" applyProtection="1">
      <protection locked="0"/>
    </xf>
    <xf numFmtId="164" fontId="0" fillId="0" borderId="1" xfId="1" applyNumberFormat="1" applyFont="1" applyFill="1" applyBorder="1" applyProtection="1">
      <protection locked="0"/>
    </xf>
    <xf numFmtId="164" fontId="2" fillId="0" borderId="1" xfId="1" applyNumberFormat="1" applyFont="1" applyFill="1" applyBorder="1" applyProtection="1">
      <protection locked="0"/>
    </xf>
    <xf numFmtId="0" fontId="2" fillId="8" borderId="1" xfId="0" applyFont="1" applyFill="1" applyBorder="1" applyProtection="1"/>
    <xf numFmtId="164" fontId="2" fillId="8" borderId="1" xfId="1" applyNumberFormat="1" applyFont="1" applyFill="1" applyBorder="1" applyProtection="1"/>
    <xf numFmtId="0" fontId="9" fillId="0" borderId="0" xfId="0" applyFont="1" applyProtection="1">
      <protection locked="0"/>
    </xf>
    <xf numFmtId="0" fontId="9" fillId="0" borderId="0" xfId="0" applyFont="1"/>
    <xf numFmtId="164" fontId="2" fillId="7" borderId="1" xfId="1" applyNumberFormat="1" applyFont="1" applyFill="1" applyBorder="1" applyProtection="1">
      <protection locked="0"/>
    </xf>
    <xf numFmtId="0" fontId="10" fillId="7" borderId="1" xfId="0" applyFont="1" applyFill="1" applyBorder="1"/>
    <xf numFmtId="0" fontId="6" fillId="0" borderId="1" xfId="0" applyFont="1" applyBorder="1" applyProtection="1"/>
    <xf numFmtId="0" fontId="5" fillId="4" borderId="1" xfId="0" applyFont="1" applyFill="1" applyBorder="1"/>
    <xf numFmtId="0" fontId="5" fillId="3" borderId="1" xfId="0" applyFont="1" applyFill="1" applyBorder="1"/>
    <xf numFmtId="0" fontId="4" fillId="0" borderId="1" xfId="0" applyFont="1" applyFill="1" applyBorder="1" applyProtection="1"/>
    <xf numFmtId="164" fontId="1" fillId="0" borderId="1" xfId="1" applyNumberFormat="1" applyFont="1" applyBorder="1" applyProtection="1">
      <protection locked="0"/>
    </xf>
    <xf numFmtId="0" fontId="8" fillId="0" borderId="1" xfId="0" applyFont="1" applyBorder="1" applyProtection="1">
      <protection locked="0"/>
    </xf>
    <xf numFmtId="0" fontId="0" fillId="0" borderId="1" xfId="0" applyFill="1" applyBorder="1" applyProtection="1">
      <protection locked="0"/>
    </xf>
    <xf numFmtId="164" fontId="4" fillId="3" borderId="1" xfId="1" applyNumberFormat="1" applyFont="1" applyFill="1" applyBorder="1" applyAlignment="1" applyProtection="1">
      <alignment horizontal="right"/>
    </xf>
    <xf numFmtId="0" fontId="4" fillId="2" borderId="1" xfId="0" applyFont="1" applyFill="1" applyBorder="1"/>
    <xf numFmtId="41" fontId="4" fillId="2" borderId="1" xfId="1" applyNumberFormat="1" applyFont="1" applyFill="1" applyBorder="1" applyProtection="1"/>
    <xf numFmtId="164" fontId="4" fillId="3" borderId="1" xfId="1" applyNumberFormat="1" applyFont="1" applyFill="1" applyBorder="1" applyProtection="1"/>
    <xf numFmtId="0" fontId="11" fillId="0" borderId="0" xfId="0" applyFont="1"/>
    <xf numFmtId="0" fontId="11" fillId="0" borderId="0" xfId="0" applyFont="1" applyProtection="1">
      <protection locked="0"/>
    </xf>
    <xf numFmtId="0" fontId="9" fillId="4" borderId="1" xfId="0" applyFont="1" applyFill="1" applyBorder="1"/>
    <xf numFmtId="164" fontId="9" fillId="4" borderId="1" xfId="1" applyNumberFormat="1" applyFont="1" applyFill="1" applyBorder="1" applyAlignment="1" applyProtection="1">
      <alignment horizontal="right"/>
    </xf>
    <xf numFmtId="164" fontId="9" fillId="4" borderId="1" xfId="1" applyNumberFormat="1" applyFont="1" applyFill="1" applyBorder="1" applyAlignment="1" applyProtection="1">
      <alignment horizontal="left"/>
    </xf>
    <xf numFmtId="0" fontId="9" fillId="4" borderId="1" xfId="0" applyFont="1" applyFill="1" applyBorder="1" applyAlignment="1">
      <alignment horizontal="right"/>
    </xf>
    <xf numFmtId="0" fontId="11" fillId="0" borderId="1" xfId="0" applyFont="1" applyBorder="1" applyProtection="1">
      <protection locked="0"/>
    </xf>
    <xf numFmtId="164" fontId="11" fillId="0" borderId="1" xfId="1" applyNumberFormat="1" applyFont="1" applyBorder="1" applyProtection="1">
      <protection locked="0"/>
    </xf>
    <xf numFmtId="164" fontId="11" fillId="3" borderId="1" xfId="1" applyNumberFormat="1" applyFont="1" applyFill="1" applyBorder="1" applyProtection="1"/>
    <xf numFmtId="164" fontId="11" fillId="0" borderId="1" xfId="1" applyNumberFormat="1" applyFont="1" applyBorder="1" applyProtection="1"/>
    <xf numFmtId="164" fontId="9" fillId="4" borderId="1" xfId="1" applyNumberFormat="1" applyFont="1" applyFill="1" applyBorder="1" applyProtection="1"/>
    <xf numFmtId="164" fontId="9" fillId="5" borderId="1" xfId="1" applyNumberFormat="1" applyFont="1" applyFill="1" applyBorder="1" applyProtection="1"/>
    <xf numFmtId="0" fontId="12" fillId="0" borderId="0" xfId="0" applyFont="1"/>
    <xf numFmtId="165" fontId="4" fillId="3" borderId="1" xfId="1" applyNumberFormat="1" applyFont="1" applyFill="1" applyBorder="1" applyProtection="1"/>
    <xf numFmtId="9" fontId="4" fillId="3" borderId="1" xfId="1" applyNumberFormat="1" applyFont="1" applyFill="1" applyBorder="1" applyProtection="1"/>
    <xf numFmtId="43" fontId="4" fillId="2" borderId="1" xfId="1" applyNumberFormat="1" applyFont="1" applyFill="1" applyBorder="1" applyProtection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8A8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DF364-E6F3-4582-8C56-55B926BF42D5}">
  <dimension ref="A1:L21"/>
  <sheetViews>
    <sheetView view="pageBreakPreview" topLeftCell="D1" zoomScale="120" zoomScaleNormal="120" zoomScaleSheetLayoutView="120" workbookViewId="0">
      <selection activeCell="H8" sqref="H8"/>
    </sheetView>
  </sheetViews>
  <sheetFormatPr defaultRowHeight="15.75" x14ac:dyDescent="0.25"/>
  <cols>
    <col min="1" max="1" width="36.42578125" style="107" customWidth="1"/>
    <col min="2" max="2" width="20.28515625" style="107" customWidth="1"/>
    <col min="3" max="3" width="15.7109375" style="107" customWidth="1"/>
    <col min="4" max="4" width="18" style="107" customWidth="1"/>
    <col min="5" max="5" width="28.140625" style="107" bestFit="1" customWidth="1"/>
    <col min="6" max="8" width="18" style="107" customWidth="1"/>
    <col min="9" max="9" width="16.5703125" style="107" customWidth="1"/>
    <col min="10" max="10" width="64.7109375" style="107" bestFit="1" customWidth="1"/>
    <col min="11" max="11" width="18.7109375" style="107" customWidth="1"/>
    <col min="12" max="12" width="16.5703125" style="107" customWidth="1"/>
    <col min="13" max="16384" width="9.140625" style="107"/>
  </cols>
  <sheetData>
    <row r="1" spans="1:12" x14ac:dyDescent="0.25">
      <c r="A1" s="92" t="s">
        <v>348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2" x14ac:dyDescent="0.25">
      <c r="A2" s="92" t="s">
        <v>349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2" x14ac:dyDescent="0.25">
      <c r="A3" s="92" t="s">
        <v>328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2" x14ac:dyDescent="0.25">
      <c r="A4" s="118" t="s">
        <v>378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1:12" x14ac:dyDescent="0.25">
      <c r="A5" s="106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</row>
    <row r="6" spans="1:12" x14ac:dyDescent="0.25">
      <c r="A6" s="108" t="s">
        <v>329</v>
      </c>
      <c r="B6" s="109" t="s">
        <v>330</v>
      </c>
      <c r="C6" s="109" t="s">
        <v>331</v>
      </c>
      <c r="D6" s="109" t="s">
        <v>332</v>
      </c>
      <c r="E6" s="110" t="s">
        <v>333</v>
      </c>
      <c r="F6" s="109" t="s">
        <v>330</v>
      </c>
      <c r="G6" s="109" t="s">
        <v>331</v>
      </c>
      <c r="H6" s="109" t="s">
        <v>332</v>
      </c>
      <c r="I6" s="111" t="s">
        <v>77</v>
      </c>
      <c r="J6" s="108" t="s">
        <v>334</v>
      </c>
      <c r="K6" s="111" t="s">
        <v>331</v>
      </c>
      <c r="L6" s="111" t="s">
        <v>77</v>
      </c>
    </row>
    <row r="7" spans="1:12" x14ac:dyDescent="0.25">
      <c r="A7" s="112" t="s">
        <v>384</v>
      </c>
      <c r="B7" s="113"/>
      <c r="C7" s="114">
        <f>D7-B7</f>
        <v>0</v>
      </c>
      <c r="D7" s="113"/>
      <c r="E7" s="112" t="s">
        <v>387</v>
      </c>
      <c r="F7" s="113">
        <f>B7</f>
        <v>0</v>
      </c>
      <c r="G7" s="114">
        <f>H7-F7</f>
        <v>0</v>
      </c>
      <c r="H7" s="113"/>
      <c r="I7" s="114"/>
      <c r="J7" s="115" t="s">
        <v>335</v>
      </c>
      <c r="K7" s="113"/>
      <c r="L7" s="114"/>
    </row>
    <row r="8" spans="1:12" x14ac:dyDescent="0.25">
      <c r="A8" s="112" t="s">
        <v>385</v>
      </c>
      <c r="B8" s="113">
        <v>0</v>
      </c>
      <c r="C8" s="114">
        <f t="shared" ref="C8:C17" si="0">D8-B8</f>
        <v>0</v>
      </c>
      <c r="D8" s="113"/>
      <c r="E8" s="112" t="s">
        <v>388</v>
      </c>
      <c r="F8" s="113">
        <v>0</v>
      </c>
      <c r="G8" s="114">
        <f t="shared" ref="G8:G17" si="1">H8-F8</f>
        <v>0</v>
      </c>
      <c r="H8" s="113"/>
      <c r="I8" s="114"/>
      <c r="J8" s="115" t="s">
        <v>375</v>
      </c>
      <c r="K8" s="113"/>
      <c r="L8" s="114"/>
    </row>
    <row r="9" spans="1:12" x14ac:dyDescent="0.25">
      <c r="A9" s="112" t="s">
        <v>386</v>
      </c>
      <c r="B9" s="113">
        <v>0</v>
      </c>
      <c r="C9" s="114">
        <f t="shared" si="0"/>
        <v>0</v>
      </c>
      <c r="D9" s="113"/>
      <c r="E9" s="112" t="s">
        <v>385</v>
      </c>
      <c r="F9" s="113"/>
      <c r="G9" s="114">
        <f t="shared" si="1"/>
        <v>0</v>
      </c>
      <c r="H9" s="113"/>
      <c r="I9" s="114"/>
      <c r="J9" s="115" t="s">
        <v>339</v>
      </c>
      <c r="K9" s="113"/>
      <c r="L9" s="114"/>
    </row>
    <row r="10" spans="1:12" x14ac:dyDescent="0.25">
      <c r="A10" s="112"/>
      <c r="B10" s="113"/>
      <c r="C10" s="114">
        <f t="shared" si="0"/>
        <v>0</v>
      </c>
      <c r="D10" s="113"/>
      <c r="E10" s="112" t="s">
        <v>386</v>
      </c>
      <c r="F10" s="113"/>
      <c r="G10" s="114">
        <f t="shared" si="1"/>
        <v>0</v>
      </c>
      <c r="H10" s="113"/>
      <c r="I10" s="114"/>
      <c r="J10" s="115" t="s">
        <v>374</v>
      </c>
      <c r="K10" s="113"/>
      <c r="L10" s="114"/>
    </row>
    <row r="11" spans="1:12" x14ac:dyDescent="0.25">
      <c r="A11" s="112"/>
      <c r="B11" s="113"/>
      <c r="C11" s="114">
        <f t="shared" si="0"/>
        <v>0</v>
      </c>
      <c r="D11" s="113"/>
      <c r="E11" s="112"/>
      <c r="F11" s="113"/>
      <c r="G11" s="114">
        <f t="shared" si="1"/>
        <v>0</v>
      </c>
      <c r="H11" s="113"/>
      <c r="I11" s="114"/>
      <c r="J11" s="115"/>
      <c r="K11" s="113"/>
      <c r="L11" s="114"/>
    </row>
    <row r="12" spans="1:12" x14ac:dyDescent="0.25">
      <c r="A12" s="112"/>
      <c r="B12" s="113"/>
      <c r="C12" s="114">
        <f t="shared" si="0"/>
        <v>0</v>
      </c>
      <c r="D12" s="113"/>
      <c r="E12" s="112"/>
      <c r="F12" s="113"/>
      <c r="G12" s="114">
        <f t="shared" si="1"/>
        <v>0</v>
      </c>
      <c r="H12" s="113"/>
      <c r="I12" s="114"/>
      <c r="J12" s="115"/>
      <c r="K12" s="113"/>
      <c r="L12" s="114"/>
    </row>
    <row r="13" spans="1:12" x14ac:dyDescent="0.25">
      <c r="A13" s="112"/>
      <c r="B13" s="113"/>
      <c r="C13" s="114">
        <f t="shared" si="0"/>
        <v>0</v>
      </c>
      <c r="D13" s="113"/>
      <c r="E13" s="112"/>
      <c r="F13" s="113"/>
      <c r="G13" s="114">
        <f t="shared" si="1"/>
        <v>0</v>
      </c>
      <c r="H13" s="113"/>
      <c r="I13" s="114"/>
      <c r="J13" s="115"/>
      <c r="K13" s="113"/>
      <c r="L13" s="114"/>
    </row>
    <row r="14" spans="1:12" x14ac:dyDescent="0.25">
      <c r="A14" s="112"/>
      <c r="B14" s="113"/>
      <c r="C14" s="114">
        <f t="shared" si="0"/>
        <v>0</v>
      </c>
      <c r="D14" s="113"/>
      <c r="E14" s="113"/>
      <c r="F14" s="113"/>
      <c r="G14" s="114">
        <f t="shared" si="1"/>
        <v>0</v>
      </c>
      <c r="H14" s="113"/>
      <c r="I14" s="114"/>
      <c r="J14" s="115"/>
      <c r="K14" s="113"/>
      <c r="L14" s="114"/>
    </row>
    <row r="15" spans="1:12" x14ac:dyDescent="0.25">
      <c r="A15" s="112"/>
      <c r="B15" s="113"/>
      <c r="C15" s="114">
        <f t="shared" si="0"/>
        <v>0</v>
      </c>
      <c r="D15" s="113"/>
      <c r="E15" s="113"/>
      <c r="F15" s="113"/>
      <c r="G15" s="114">
        <f t="shared" si="1"/>
        <v>0</v>
      </c>
      <c r="H15" s="113"/>
      <c r="I15" s="114"/>
      <c r="J15" s="115"/>
      <c r="K15" s="113"/>
      <c r="L15" s="114"/>
    </row>
    <row r="16" spans="1:12" x14ac:dyDescent="0.25">
      <c r="A16" s="112"/>
      <c r="B16" s="113"/>
      <c r="C16" s="114">
        <f t="shared" si="0"/>
        <v>0</v>
      </c>
      <c r="D16" s="113"/>
      <c r="E16" s="113"/>
      <c r="F16" s="113"/>
      <c r="G16" s="114">
        <f t="shared" si="1"/>
        <v>0</v>
      </c>
      <c r="H16" s="113"/>
      <c r="I16" s="114"/>
      <c r="J16" s="115"/>
      <c r="K16" s="113"/>
      <c r="L16" s="114"/>
    </row>
    <row r="17" spans="1:12" x14ac:dyDescent="0.25">
      <c r="A17" s="112"/>
      <c r="B17" s="113"/>
      <c r="C17" s="114">
        <f t="shared" si="0"/>
        <v>0</v>
      </c>
      <c r="D17" s="113"/>
      <c r="E17" s="113"/>
      <c r="F17" s="113"/>
      <c r="G17" s="114">
        <f t="shared" si="1"/>
        <v>0</v>
      </c>
      <c r="H17" s="113"/>
      <c r="I17" s="114"/>
      <c r="J17" s="115"/>
      <c r="K17" s="113"/>
      <c r="L17" s="114"/>
    </row>
    <row r="18" spans="1:12" x14ac:dyDescent="0.25">
      <c r="A18" s="112"/>
      <c r="B18" s="113"/>
      <c r="C18" s="114"/>
      <c r="D18" s="113"/>
      <c r="E18" s="113"/>
      <c r="F18" s="113"/>
      <c r="G18" s="114"/>
      <c r="H18" s="113"/>
      <c r="I18" s="114"/>
      <c r="J18" s="115"/>
      <c r="K18" s="113"/>
      <c r="L18" s="114"/>
    </row>
    <row r="19" spans="1:12" x14ac:dyDescent="0.25">
      <c r="A19" s="112"/>
      <c r="B19" s="113"/>
      <c r="C19" s="114"/>
      <c r="D19" s="113"/>
      <c r="E19" s="113"/>
      <c r="F19" s="113"/>
      <c r="G19" s="114"/>
      <c r="H19" s="113"/>
      <c r="I19" s="114"/>
      <c r="J19" s="115"/>
      <c r="K19" s="113"/>
      <c r="L19" s="114"/>
    </row>
    <row r="20" spans="1:12" x14ac:dyDescent="0.25">
      <c r="A20" s="112"/>
      <c r="B20" s="113"/>
      <c r="C20" s="114"/>
      <c r="D20" s="113"/>
      <c r="E20" s="113"/>
      <c r="F20" s="113"/>
      <c r="G20" s="114"/>
      <c r="H20" s="113"/>
      <c r="I20" s="114"/>
      <c r="J20" s="115"/>
      <c r="K20" s="113"/>
      <c r="L20" s="114"/>
    </row>
    <row r="21" spans="1:12" x14ac:dyDescent="0.25">
      <c r="A21" s="108" t="s">
        <v>340</v>
      </c>
      <c r="B21" s="116">
        <f>SUM(B7:B20)</f>
        <v>0</v>
      </c>
      <c r="C21" s="116">
        <f>SUM(C7:C20)</f>
        <v>0</v>
      </c>
      <c r="D21" s="116">
        <f>SUM(D7:D20)</f>
        <v>0</v>
      </c>
      <c r="E21" s="108" t="s">
        <v>341</v>
      </c>
      <c r="F21" s="116">
        <f>SUM(F7:F20)</f>
        <v>0</v>
      </c>
      <c r="G21" s="116">
        <f>SUM(G7:G20)</f>
        <v>0</v>
      </c>
      <c r="H21" s="116">
        <f>SUM(H7:H20)</f>
        <v>0</v>
      </c>
      <c r="I21" s="117">
        <f>D21-H21</f>
        <v>0</v>
      </c>
      <c r="J21" s="108" t="s">
        <v>342</v>
      </c>
      <c r="K21" s="116">
        <f>SUM(K7:K20)</f>
        <v>0</v>
      </c>
      <c r="L21" s="117">
        <f>C21-K21</f>
        <v>0</v>
      </c>
    </row>
  </sheetData>
  <sheetProtection algorithmName="SHA-512" hashValue="WZm/uqzxVenMfjLSBz/vq83p7Ay/2D6PvKD8RKbFWEHHoV83Hi7ZG+FgfxzFkVi3+mu/DgKP/dhGYV1P4OJRIg==" saltValue="UOOZKpwtC0Gva5lhlxAhUA==" spinCount="100000" sheet="1" objects="1" scenarios="1"/>
  <pageMargins left="0.7" right="0.7" top="0.75" bottom="0.75" header="0.3" footer="0.3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3FEB6-A3C3-48F9-9910-1296CEE11D15}">
  <dimension ref="A1:H48"/>
  <sheetViews>
    <sheetView view="pageBreakPreview" topLeftCell="A29" zoomScale="110" zoomScaleNormal="120" zoomScaleSheetLayoutView="110" workbookViewId="0">
      <selection activeCell="A61" sqref="A61"/>
    </sheetView>
  </sheetViews>
  <sheetFormatPr defaultRowHeight="15.75" x14ac:dyDescent="0.25"/>
  <cols>
    <col min="1" max="1" width="52.85546875" style="107" bestFit="1" customWidth="1"/>
    <col min="2" max="2" width="20.5703125" style="107" bestFit="1" customWidth="1"/>
    <col min="3" max="3" width="28.140625" style="107" bestFit="1" customWidth="1"/>
    <col min="4" max="4" width="20.5703125" style="107" bestFit="1" customWidth="1"/>
    <col min="5" max="5" width="16.5703125" style="107" customWidth="1"/>
    <col min="6" max="6" width="64.7109375" style="107" bestFit="1" customWidth="1"/>
    <col min="7" max="7" width="20.5703125" style="107" bestFit="1" customWidth="1"/>
    <col min="8" max="8" width="16.5703125" style="107" customWidth="1"/>
    <col min="9" max="16384" width="9.140625" style="107"/>
  </cols>
  <sheetData>
    <row r="1" spans="1:8" x14ac:dyDescent="0.25">
      <c r="A1" s="92" t="str">
        <f>'1. Analysis of Turnover 17-18'!A1</f>
        <v>Client Name: Demo Client by CA Dinesh Wadera</v>
      </c>
      <c r="B1" s="106"/>
      <c r="C1" s="106"/>
      <c r="D1" s="106"/>
      <c r="E1" s="106"/>
      <c r="F1" s="106"/>
      <c r="G1" s="106"/>
      <c r="H1" s="106"/>
    </row>
    <row r="2" spans="1:8" x14ac:dyDescent="0.25">
      <c r="A2" s="92" t="s">
        <v>96</v>
      </c>
      <c r="B2" s="106"/>
      <c r="C2" s="106"/>
      <c r="D2" s="106"/>
      <c r="E2" s="106"/>
      <c r="F2" s="106"/>
      <c r="G2" s="106"/>
      <c r="H2" s="106"/>
    </row>
    <row r="3" spans="1:8" x14ac:dyDescent="0.25">
      <c r="A3" s="92" t="s">
        <v>328</v>
      </c>
      <c r="B3" s="106"/>
      <c r="C3" s="106"/>
      <c r="D3" s="106"/>
      <c r="E3" s="106"/>
      <c r="F3" s="106"/>
      <c r="G3" s="106"/>
      <c r="H3" s="106"/>
    </row>
    <row r="4" spans="1:8" x14ac:dyDescent="0.25">
      <c r="A4" s="118" t="s">
        <v>378</v>
      </c>
      <c r="B4" s="106"/>
      <c r="C4" s="106"/>
      <c r="D4" s="106"/>
      <c r="E4" s="106"/>
      <c r="F4" s="106"/>
      <c r="G4" s="106"/>
      <c r="H4" s="106"/>
    </row>
    <row r="5" spans="1:8" x14ac:dyDescent="0.25">
      <c r="A5" s="106"/>
      <c r="B5" s="106"/>
      <c r="C5" s="106"/>
      <c r="D5" s="106"/>
      <c r="E5" s="106"/>
      <c r="F5" s="106"/>
      <c r="G5" s="106"/>
      <c r="H5" s="106"/>
    </row>
    <row r="6" spans="1:8" x14ac:dyDescent="0.25">
      <c r="A6" s="108" t="s">
        <v>350</v>
      </c>
      <c r="B6" s="109" t="s">
        <v>343</v>
      </c>
      <c r="C6" s="110" t="s">
        <v>352</v>
      </c>
      <c r="D6" s="109" t="s">
        <v>343</v>
      </c>
      <c r="E6" s="111" t="s">
        <v>77</v>
      </c>
      <c r="F6" s="108" t="s">
        <v>351</v>
      </c>
      <c r="G6" s="109" t="s">
        <v>343</v>
      </c>
      <c r="H6" s="111" t="s">
        <v>77</v>
      </c>
    </row>
    <row r="7" spans="1:8" x14ac:dyDescent="0.25">
      <c r="A7" s="112" t="s">
        <v>384</v>
      </c>
      <c r="B7" s="113"/>
      <c r="C7" s="112" t="s">
        <v>384</v>
      </c>
      <c r="D7" s="113"/>
      <c r="E7" s="114"/>
      <c r="F7" s="115" t="s">
        <v>335</v>
      </c>
      <c r="G7" s="113"/>
      <c r="H7" s="114"/>
    </row>
    <row r="8" spans="1:8" x14ac:dyDescent="0.25">
      <c r="A8" s="112" t="s">
        <v>385</v>
      </c>
      <c r="B8" s="113"/>
      <c r="C8" s="112" t="s">
        <v>385</v>
      </c>
      <c r="D8" s="113"/>
      <c r="E8" s="114"/>
      <c r="F8" s="115" t="s">
        <v>375</v>
      </c>
      <c r="G8" s="113"/>
      <c r="H8" s="114"/>
    </row>
    <row r="9" spans="1:8" x14ac:dyDescent="0.25">
      <c r="A9" s="112" t="s">
        <v>389</v>
      </c>
      <c r="B9" s="113"/>
      <c r="C9" s="112" t="s">
        <v>389</v>
      </c>
      <c r="D9" s="113"/>
      <c r="E9" s="114"/>
      <c r="F9" s="115" t="s">
        <v>339</v>
      </c>
      <c r="G9" s="113"/>
      <c r="H9" s="114"/>
    </row>
    <row r="10" spans="1:8" x14ac:dyDescent="0.25">
      <c r="A10" s="112"/>
      <c r="B10" s="113"/>
      <c r="C10" s="112" t="s">
        <v>390</v>
      </c>
      <c r="D10" s="113"/>
      <c r="E10" s="114"/>
      <c r="F10" s="115" t="s">
        <v>374</v>
      </c>
      <c r="G10" s="113"/>
      <c r="H10" s="114"/>
    </row>
    <row r="11" spans="1:8" x14ac:dyDescent="0.25">
      <c r="A11" s="112"/>
      <c r="B11" s="113"/>
      <c r="C11" s="112"/>
      <c r="D11" s="113">
        <v>0</v>
      </c>
      <c r="E11" s="114"/>
      <c r="F11" s="115"/>
      <c r="G11" s="113"/>
      <c r="H11" s="114"/>
    </row>
    <row r="12" spans="1:8" x14ac:dyDescent="0.25">
      <c r="A12" s="112"/>
      <c r="B12" s="113"/>
      <c r="C12" s="112"/>
      <c r="D12" s="113">
        <v>0</v>
      </c>
      <c r="E12" s="114"/>
      <c r="F12" s="115"/>
      <c r="G12" s="113"/>
      <c r="H12" s="114"/>
    </row>
    <row r="13" spans="1:8" x14ac:dyDescent="0.25">
      <c r="A13" s="112"/>
      <c r="B13" s="113"/>
      <c r="C13" s="112"/>
      <c r="D13" s="113"/>
      <c r="E13" s="114"/>
      <c r="F13" s="115"/>
      <c r="G13" s="113"/>
      <c r="H13" s="114"/>
    </row>
    <row r="14" spans="1:8" x14ac:dyDescent="0.25">
      <c r="A14" s="112"/>
      <c r="B14" s="113"/>
      <c r="C14" s="113"/>
      <c r="D14" s="113"/>
      <c r="E14" s="114"/>
      <c r="F14" s="115"/>
      <c r="G14" s="113"/>
      <c r="H14" s="114"/>
    </row>
    <row r="15" spans="1:8" x14ac:dyDescent="0.25">
      <c r="A15" s="112"/>
      <c r="B15" s="113"/>
      <c r="C15" s="113"/>
      <c r="D15" s="113"/>
      <c r="E15" s="114"/>
      <c r="F15" s="115"/>
      <c r="G15" s="113"/>
      <c r="H15" s="114"/>
    </row>
    <row r="16" spans="1:8" x14ac:dyDescent="0.25">
      <c r="A16" s="112"/>
      <c r="B16" s="113"/>
      <c r="C16" s="113"/>
      <c r="D16" s="113"/>
      <c r="E16" s="114"/>
      <c r="F16" s="115"/>
      <c r="G16" s="113"/>
      <c r="H16" s="114"/>
    </row>
    <row r="17" spans="1:8" x14ac:dyDescent="0.25">
      <c r="A17" s="112"/>
      <c r="B17" s="113"/>
      <c r="C17" s="113"/>
      <c r="D17" s="113"/>
      <c r="E17" s="114"/>
      <c r="F17" s="115"/>
      <c r="G17" s="113"/>
      <c r="H17" s="114"/>
    </row>
    <row r="18" spans="1:8" x14ac:dyDescent="0.25">
      <c r="A18" s="108" t="s">
        <v>340</v>
      </c>
      <c r="B18" s="116">
        <f>SUM(B7:B17)</f>
        <v>0</v>
      </c>
      <c r="C18" s="108" t="s">
        <v>341</v>
      </c>
      <c r="D18" s="116">
        <f>SUM(D7:D17)</f>
        <v>0</v>
      </c>
      <c r="E18" s="117">
        <f>B18-D18</f>
        <v>0</v>
      </c>
      <c r="F18" s="108" t="s">
        <v>347</v>
      </c>
      <c r="G18" s="116">
        <f>SUM(G7:G17)</f>
        <v>0</v>
      </c>
      <c r="H18" s="117">
        <f>B18-G18</f>
        <v>0</v>
      </c>
    </row>
    <row r="21" spans="1:8" x14ac:dyDescent="0.25">
      <c r="A21" s="108" t="s">
        <v>353</v>
      </c>
      <c r="B21" s="109" t="s">
        <v>343</v>
      </c>
      <c r="C21" s="110" t="s">
        <v>354</v>
      </c>
      <c r="D21" s="109" t="s">
        <v>343</v>
      </c>
      <c r="E21" s="111" t="s">
        <v>77</v>
      </c>
      <c r="F21" s="108" t="s">
        <v>355</v>
      </c>
      <c r="G21" s="109" t="s">
        <v>343</v>
      </c>
      <c r="H21" s="111" t="s">
        <v>77</v>
      </c>
    </row>
    <row r="22" spans="1:8" x14ac:dyDescent="0.25">
      <c r="A22" s="112" t="s">
        <v>344</v>
      </c>
      <c r="B22" s="113"/>
      <c r="C22" s="112" t="s">
        <v>345</v>
      </c>
      <c r="D22" s="113"/>
      <c r="E22" s="114"/>
      <c r="F22" s="115" t="s">
        <v>335</v>
      </c>
      <c r="G22" s="113"/>
      <c r="H22" s="114"/>
    </row>
    <row r="23" spans="1:8" x14ac:dyDescent="0.25">
      <c r="A23" s="112" t="s">
        <v>336</v>
      </c>
      <c r="B23" s="113"/>
      <c r="C23" s="112" t="s">
        <v>336</v>
      </c>
      <c r="D23" s="113"/>
      <c r="E23" s="114"/>
      <c r="F23" s="115" t="s">
        <v>375</v>
      </c>
      <c r="G23" s="113"/>
      <c r="H23" s="114"/>
    </row>
    <row r="24" spans="1:8" x14ac:dyDescent="0.25">
      <c r="A24" s="112" t="s">
        <v>337</v>
      </c>
      <c r="B24" s="113"/>
      <c r="C24" s="112" t="s">
        <v>337</v>
      </c>
      <c r="D24" s="113"/>
      <c r="E24" s="114"/>
      <c r="F24" s="115" t="s">
        <v>339</v>
      </c>
      <c r="G24" s="113"/>
      <c r="H24" s="114"/>
    </row>
    <row r="25" spans="1:8" x14ac:dyDescent="0.25">
      <c r="A25" s="112" t="s">
        <v>338</v>
      </c>
      <c r="B25" s="113"/>
      <c r="C25" s="112" t="s">
        <v>338</v>
      </c>
      <c r="D25" s="113"/>
      <c r="E25" s="114"/>
      <c r="F25" s="115" t="s">
        <v>374</v>
      </c>
      <c r="G25" s="113"/>
      <c r="H25" s="114"/>
    </row>
    <row r="26" spans="1:8" x14ac:dyDescent="0.25">
      <c r="A26" s="112" t="s">
        <v>376</v>
      </c>
      <c r="B26" s="113"/>
      <c r="C26" s="112" t="s">
        <v>346</v>
      </c>
      <c r="D26" s="113"/>
      <c r="E26" s="114"/>
      <c r="F26" s="115"/>
      <c r="G26" s="113"/>
      <c r="H26" s="114"/>
    </row>
    <row r="27" spans="1:8" x14ac:dyDescent="0.25">
      <c r="A27" s="112"/>
      <c r="B27" s="113"/>
      <c r="C27" s="112"/>
      <c r="D27" s="113">
        <v>0</v>
      </c>
      <c r="E27" s="114"/>
      <c r="F27" s="115"/>
      <c r="G27" s="113"/>
      <c r="H27" s="114"/>
    </row>
    <row r="28" spans="1:8" x14ac:dyDescent="0.25">
      <c r="A28" s="112"/>
      <c r="B28" s="113"/>
      <c r="C28" s="112"/>
      <c r="D28" s="113"/>
      <c r="E28" s="114"/>
      <c r="F28" s="115"/>
      <c r="G28" s="113"/>
      <c r="H28" s="114"/>
    </row>
    <row r="29" spans="1:8" x14ac:dyDescent="0.25">
      <c r="A29" s="112"/>
      <c r="B29" s="113"/>
      <c r="C29" s="113"/>
      <c r="D29" s="113"/>
      <c r="E29" s="114"/>
      <c r="F29" s="115"/>
      <c r="G29" s="113"/>
      <c r="H29" s="114"/>
    </row>
    <row r="30" spans="1:8" x14ac:dyDescent="0.25">
      <c r="A30" s="112"/>
      <c r="B30" s="113"/>
      <c r="C30" s="113"/>
      <c r="D30" s="113"/>
      <c r="E30" s="114"/>
      <c r="F30" s="115"/>
      <c r="G30" s="113"/>
      <c r="H30" s="114"/>
    </row>
    <row r="31" spans="1:8" x14ac:dyDescent="0.25">
      <c r="A31" s="112"/>
      <c r="B31" s="113"/>
      <c r="C31" s="113"/>
      <c r="D31" s="113"/>
      <c r="E31" s="114"/>
      <c r="F31" s="115"/>
      <c r="G31" s="113"/>
      <c r="H31" s="114"/>
    </row>
    <row r="32" spans="1:8" x14ac:dyDescent="0.25">
      <c r="A32" s="112"/>
      <c r="B32" s="113"/>
      <c r="C32" s="113"/>
      <c r="D32" s="113"/>
      <c r="E32" s="114"/>
      <c r="F32" s="115"/>
      <c r="G32" s="113"/>
      <c r="H32" s="114"/>
    </row>
    <row r="33" spans="1:8" x14ac:dyDescent="0.25">
      <c r="A33" s="108" t="s">
        <v>340</v>
      </c>
      <c r="B33" s="116">
        <f>SUM(B22:B32)</f>
        <v>0</v>
      </c>
      <c r="C33" s="108" t="s">
        <v>341</v>
      </c>
      <c r="D33" s="116">
        <f>SUM(D22:D32)</f>
        <v>0</v>
      </c>
      <c r="E33" s="117">
        <f>B33-D33</f>
        <v>0</v>
      </c>
      <c r="F33" s="108" t="s">
        <v>347</v>
      </c>
      <c r="G33" s="116">
        <f>SUM(G22:G32)</f>
        <v>0</v>
      </c>
      <c r="H33" s="117">
        <f>B33-G33</f>
        <v>0</v>
      </c>
    </row>
    <row r="36" spans="1:8" x14ac:dyDescent="0.25">
      <c r="A36" s="108" t="s">
        <v>356</v>
      </c>
      <c r="B36" s="109" t="s">
        <v>343</v>
      </c>
      <c r="C36" s="110" t="s">
        <v>357</v>
      </c>
      <c r="D36" s="109" t="s">
        <v>343</v>
      </c>
      <c r="E36" s="111" t="s">
        <v>77</v>
      </c>
      <c r="F36" s="108" t="s">
        <v>358</v>
      </c>
      <c r="G36" s="109" t="s">
        <v>343</v>
      </c>
      <c r="H36" s="111" t="s">
        <v>77</v>
      </c>
    </row>
    <row r="37" spans="1:8" x14ac:dyDescent="0.25">
      <c r="A37" s="112" t="s">
        <v>344</v>
      </c>
      <c r="B37" s="113">
        <v>0</v>
      </c>
      <c r="C37" s="112" t="s">
        <v>345</v>
      </c>
      <c r="D37" s="113">
        <v>0</v>
      </c>
      <c r="E37" s="114"/>
      <c r="F37" s="115" t="s">
        <v>335</v>
      </c>
      <c r="G37" s="113"/>
      <c r="H37" s="114"/>
    </row>
    <row r="38" spans="1:8" x14ac:dyDescent="0.25">
      <c r="A38" s="112" t="s">
        <v>336</v>
      </c>
      <c r="B38" s="113">
        <v>0</v>
      </c>
      <c r="C38" s="112" t="s">
        <v>336</v>
      </c>
      <c r="D38" s="113">
        <v>0</v>
      </c>
      <c r="E38" s="114"/>
      <c r="F38" s="115" t="s">
        <v>375</v>
      </c>
      <c r="G38" s="113"/>
      <c r="H38" s="114"/>
    </row>
    <row r="39" spans="1:8" x14ac:dyDescent="0.25">
      <c r="A39" s="112" t="s">
        <v>337</v>
      </c>
      <c r="B39" s="113">
        <v>0</v>
      </c>
      <c r="C39" s="112" t="s">
        <v>337</v>
      </c>
      <c r="D39" s="113">
        <v>0</v>
      </c>
      <c r="E39" s="114"/>
      <c r="F39" s="115" t="s">
        <v>339</v>
      </c>
      <c r="G39" s="113"/>
      <c r="H39" s="114"/>
    </row>
    <row r="40" spans="1:8" x14ac:dyDescent="0.25">
      <c r="A40" s="112" t="s">
        <v>338</v>
      </c>
      <c r="B40" s="113">
        <v>0</v>
      </c>
      <c r="C40" s="112" t="s">
        <v>338</v>
      </c>
      <c r="D40" s="113">
        <v>0</v>
      </c>
      <c r="E40" s="114"/>
      <c r="F40" s="115" t="s">
        <v>374</v>
      </c>
      <c r="G40" s="113"/>
      <c r="H40" s="114"/>
    </row>
    <row r="41" spans="1:8" x14ac:dyDescent="0.25">
      <c r="A41" s="112" t="s">
        <v>376</v>
      </c>
      <c r="B41" s="113">
        <v>0</v>
      </c>
      <c r="C41" s="112" t="s">
        <v>346</v>
      </c>
      <c r="D41" s="113">
        <v>0</v>
      </c>
      <c r="E41" s="114"/>
      <c r="F41" s="115"/>
      <c r="G41" s="113"/>
      <c r="H41" s="114"/>
    </row>
    <row r="42" spans="1:8" x14ac:dyDescent="0.25">
      <c r="A42" s="112"/>
      <c r="B42" s="113"/>
      <c r="C42" s="112"/>
      <c r="D42" s="113">
        <v>0</v>
      </c>
      <c r="E42" s="114"/>
      <c r="F42" s="115"/>
      <c r="G42" s="113"/>
      <c r="H42" s="114"/>
    </row>
    <row r="43" spans="1:8" x14ac:dyDescent="0.25">
      <c r="A43" s="112"/>
      <c r="B43" s="113"/>
      <c r="C43" s="112"/>
      <c r="D43" s="113"/>
      <c r="E43" s="114"/>
      <c r="F43" s="115"/>
      <c r="G43" s="113"/>
      <c r="H43" s="114"/>
    </row>
    <row r="44" spans="1:8" x14ac:dyDescent="0.25">
      <c r="A44" s="112"/>
      <c r="B44" s="113"/>
      <c r="C44" s="113"/>
      <c r="D44" s="113"/>
      <c r="E44" s="114"/>
      <c r="F44" s="115"/>
      <c r="G44" s="113"/>
      <c r="H44" s="114"/>
    </row>
    <row r="45" spans="1:8" x14ac:dyDescent="0.25">
      <c r="A45" s="112"/>
      <c r="B45" s="113"/>
      <c r="C45" s="113"/>
      <c r="D45" s="113"/>
      <c r="E45" s="114"/>
      <c r="F45" s="115"/>
      <c r="G45" s="113"/>
      <c r="H45" s="114"/>
    </row>
    <row r="46" spans="1:8" x14ac:dyDescent="0.25">
      <c r="A46" s="112"/>
      <c r="B46" s="113"/>
      <c r="C46" s="113"/>
      <c r="D46" s="113"/>
      <c r="E46" s="114"/>
      <c r="F46" s="115"/>
      <c r="G46" s="113"/>
      <c r="H46" s="114"/>
    </row>
    <row r="47" spans="1:8" x14ac:dyDescent="0.25">
      <c r="A47" s="112"/>
      <c r="B47" s="113"/>
      <c r="C47" s="113"/>
      <c r="D47" s="113"/>
      <c r="E47" s="114"/>
      <c r="F47" s="115"/>
      <c r="G47" s="113"/>
      <c r="H47" s="114"/>
    </row>
    <row r="48" spans="1:8" x14ac:dyDescent="0.25">
      <c r="A48" s="108" t="s">
        <v>340</v>
      </c>
      <c r="B48" s="116">
        <f>SUM(B37:B47)</f>
        <v>0</v>
      </c>
      <c r="C48" s="108" t="s">
        <v>341</v>
      </c>
      <c r="D48" s="116">
        <f>SUM(D37:D47)</f>
        <v>0</v>
      </c>
      <c r="E48" s="117">
        <f>B48-D48</f>
        <v>0</v>
      </c>
      <c r="F48" s="108" t="s">
        <v>347</v>
      </c>
      <c r="G48" s="116">
        <f>SUM(G37:G47)</f>
        <v>0</v>
      </c>
      <c r="H48" s="117">
        <f>B48-G48</f>
        <v>0</v>
      </c>
    </row>
  </sheetData>
  <sheetProtection algorithmName="SHA-512" hashValue="oCJuh3etMr9Dg9mQc5UFOajToVhXkrG9DKC96MgpjbW1Ez4lif3W28vFGtCb6p+lCOaNvKDR9SW88GVl7uDg7g==" saltValue="wC/NBHs/FNRWydc0bGNs1Q==" spinCount="100000" sheet="1" objects="1" scenarios="1"/>
  <pageMargins left="0.7" right="0.7" top="0.75" bottom="0.75" header="0.3" footer="0.3"/>
  <pageSetup paperSize="9" scale="50" orientation="landscape" r:id="rId1"/>
  <rowBreaks count="3" manualBreakCount="3">
    <brk id="19" max="7" man="1"/>
    <brk id="34" max="7" man="1"/>
    <brk id="49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3A85E-CCFA-4FF8-8C58-6C8E59DCFB0E}">
  <dimension ref="A1:E142"/>
  <sheetViews>
    <sheetView view="pageBreakPreview" topLeftCell="A129" zoomScale="160" zoomScaleNormal="130" zoomScaleSheetLayoutView="160" workbookViewId="0">
      <selection activeCell="B129" sqref="B129"/>
    </sheetView>
  </sheetViews>
  <sheetFormatPr defaultRowHeight="15" x14ac:dyDescent="0.25"/>
  <cols>
    <col min="1" max="1" width="69.42578125" style="4" bestFit="1" customWidth="1"/>
    <col min="2" max="5" width="15.28515625" style="4" bestFit="1" customWidth="1"/>
    <col min="6" max="16384" width="9.140625" style="4"/>
  </cols>
  <sheetData>
    <row r="1" spans="1:5" ht="15.75" x14ac:dyDescent="0.25">
      <c r="A1" s="91" t="s">
        <v>95</v>
      </c>
      <c r="B1" s="20"/>
      <c r="C1"/>
      <c r="D1"/>
      <c r="E1"/>
    </row>
    <row r="2" spans="1:5" ht="15.75" x14ac:dyDescent="0.25">
      <c r="A2" s="92" t="s">
        <v>96</v>
      </c>
      <c r="B2" s="21"/>
      <c r="C2"/>
      <c r="D2"/>
      <c r="E2"/>
    </row>
    <row r="3" spans="1:5" ht="15.75" x14ac:dyDescent="0.25">
      <c r="A3" s="83" t="s">
        <v>208</v>
      </c>
      <c r="B3" s="21"/>
      <c r="C3"/>
      <c r="D3"/>
      <c r="E3"/>
    </row>
    <row r="4" spans="1:5" x14ac:dyDescent="0.25">
      <c r="A4"/>
      <c r="B4"/>
      <c r="C4"/>
      <c r="D4"/>
      <c r="E4"/>
    </row>
    <row r="5" spans="1:5" x14ac:dyDescent="0.25">
      <c r="A5" s="59" t="s">
        <v>86</v>
      </c>
      <c r="B5" s="85" t="s">
        <v>4</v>
      </c>
      <c r="C5" s="85" t="s">
        <v>2</v>
      </c>
      <c r="D5" s="85" t="s">
        <v>0</v>
      </c>
      <c r="E5" s="85" t="s">
        <v>1</v>
      </c>
    </row>
    <row r="6" spans="1:5" x14ac:dyDescent="0.25">
      <c r="A6" s="84" t="s">
        <v>359</v>
      </c>
      <c r="B6" s="86"/>
      <c r="C6" s="87"/>
      <c r="D6" s="87"/>
      <c r="E6" s="87"/>
    </row>
    <row r="7" spans="1:5" x14ac:dyDescent="0.25">
      <c r="A7" s="84" t="s">
        <v>360</v>
      </c>
      <c r="B7" s="87"/>
      <c r="C7" s="87"/>
      <c r="D7" s="87"/>
      <c r="E7" s="87"/>
    </row>
    <row r="8" spans="1:5" x14ac:dyDescent="0.25">
      <c r="A8" s="84" t="s">
        <v>361</v>
      </c>
      <c r="B8" s="87"/>
      <c r="C8" s="87"/>
      <c r="D8" s="87"/>
      <c r="E8" s="87"/>
    </row>
    <row r="9" spans="1:5" x14ac:dyDescent="0.25">
      <c r="A9" s="84" t="s">
        <v>383</v>
      </c>
      <c r="B9" s="87"/>
      <c r="C9" s="87"/>
      <c r="D9" s="87"/>
      <c r="E9" s="87"/>
    </row>
    <row r="10" spans="1:5" x14ac:dyDescent="0.25">
      <c r="A10" s="84" t="s">
        <v>370</v>
      </c>
      <c r="B10" s="87"/>
      <c r="C10" s="87"/>
      <c r="D10" s="87"/>
      <c r="E10" s="87"/>
    </row>
    <row r="11" spans="1:5" x14ac:dyDescent="0.25">
      <c r="A11" s="84" t="s">
        <v>371</v>
      </c>
      <c r="B11" s="87"/>
      <c r="C11" s="87"/>
      <c r="D11" s="87"/>
      <c r="E11" s="87"/>
    </row>
    <row r="12" spans="1:5" x14ac:dyDescent="0.25">
      <c r="A12" s="84" t="s">
        <v>372</v>
      </c>
      <c r="B12" s="87"/>
      <c r="C12" s="87"/>
      <c r="D12" s="87"/>
      <c r="E12" s="87"/>
    </row>
    <row r="13" spans="1:5" x14ac:dyDescent="0.25">
      <c r="A13" s="84" t="s">
        <v>373</v>
      </c>
      <c r="B13" s="87"/>
      <c r="C13" s="87"/>
      <c r="D13" s="87"/>
      <c r="E13" s="87"/>
    </row>
    <row r="14" spans="1:5" x14ac:dyDescent="0.25">
      <c r="A14" s="84" t="s">
        <v>391</v>
      </c>
      <c r="B14" s="87"/>
      <c r="C14" s="87"/>
      <c r="D14" s="87"/>
      <c r="E14" s="87"/>
    </row>
    <row r="15" spans="1:5" x14ac:dyDescent="0.25">
      <c r="A15" s="45" t="s">
        <v>79</v>
      </c>
      <c r="B15" s="16">
        <f>SUM(B6:B14)</f>
        <v>0</v>
      </c>
      <c r="C15" s="16">
        <f>SUM(C6:C14)</f>
        <v>0</v>
      </c>
      <c r="D15" s="16">
        <f>SUM(D6:D14)</f>
        <v>0</v>
      </c>
      <c r="E15" s="16">
        <f>SUM(E6:E14)</f>
        <v>0</v>
      </c>
    </row>
    <row r="16" spans="1:5" x14ac:dyDescent="0.25">
      <c r="A16" s="2" t="s">
        <v>60</v>
      </c>
      <c r="B16" s="88"/>
      <c r="C16" s="88"/>
      <c r="D16" s="88"/>
      <c r="E16" s="88"/>
    </row>
    <row r="17" spans="1:5" x14ac:dyDescent="0.25">
      <c r="A17" s="2" t="s">
        <v>61</v>
      </c>
      <c r="B17" s="88"/>
      <c r="C17" s="88"/>
      <c r="D17" s="88"/>
      <c r="E17" s="88"/>
    </row>
    <row r="18" spans="1:5" x14ac:dyDescent="0.25">
      <c r="A18" s="89" t="s">
        <v>380</v>
      </c>
      <c r="B18" s="90">
        <f>B15-B16-B17</f>
        <v>0</v>
      </c>
      <c r="C18" s="90">
        <f t="shared" ref="C18:E18" si="0">C15-C16-C17</f>
        <v>0</v>
      </c>
      <c r="D18" s="90">
        <f t="shared" si="0"/>
        <v>0</v>
      </c>
      <c r="E18" s="90">
        <f t="shared" si="0"/>
        <v>0</v>
      </c>
    </row>
    <row r="19" spans="1:5" x14ac:dyDescent="0.25">
      <c r="A19" s="89" t="s">
        <v>377</v>
      </c>
      <c r="B19" s="90">
        <f>'1. Analysis of Turnover 17-18'!K7</f>
        <v>0</v>
      </c>
      <c r="C19" s="90"/>
      <c r="D19" s="90"/>
      <c r="E19" s="90"/>
    </row>
    <row r="20" spans="1:5" x14ac:dyDescent="0.25">
      <c r="A20" s="89" t="s">
        <v>77</v>
      </c>
      <c r="B20" s="90">
        <f>B15-B19</f>
        <v>0</v>
      </c>
      <c r="C20" s="90"/>
      <c r="D20" s="90"/>
      <c r="E20" s="90"/>
    </row>
    <row r="21" spans="1:5" x14ac:dyDescent="0.25">
      <c r="A21" s="84" t="s">
        <v>366</v>
      </c>
      <c r="B21" s="87"/>
      <c r="C21" s="87"/>
      <c r="D21" s="87"/>
      <c r="E21" s="87"/>
    </row>
    <row r="22" spans="1:5" x14ac:dyDescent="0.25">
      <c r="A22" s="84" t="s">
        <v>367</v>
      </c>
      <c r="B22" s="87"/>
      <c r="C22" s="87"/>
      <c r="D22" s="87"/>
      <c r="E22" s="87"/>
    </row>
    <row r="23" spans="1:5" x14ac:dyDescent="0.25">
      <c r="A23" s="84" t="s">
        <v>368</v>
      </c>
      <c r="B23" s="87"/>
      <c r="C23" s="87"/>
      <c r="D23" s="87"/>
      <c r="E23" s="87"/>
    </row>
    <row r="24" spans="1:5" x14ac:dyDescent="0.25">
      <c r="A24" s="84" t="s">
        <v>369</v>
      </c>
      <c r="B24" s="87"/>
      <c r="C24" s="87"/>
      <c r="D24" s="87"/>
      <c r="E24" s="87"/>
    </row>
    <row r="25" spans="1:5" x14ac:dyDescent="0.25">
      <c r="A25" s="84" t="s">
        <v>370</v>
      </c>
      <c r="B25" s="87"/>
      <c r="C25" s="87"/>
      <c r="D25" s="87"/>
      <c r="E25" s="87"/>
    </row>
    <row r="26" spans="1:5" x14ac:dyDescent="0.25">
      <c r="A26" s="84" t="s">
        <v>371</v>
      </c>
      <c r="B26" s="87"/>
      <c r="C26" s="87"/>
      <c r="D26" s="87"/>
      <c r="E26" s="87"/>
    </row>
    <row r="27" spans="1:5" x14ac:dyDescent="0.25">
      <c r="A27" s="84" t="s">
        <v>372</v>
      </c>
      <c r="B27" s="87"/>
      <c r="C27" s="87"/>
      <c r="D27" s="87"/>
      <c r="E27" s="87"/>
    </row>
    <row r="28" spans="1:5" x14ac:dyDescent="0.25">
      <c r="A28" s="84" t="s">
        <v>373</v>
      </c>
      <c r="B28" s="87"/>
      <c r="C28" s="87"/>
      <c r="D28" s="87"/>
      <c r="E28" s="87"/>
    </row>
    <row r="29" spans="1:5" x14ac:dyDescent="0.25">
      <c r="A29" s="84" t="s">
        <v>391</v>
      </c>
      <c r="B29" s="87"/>
      <c r="C29" s="87"/>
      <c r="D29" s="87"/>
      <c r="E29" s="87"/>
    </row>
    <row r="30" spans="1:5" x14ac:dyDescent="0.25">
      <c r="A30" s="45" t="s">
        <v>78</v>
      </c>
      <c r="B30" s="16">
        <f>SUM(B21:B29)</f>
        <v>0</v>
      </c>
      <c r="C30" s="16">
        <f t="shared" ref="C30:E30" si="1">SUM(C21:C29)</f>
        <v>0</v>
      </c>
      <c r="D30" s="16">
        <f t="shared" si="1"/>
        <v>0</v>
      </c>
      <c r="E30" s="16">
        <f t="shared" si="1"/>
        <v>0</v>
      </c>
    </row>
    <row r="31" spans="1:5" x14ac:dyDescent="0.25">
      <c r="A31" s="94" t="s">
        <v>157</v>
      </c>
      <c r="B31" s="16"/>
      <c r="C31" s="93"/>
      <c r="D31" s="93"/>
      <c r="E31" s="93"/>
    </row>
    <row r="32" spans="1:5" x14ac:dyDescent="0.25">
      <c r="A32" s="94" t="s">
        <v>103</v>
      </c>
      <c r="B32" s="16"/>
      <c r="C32" s="93"/>
      <c r="D32" s="93"/>
      <c r="E32" s="93"/>
    </row>
    <row r="33" spans="1:5" x14ac:dyDescent="0.25">
      <c r="A33" s="101" t="s">
        <v>80</v>
      </c>
      <c r="B33" s="6"/>
      <c r="C33" s="6"/>
      <c r="D33" s="6"/>
      <c r="E33" s="6"/>
    </row>
    <row r="34" spans="1:5" x14ac:dyDescent="0.25">
      <c r="A34" s="101" t="s">
        <v>81</v>
      </c>
      <c r="B34" s="6"/>
      <c r="C34" s="6"/>
      <c r="D34" s="6"/>
      <c r="E34" s="6"/>
    </row>
    <row r="35" spans="1:5" x14ac:dyDescent="0.25">
      <c r="A35" s="101" t="s">
        <v>82</v>
      </c>
      <c r="B35" s="6"/>
      <c r="C35" s="6"/>
      <c r="D35" s="6"/>
      <c r="E35" s="6"/>
    </row>
    <row r="36" spans="1:5" x14ac:dyDescent="0.25">
      <c r="A36" s="101" t="s">
        <v>83</v>
      </c>
      <c r="B36" s="6"/>
      <c r="C36" s="6"/>
      <c r="D36" s="6"/>
      <c r="E36" s="6"/>
    </row>
    <row r="37" spans="1:5" x14ac:dyDescent="0.25">
      <c r="A37" s="14" t="s">
        <v>84</v>
      </c>
      <c r="B37" s="15">
        <f>SUM(B33:B36)</f>
        <v>0</v>
      </c>
      <c r="C37" s="15">
        <f t="shared" ref="C37:E37" si="2">SUM(C33:C36)</f>
        <v>0</v>
      </c>
      <c r="D37" s="15">
        <f t="shared" si="2"/>
        <v>0</v>
      </c>
      <c r="E37" s="15">
        <f t="shared" si="2"/>
        <v>0</v>
      </c>
    </row>
    <row r="38" spans="1:5" x14ac:dyDescent="0.25">
      <c r="A38"/>
      <c r="B38"/>
      <c r="C38"/>
      <c r="D38"/>
      <c r="E38"/>
    </row>
    <row r="39" spans="1:5" x14ac:dyDescent="0.25">
      <c r="A39"/>
      <c r="B39"/>
      <c r="C39"/>
      <c r="D39"/>
      <c r="E39"/>
    </row>
    <row r="40" spans="1:5" x14ac:dyDescent="0.25">
      <c r="A40" s="59" t="s">
        <v>87</v>
      </c>
      <c r="B40" s="85" t="s">
        <v>4</v>
      </c>
      <c r="C40" s="85" t="s">
        <v>2</v>
      </c>
      <c r="D40" s="85" t="s">
        <v>0</v>
      </c>
      <c r="E40" s="85" t="s">
        <v>1</v>
      </c>
    </row>
    <row r="41" spans="1:5" x14ac:dyDescent="0.25">
      <c r="A41" s="84" t="s">
        <v>359</v>
      </c>
      <c r="B41" s="86"/>
      <c r="C41" s="87"/>
      <c r="D41" s="87"/>
      <c r="E41" s="87"/>
    </row>
    <row r="42" spans="1:5" x14ac:dyDescent="0.25">
      <c r="A42" s="84" t="s">
        <v>360</v>
      </c>
      <c r="B42" s="87"/>
      <c r="C42" s="87"/>
      <c r="D42" s="87"/>
      <c r="E42" s="87"/>
    </row>
    <row r="43" spans="1:5" x14ac:dyDescent="0.25">
      <c r="A43" s="84" t="s">
        <v>361</v>
      </c>
      <c r="B43" s="87"/>
      <c r="C43" s="87"/>
      <c r="D43" s="87"/>
      <c r="E43" s="87"/>
    </row>
    <row r="44" spans="1:5" x14ac:dyDescent="0.25">
      <c r="A44" s="84" t="s">
        <v>383</v>
      </c>
      <c r="B44" s="87"/>
      <c r="C44" s="87"/>
      <c r="D44" s="87"/>
      <c r="E44" s="87"/>
    </row>
    <row r="45" spans="1:5" x14ac:dyDescent="0.25">
      <c r="A45" s="84" t="s">
        <v>362</v>
      </c>
      <c r="B45" s="87"/>
      <c r="C45" s="87"/>
      <c r="D45" s="87"/>
      <c r="E45" s="87"/>
    </row>
    <row r="46" spans="1:5" x14ac:dyDescent="0.25">
      <c r="A46" s="84" t="s">
        <v>363</v>
      </c>
      <c r="B46" s="87"/>
      <c r="C46" s="87"/>
      <c r="D46" s="87"/>
      <c r="E46" s="87"/>
    </row>
    <row r="47" spans="1:5" x14ac:dyDescent="0.25">
      <c r="A47" s="84" t="s">
        <v>364</v>
      </c>
      <c r="B47" s="87"/>
      <c r="C47" s="87"/>
      <c r="D47" s="87"/>
      <c r="E47" s="87"/>
    </row>
    <row r="48" spans="1:5" x14ac:dyDescent="0.25">
      <c r="A48" s="84" t="s">
        <v>365</v>
      </c>
      <c r="B48" s="87"/>
      <c r="C48" s="87"/>
      <c r="D48" s="87"/>
      <c r="E48" s="87"/>
    </row>
    <row r="49" spans="1:5" x14ac:dyDescent="0.25">
      <c r="A49" s="84"/>
      <c r="B49" s="87"/>
      <c r="C49" s="87"/>
      <c r="D49" s="87"/>
      <c r="E49" s="87"/>
    </row>
    <row r="50" spans="1:5" x14ac:dyDescent="0.25">
      <c r="A50" s="45" t="s">
        <v>85</v>
      </c>
      <c r="B50" s="16">
        <f>SUM(B41:B49)</f>
        <v>0</v>
      </c>
      <c r="C50" s="16">
        <f>SUM(C41:C49)</f>
        <v>0</v>
      </c>
      <c r="D50" s="16">
        <f>SUM(D41:D49)</f>
        <v>0</v>
      </c>
      <c r="E50" s="16">
        <f>SUM(E41:E49)</f>
        <v>0</v>
      </c>
    </row>
    <row r="51" spans="1:5" x14ac:dyDescent="0.25">
      <c r="A51" s="2" t="s">
        <v>60</v>
      </c>
      <c r="B51" s="88"/>
      <c r="C51" s="88"/>
      <c r="D51" s="88"/>
      <c r="E51" s="88"/>
    </row>
    <row r="52" spans="1:5" x14ac:dyDescent="0.25">
      <c r="A52" s="2" t="s">
        <v>61</v>
      </c>
      <c r="B52" s="88"/>
      <c r="C52" s="88"/>
      <c r="D52" s="88"/>
      <c r="E52" s="88"/>
    </row>
    <row r="53" spans="1:5" x14ac:dyDescent="0.25">
      <c r="A53" s="89" t="s">
        <v>380</v>
      </c>
      <c r="B53" s="90">
        <f>B50-B51-B52</f>
        <v>0</v>
      </c>
      <c r="C53" s="90">
        <f t="shared" ref="C53:E53" si="3">C50-C51-C52</f>
        <v>0</v>
      </c>
      <c r="D53" s="90">
        <f t="shared" si="3"/>
        <v>0</v>
      </c>
      <c r="E53" s="90">
        <f t="shared" si="3"/>
        <v>0</v>
      </c>
    </row>
    <row r="54" spans="1:5" x14ac:dyDescent="0.25">
      <c r="A54" s="89" t="s">
        <v>379</v>
      </c>
      <c r="B54" s="90">
        <f>'2. Turnover of 18-19 onwards'!G7</f>
        <v>0</v>
      </c>
      <c r="C54" s="90"/>
      <c r="D54" s="90"/>
      <c r="E54" s="90"/>
    </row>
    <row r="55" spans="1:5" x14ac:dyDescent="0.25">
      <c r="A55" s="89" t="s">
        <v>77</v>
      </c>
      <c r="B55" s="90">
        <f>B50-B54</f>
        <v>0</v>
      </c>
      <c r="C55" s="90"/>
      <c r="D55" s="90"/>
      <c r="E55" s="90"/>
    </row>
    <row r="56" spans="1:5" x14ac:dyDescent="0.25">
      <c r="A56" s="84" t="s">
        <v>366</v>
      </c>
      <c r="B56" s="87"/>
      <c r="C56" s="87"/>
      <c r="D56" s="87"/>
      <c r="E56" s="87"/>
    </row>
    <row r="57" spans="1:5" x14ac:dyDescent="0.25">
      <c r="A57" s="84" t="s">
        <v>367</v>
      </c>
      <c r="B57" s="87"/>
      <c r="C57" s="87"/>
      <c r="D57" s="87"/>
      <c r="E57" s="87"/>
    </row>
    <row r="58" spans="1:5" x14ac:dyDescent="0.25">
      <c r="A58" s="84" t="s">
        <v>368</v>
      </c>
      <c r="B58" s="87"/>
      <c r="C58" s="87"/>
      <c r="D58" s="87"/>
      <c r="E58" s="87"/>
    </row>
    <row r="59" spans="1:5" x14ac:dyDescent="0.25">
      <c r="A59" s="84" t="s">
        <v>369</v>
      </c>
      <c r="B59" s="87"/>
      <c r="C59" s="87"/>
      <c r="D59" s="87"/>
      <c r="E59" s="87"/>
    </row>
    <row r="60" spans="1:5" x14ac:dyDescent="0.25">
      <c r="A60" s="84" t="s">
        <v>370</v>
      </c>
      <c r="B60" s="87"/>
      <c r="C60" s="87"/>
      <c r="D60" s="87"/>
      <c r="E60" s="87"/>
    </row>
    <row r="61" spans="1:5" x14ac:dyDescent="0.25">
      <c r="A61" s="84" t="s">
        <v>371</v>
      </c>
      <c r="B61" s="87"/>
      <c r="C61" s="87"/>
      <c r="D61" s="87"/>
      <c r="E61" s="87"/>
    </row>
    <row r="62" spans="1:5" x14ac:dyDescent="0.25">
      <c r="A62" s="84" t="s">
        <v>372</v>
      </c>
      <c r="B62" s="87"/>
      <c r="C62" s="87"/>
      <c r="D62" s="87"/>
      <c r="E62" s="87"/>
    </row>
    <row r="63" spans="1:5" x14ac:dyDescent="0.25">
      <c r="A63" s="84" t="s">
        <v>373</v>
      </c>
      <c r="B63" s="87"/>
      <c r="C63" s="87"/>
      <c r="D63" s="87"/>
      <c r="E63" s="87"/>
    </row>
    <row r="64" spans="1:5" x14ac:dyDescent="0.25">
      <c r="A64" s="100" t="s">
        <v>391</v>
      </c>
      <c r="B64" s="87"/>
      <c r="C64" s="87"/>
      <c r="D64" s="87"/>
      <c r="E64" s="87"/>
    </row>
    <row r="65" spans="1:5" x14ac:dyDescent="0.25">
      <c r="A65" s="45" t="s">
        <v>88</v>
      </c>
      <c r="B65" s="16">
        <f>SUM(B56:B64)</f>
        <v>0</v>
      </c>
      <c r="C65" s="16">
        <f t="shared" ref="C65" si="4">SUM(C56:C64)</f>
        <v>0</v>
      </c>
      <c r="D65" s="16">
        <f t="shared" ref="D65" si="5">SUM(D56:D64)</f>
        <v>0</v>
      </c>
      <c r="E65" s="16">
        <f t="shared" ref="E65" si="6">SUM(E56:E64)</f>
        <v>0</v>
      </c>
    </row>
    <row r="66" spans="1:5" x14ac:dyDescent="0.25">
      <c r="A66" s="94" t="s">
        <v>157</v>
      </c>
      <c r="B66" s="16"/>
      <c r="C66" s="93"/>
      <c r="D66" s="93"/>
      <c r="E66" s="93"/>
    </row>
    <row r="67" spans="1:5" x14ac:dyDescent="0.25">
      <c r="A67" s="94" t="s">
        <v>103</v>
      </c>
      <c r="B67" s="16"/>
      <c r="C67" s="93"/>
      <c r="D67" s="93"/>
      <c r="E67" s="93"/>
    </row>
    <row r="68" spans="1:5" x14ac:dyDescent="0.25">
      <c r="A68" s="101" t="s">
        <v>80</v>
      </c>
      <c r="B68" s="6"/>
      <c r="C68" s="6"/>
      <c r="D68" s="6"/>
      <c r="E68" s="6"/>
    </row>
    <row r="69" spans="1:5" x14ac:dyDescent="0.25">
      <c r="A69" s="101" t="s">
        <v>81</v>
      </c>
      <c r="B69" s="6"/>
      <c r="C69" s="6"/>
      <c r="D69" s="6"/>
      <c r="E69" s="6"/>
    </row>
    <row r="70" spans="1:5" x14ac:dyDescent="0.25">
      <c r="A70" s="101" t="s">
        <v>82</v>
      </c>
      <c r="B70" s="6"/>
      <c r="C70" s="6"/>
      <c r="D70" s="6"/>
      <c r="E70" s="6"/>
    </row>
    <row r="71" spans="1:5" x14ac:dyDescent="0.25">
      <c r="A71" s="101" t="s">
        <v>83</v>
      </c>
      <c r="B71" s="6"/>
      <c r="C71" s="6"/>
      <c r="D71" s="6"/>
      <c r="E71" s="6"/>
    </row>
    <row r="72" spans="1:5" x14ac:dyDescent="0.25">
      <c r="A72" s="14" t="s">
        <v>84</v>
      </c>
      <c r="B72" s="15">
        <f>SUM(B68:B71)</f>
        <v>0</v>
      </c>
      <c r="C72" s="15">
        <f t="shared" ref="C72" si="7">SUM(C68:C71)</f>
        <v>0</v>
      </c>
      <c r="D72" s="15">
        <f t="shared" ref="D72" si="8">SUM(D68:D71)</f>
        <v>0</v>
      </c>
      <c r="E72" s="15">
        <f t="shared" ref="E72" si="9">SUM(E68:E71)</f>
        <v>0</v>
      </c>
    </row>
    <row r="75" spans="1:5" x14ac:dyDescent="0.25">
      <c r="A75" s="59" t="s">
        <v>89</v>
      </c>
      <c r="B75" s="85" t="s">
        <v>4</v>
      </c>
      <c r="C75" s="85" t="s">
        <v>2</v>
      </c>
      <c r="D75" s="85" t="s">
        <v>0</v>
      </c>
      <c r="E75" s="85" t="s">
        <v>1</v>
      </c>
    </row>
    <row r="76" spans="1:5" x14ac:dyDescent="0.25">
      <c r="A76" s="84" t="s">
        <v>359</v>
      </c>
      <c r="B76" s="86"/>
      <c r="C76" s="87"/>
      <c r="D76" s="87"/>
      <c r="E76" s="87"/>
    </row>
    <row r="77" spans="1:5" x14ac:dyDescent="0.25">
      <c r="A77" s="84" t="s">
        <v>360</v>
      </c>
      <c r="B77" s="87"/>
      <c r="C77" s="87"/>
      <c r="D77" s="87"/>
      <c r="E77" s="87"/>
    </row>
    <row r="78" spans="1:5" x14ac:dyDescent="0.25">
      <c r="A78" s="84" t="s">
        <v>361</v>
      </c>
      <c r="B78" s="87"/>
      <c r="C78" s="87"/>
      <c r="D78" s="87"/>
      <c r="E78" s="87"/>
    </row>
    <row r="79" spans="1:5" x14ac:dyDescent="0.25">
      <c r="A79" s="84" t="s">
        <v>383</v>
      </c>
      <c r="B79" s="87"/>
      <c r="C79" s="87"/>
      <c r="D79" s="87"/>
      <c r="E79" s="87"/>
    </row>
    <row r="80" spans="1:5" x14ac:dyDescent="0.25">
      <c r="A80" s="84" t="s">
        <v>362</v>
      </c>
      <c r="B80" s="87"/>
      <c r="C80" s="87"/>
      <c r="D80" s="87"/>
      <c r="E80" s="87"/>
    </row>
    <row r="81" spans="1:5" x14ac:dyDescent="0.25">
      <c r="A81" s="84" t="s">
        <v>363</v>
      </c>
      <c r="B81" s="87"/>
      <c r="C81" s="87"/>
      <c r="D81" s="87"/>
      <c r="E81" s="87"/>
    </row>
    <row r="82" spans="1:5" x14ac:dyDescent="0.25">
      <c r="A82" s="84" t="s">
        <v>364</v>
      </c>
      <c r="B82" s="87"/>
      <c r="C82" s="87"/>
      <c r="D82" s="87"/>
      <c r="E82" s="87"/>
    </row>
    <row r="83" spans="1:5" x14ac:dyDescent="0.25">
      <c r="A83" s="84"/>
      <c r="B83" s="87"/>
      <c r="C83" s="87"/>
      <c r="D83" s="87"/>
      <c r="E83" s="87"/>
    </row>
    <row r="84" spans="1:5" x14ac:dyDescent="0.25">
      <c r="A84" s="84"/>
      <c r="B84" s="87"/>
      <c r="C84" s="87"/>
      <c r="D84" s="87"/>
      <c r="E84" s="87"/>
    </row>
    <row r="85" spans="1:5" x14ac:dyDescent="0.25">
      <c r="A85" s="45" t="s">
        <v>90</v>
      </c>
      <c r="B85" s="16">
        <f>SUM(B76:B84)</f>
        <v>0</v>
      </c>
      <c r="C85" s="16">
        <f>SUM(C76:C84)</f>
        <v>0</v>
      </c>
      <c r="D85" s="16">
        <f>SUM(D76:D84)</f>
        <v>0</v>
      </c>
      <c r="E85" s="16">
        <f>SUM(E76:E84)</f>
        <v>0</v>
      </c>
    </row>
    <row r="86" spans="1:5" x14ac:dyDescent="0.25">
      <c r="A86" s="2" t="s">
        <v>60</v>
      </c>
      <c r="B86" s="88"/>
      <c r="C86" s="88"/>
      <c r="D86" s="88"/>
      <c r="E86" s="88"/>
    </row>
    <row r="87" spans="1:5" x14ac:dyDescent="0.25">
      <c r="A87" s="2" t="s">
        <v>61</v>
      </c>
      <c r="B87" s="88"/>
      <c r="C87" s="88"/>
      <c r="D87" s="88"/>
      <c r="E87" s="88"/>
    </row>
    <row r="88" spans="1:5" x14ac:dyDescent="0.25">
      <c r="A88" s="89" t="s">
        <v>380</v>
      </c>
      <c r="B88" s="90">
        <f>B85-B86-B87</f>
        <v>0</v>
      </c>
      <c r="C88" s="90">
        <f t="shared" ref="C88:E88" si="10">C85-C86-C87</f>
        <v>0</v>
      </c>
      <c r="D88" s="90">
        <f t="shared" si="10"/>
        <v>0</v>
      </c>
      <c r="E88" s="90">
        <f t="shared" si="10"/>
        <v>0</v>
      </c>
    </row>
    <row r="89" spans="1:5" x14ac:dyDescent="0.25">
      <c r="A89" s="89" t="s">
        <v>381</v>
      </c>
      <c r="B89" s="90">
        <f>'2. Turnover of 18-19 onwards'!G22</f>
        <v>0</v>
      </c>
      <c r="C89" s="90"/>
      <c r="D89" s="90"/>
      <c r="E89" s="90"/>
    </row>
    <row r="90" spans="1:5" x14ac:dyDescent="0.25">
      <c r="A90" s="89" t="s">
        <v>77</v>
      </c>
      <c r="B90" s="90">
        <f>B85-B89</f>
        <v>0</v>
      </c>
      <c r="C90" s="90"/>
      <c r="D90" s="90"/>
      <c r="E90" s="90"/>
    </row>
    <row r="91" spans="1:5" x14ac:dyDescent="0.25">
      <c r="A91" s="84" t="s">
        <v>366</v>
      </c>
      <c r="B91" s="86"/>
      <c r="C91" s="87"/>
      <c r="D91" s="87"/>
      <c r="E91" s="87"/>
    </row>
    <row r="92" spans="1:5" x14ac:dyDescent="0.25">
      <c r="A92" s="84" t="s">
        <v>367</v>
      </c>
      <c r="B92" s="87"/>
      <c r="C92" s="87"/>
      <c r="D92" s="87"/>
      <c r="E92" s="87"/>
    </row>
    <row r="93" spans="1:5" x14ac:dyDescent="0.25">
      <c r="A93" s="84" t="s">
        <v>368</v>
      </c>
      <c r="B93" s="87"/>
      <c r="C93" s="87"/>
      <c r="D93" s="87"/>
      <c r="E93" s="87"/>
    </row>
    <row r="94" spans="1:5" x14ac:dyDescent="0.25">
      <c r="A94" s="84" t="s">
        <v>369</v>
      </c>
      <c r="B94" s="87"/>
      <c r="C94" s="87"/>
      <c r="D94" s="87"/>
      <c r="E94" s="87"/>
    </row>
    <row r="95" spans="1:5" x14ac:dyDescent="0.25">
      <c r="A95" s="84" t="s">
        <v>370</v>
      </c>
      <c r="B95" s="87"/>
      <c r="C95" s="87"/>
      <c r="D95" s="87"/>
      <c r="E95" s="87"/>
    </row>
    <row r="96" spans="1:5" x14ac:dyDescent="0.25">
      <c r="A96" s="84" t="s">
        <v>371</v>
      </c>
      <c r="B96" s="87"/>
      <c r="C96" s="87"/>
      <c r="D96" s="87"/>
      <c r="E96" s="87"/>
    </row>
    <row r="97" spans="1:5" x14ac:dyDescent="0.25">
      <c r="A97" s="84" t="s">
        <v>372</v>
      </c>
      <c r="B97" s="87"/>
      <c r="C97" s="87"/>
      <c r="D97" s="87"/>
      <c r="E97" s="87"/>
    </row>
    <row r="98" spans="1:5" x14ac:dyDescent="0.25">
      <c r="A98" s="84" t="s">
        <v>373</v>
      </c>
      <c r="B98" s="87"/>
      <c r="C98" s="87"/>
      <c r="D98" s="87"/>
      <c r="E98" s="87"/>
    </row>
    <row r="99" spans="1:5" x14ac:dyDescent="0.25">
      <c r="A99" s="100" t="s">
        <v>391</v>
      </c>
      <c r="B99" s="87"/>
      <c r="C99" s="87"/>
      <c r="D99" s="87"/>
      <c r="E99" s="87"/>
    </row>
    <row r="100" spans="1:5" x14ac:dyDescent="0.25">
      <c r="A100" s="45" t="s">
        <v>91</v>
      </c>
      <c r="B100" s="16">
        <f>SUM(B91:B99)</f>
        <v>0</v>
      </c>
      <c r="C100" s="16">
        <f t="shared" ref="C100" si="11">SUM(C91:C99)</f>
        <v>0</v>
      </c>
      <c r="D100" s="16">
        <f t="shared" ref="D100" si="12">SUM(D91:D99)</f>
        <v>0</v>
      </c>
      <c r="E100" s="16">
        <f t="shared" ref="E100" si="13">SUM(E91:E99)</f>
        <v>0</v>
      </c>
    </row>
    <row r="101" spans="1:5" x14ac:dyDescent="0.25">
      <c r="A101" s="94" t="s">
        <v>157</v>
      </c>
      <c r="B101" s="16"/>
      <c r="C101" s="93"/>
      <c r="D101" s="93"/>
      <c r="E101" s="93"/>
    </row>
    <row r="102" spans="1:5" x14ac:dyDescent="0.25">
      <c r="A102" s="94" t="s">
        <v>103</v>
      </c>
      <c r="B102" s="16"/>
      <c r="C102" s="93"/>
      <c r="D102" s="93"/>
      <c r="E102" s="93"/>
    </row>
    <row r="103" spans="1:5" x14ac:dyDescent="0.25">
      <c r="A103" s="101" t="s">
        <v>80</v>
      </c>
      <c r="B103" s="6"/>
      <c r="C103" s="6"/>
      <c r="D103" s="6"/>
      <c r="E103" s="6"/>
    </row>
    <row r="104" spans="1:5" x14ac:dyDescent="0.25">
      <c r="A104" s="101" t="s">
        <v>81</v>
      </c>
      <c r="B104" s="6"/>
      <c r="C104" s="6"/>
      <c r="D104" s="6"/>
      <c r="E104" s="6"/>
    </row>
    <row r="105" spans="1:5" x14ac:dyDescent="0.25">
      <c r="A105" s="101" t="s">
        <v>82</v>
      </c>
      <c r="B105" s="6"/>
      <c r="C105" s="6"/>
      <c r="D105" s="6"/>
      <c r="E105" s="6"/>
    </row>
    <row r="106" spans="1:5" x14ac:dyDescent="0.25">
      <c r="A106" s="101" t="s">
        <v>83</v>
      </c>
      <c r="B106" s="6"/>
      <c r="C106" s="6"/>
      <c r="D106" s="6"/>
      <c r="E106" s="6"/>
    </row>
    <row r="107" spans="1:5" x14ac:dyDescent="0.25">
      <c r="A107" s="14" t="s">
        <v>84</v>
      </c>
      <c r="B107" s="15">
        <f>SUM(B103:B106)</f>
        <v>0</v>
      </c>
      <c r="C107" s="15">
        <f t="shared" ref="C107" si="14">SUM(C103:C106)</f>
        <v>0</v>
      </c>
      <c r="D107" s="15">
        <f t="shared" ref="D107" si="15">SUM(D103:D106)</f>
        <v>0</v>
      </c>
      <c r="E107" s="15">
        <f t="shared" ref="E107" si="16">SUM(E103:E106)</f>
        <v>0</v>
      </c>
    </row>
    <row r="108" spans="1:5" x14ac:dyDescent="0.25">
      <c r="A108"/>
      <c r="B108"/>
      <c r="C108"/>
      <c r="D108"/>
      <c r="E108"/>
    </row>
    <row r="109" spans="1:5" x14ac:dyDescent="0.25">
      <c r="A109"/>
      <c r="B109"/>
      <c r="C109"/>
      <c r="D109"/>
      <c r="E109"/>
    </row>
    <row r="110" spans="1:5" x14ac:dyDescent="0.25">
      <c r="A110" s="59" t="s">
        <v>92</v>
      </c>
      <c r="B110" s="85" t="s">
        <v>4</v>
      </c>
      <c r="C110" s="85" t="s">
        <v>2</v>
      </c>
      <c r="D110" s="85" t="s">
        <v>0</v>
      </c>
      <c r="E110" s="85" t="s">
        <v>1</v>
      </c>
    </row>
    <row r="111" spans="1:5" x14ac:dyDescent="0.25">
      <c r="A111" s="84" t="s">
        <v>359</v>
      </c>
      <c r="B111" s="86"/>
      <c r="C111" s="87"/>
      <c r="D111" s="87"/>
      <c r="E111" s="87"/>
    </row>
    <row r="112" spans="1:5" x14ac:dyDescent="0.25">
      <c r="A112" s="84" t="s">
        <v>360</v>
      </c>
      <c r="B112" s="87"/>
      <c r="C112" s="87"/>
      <c r="D112" s="87"/>
      <c r="E112" s="87"/>
    </row>
    <row r="113" spans="1:5" x14ac:dyDescent="0.25">
      <c r="A113" s="84" t="s">
        <v>361</v>
      </c>
      <c r="B113" s="87"/>
      <c r="C113" s="87"/>
      <c r="D113" s="87"/>
      <c r="E113" s="87"/>
    </row>
    <row r="114" spans="1:5" x14ac:dyDescent="0.25">
      <c r="A114" s="84" t="s">
        <v>383</v>
      </c>
      <c r="B114" s="87"/>
      <c r="C114" s="87"/>
      <c r="D114" s="87"/>
      <c r="E114" s="87"/>
    </row>
    <row r="115" spans="1:5" x14ac:dyDescent="0.25">
      <c r="A115" s="84" t="s">
        <v>362</v>
      </c>
      <c r="B115" s="87"/>
      <c r="C115" s="87"/>
      <c r="D115" s="87"/>
      <c r="E115" s="87"/>
    </row>
    <row r="116" spans="1:5" x14ac:dyDescent="0.25">
      <c r="A116" s="84" t="s">
        <v>363</v>
      </c>
      <c r="B116" s="87"/>
      <c r="C116" s="87"/>
      <c r="D116" s="87"/>
      <c r="E116" s="87"/>
    </row>
    <row r="117" spans="1:5" x14ac:dyDescent="0.25">
      <c r="A117" s="84" t="s">
        <v>364</v>
      </c>
      <c r="B117" s="87"/>
      <c r="C117" s="87"/>
      <c r="D117" s="87"/>
      <c r="E117" s="87"/>
    </row>
    <row r="118" spans="1:5" x14ac:dyDescent="0.25">
      <c r="A118" s="84"/>
      <c r="B118" s="87"/>
      <c r="C118" s="87"/>
      <c r="D118" s="87"/>
      <c r="E118" s="87"/>
    </row>
    <row r="119" spans="1:5" x14ac:dyDescent="0.25">
      <c r="A119" s="84"/>
      <c r="B119" s="87"/>
      <c r="C119" s="87"/>
      <c r="D119" s="87"/>
      <c r="E119" s="87"/>
    </row>
    <row r="120" spans="1:5" x14ac:dyDescent="0.25">
      <c r="A120" s="45" t="s">
        <v>93</v>
      </c>
      <c r="B120" s="16">
        <f>SUM(B111:B119)</f>
        <v>0</v>
      </c>
      <c r="C120" s="16">
        <f>SUM(C111:C119)</f>
        <v>0</v>
      </c>
      <c r="D120" s="16">
        <f>SUM(D111:D119)</f>
        <v>0</v>
      </c>
      <c r="E120" s="16">
        <f>SUM(E111:E119)</f>
        <v>0</v>
      </c>
    </row>
    <row r="121" spans="1:5" x14ac:dyDescent="0.25">
      <c r="A121" s="2" t="s">
        <v>60</v>
      </c>
      <c r="B121" s="88"/>
      <c r="C121" s="88"/>
      <c r="D121" s="88"/>
      <c r="E121" s="88"/>
    </row>
    <row r="122" spans="1:5" x14ac:dyDescent="0.25">
      <c r="A122" s="2" t="s">
        <v>61</v>
      </c>
      <c r="B122" s="88"/>
      <c r="C122" s="88"/>
      <c r="D122" s="88"/>
      <c r="E122" s="88"/>
    </row>
    <row r="123" spans="1:5" x14ac:dyDescent="0.25">
      <c r="A123" s="89" t="s">
        <v>380</v>
      </c>
      <c r="B123" s="90">
        <f>B120-B121-B122</f>
        <v>0</v>
      </c>
      <c r="C123" s="90">
        <f t="shared" ref="C123:E123" si="17">C120-C121-C122</f>
        <v>0</v>
      </c>
      <c r="D123" s="90">
        <f t="shared" si="17"/>
        <v>0</v>
      </c>
      <c r="E123" s="90">
        <f t="shared" si="17"/>
        <v>0</v>
      </c>
    </row>
    <row r="124" spans="1:5" x14ac:dyDescent="0.25">
      <c r="A124" s="89" t="s">
        <v>382</v>
      </c>
      <c r="B124" s="90">
        <f>'2. Turnover of 18-19 onwards'!G37</f>
        <v>0</v>
      </c>
      <c r="C124" s="90"/>
      <c r="D124" s="90"/>
      <c r="E124" s="90"/>
    </row>
    <row r="125" spans="1:5" x14ac:dyDescent="0.25">
      <c r="A125" s="89" t="s">
        <v>77</v>
      </c>
      <c r="B125" s="90">
        <f>B120-B124</f>
        <v>0</v>
      </c>
      <c r="C125" s="90"/>
      <c r="D125" s="90"/>
      <c r="E125" s="90"/>
    </row>
    <row r="126" spans="1:5" x14ac:dyDescent="0.25">
      <c r="A126" s="84" t="s">
        <v>366</v>
      </c>
      <c r="B126" s="87"/>
      <c r="C126" s="87"/>
      <c r="D126" s="87"/>
      <c r="E126" s="87"/>
    </row>
    <row r="127" spans="1:5" x14ac:dyDescent="0.25">
      <c r="A127" s="84" t="s">
        <v>367</v>
      </c>
      <c r="B127" s="87"/>
      <c r="C127" s="87"/>
      <c r="D127" s="87"/>
      <c r="E127" s="87"/>
    </row>
    <row r="128" spans="1:5" x14ac:dyDescent="0.25">
      <c r="A128" s="84" t="s">
        <v>368</v>
      </c>
      <c r="B128" s="87"/>
      <c r="C128" s="87"/>
      <c r="D128" s="87"/>
      <c r="E128" s="87"/>
    </row>
    <row r="129" spans="1:5" x14ac:dyDescent="0.25">
      <c r="A129" s="84" t="s">
        <v>369</v>
      </c>
      <c r="B129" s="87"/>
      <c r="C129" s="87"/>
      <c r="D129" s="87"/>
      <c r="E129" s="87"/>
    </row>
    <row r="130" spans="1:5" x14ac:dyDescent="0.25">
      <c r="A130" s="84" t="s">
        <v>370</v>
      </c>
      <c r="B130" s="87"/>
      <c r="C130" s="87"/>
      <c r="D130" s="87"/>
      <c r="E130" s="87"/>
    </row>
    <row r="131" spans="1:5" x14ac:dyDescent="0.25">
      <c r="A131" s="84" t="s">
        <v>371</v>
      </c>
      <c r="B131" s="87"/>
      <c r="C131" s="87"/>
      <c r="D131" s="87"/>
      <c r="E131" s="87"/>
    </row>
    <row r="132" spans="1:5" x14ac:dyDescent="0.25">
      <c r="A132" s="84" t="s">
        <v>372</v>
      </c>
      <c r="B132" s="87"/>
      <c r="C132" s="87"/>
      <c r="D132" s="87"/>
      <c r="E132" s="87"/>
    </row>
    <row r="133" spans="1:5" x14ac:dyDescent="0.25">
      <c r="A133" s="84" t="s">
        <v>373</v>
      </c>
      <c r="B133" s="87"/>
      <c r="C133" s="87"/>
      <c r="D133" s="87"/>
      <c r="E133" s="87"/>
    </row>
    <row r="134" spans="1:5" x14ac:dyDescent="0.25">
      <c r="A134" s="100" t="s">
        <v>391</v>
      </c>
      <c r="B134" s="87"/>
      <c r="C134" s="87"/>
      <c r="D134" s="87"/>
      <c r="E134" s="87"/>
    </row>
    <row r="135" spans="1:5" x14ac:dyDescent="0.25">
      <c r="A135" s="45" t="s">
        <v>94</v>
      </c>
      <c r="B135" s="16">
        <f>SUM(B126:B134)</f>
        <v>0</v>
      </c>
      <c r="C135" s="16">
        <f t="shared" ref="C135" si="18">SUM(C126:C134)</f>
        <v>0</v>
      </c>
      <c r="D135" s="16">
        <f t="shared" ref="D135" si="19">SUM(D126:D134)</f>
        <v>0</v>
      </c>
      <c r="E135" s="16">
        <f t="shared" ref="E135" si="20">SUM(E126:E134)</f>
        <v>0</v>
      </c>
    </row>
    <row r="136" spans="1:5" x14ac:dyDescent="0.25">
      <c r="A136" s="94" t="s">
        <v>157</v>
      </c>
      <c r="B136" s="16"/>
      <c r="C136" s="93"/>
      <c r="D136" s="93"/>
      <c r="E136" s="93"/>
    </row>
    <row r="137" spans="1:5" x14ac:dyDescent="0.25">
      <c r="A137" s="94" t="s">
        <v>103</v>
      </c>
      <c r="B137" s="16"/>
      <c r="C137" s="93"/>
      <c r="D137" s="93"/>
      <c r="E137" s="93"/>
    </row>
    <row r="138" spans="1:5" x14ac:dyDescent="0.25">
      <c r="A138" s="101" t="s">
        <v>80</v>
      </c>
      <c r="B138" s="6"/>
      <c r="C138" s="6"/>
      <c r="D138" s="6"/>
      <c r="E138" s="6"/>
    </row>
    <row r="139" spans="1:5" x14ac:dyDescent="0.25">
      <c r="A139" s="101" t="s">
        <v>81</v>
      </c>
      <c r="B139" s="6"/>
      <c r="C139" s="6"/>
      <c r="D139" s="6"/>
      <c r="E139" s="6"/>
    </row>
    <row r="140" spans="1:5" x14ac:dyDescent="0.25">
      <c r="A140" s="101" t="s">
        <v>82</v>
      </c>
      <c r="B140" s="6"/>
      <c r="C140" s="6"/>
      <c r="D140" s="6"/>
      <c r="E140" s="6"/>
    </row>
    <row r="141" spans="1:5" x14ac:dyDescent="0.25">
      <c r="A141" s="101" t="s">
        <v>83</v>
      </c>
      <c r="B141" s="6"/>
      <c r="C141" s="6"/>
      <c r="D141" s="6"/>
      <c r="E141" s="6"/>
    </row>
    <row r="142" spans="1:5" x14ac:dyDescent="0.25">
      <c r="A142" s="14" t="s">
        <v>84</v>
      </c>
      <c r="B142" s="15">
        <f>SUM(B138:B141)</f>
        <v>0</v>
      </c>
      <c r="C142" s="15">
        <f t="shared" ref="C142" si="21">SUM(C138:C141)</f>
        <v>0</v>
      </c>
      <c r="D142" s="15">
        <f t="shared" ref="D142" si="22">SUM(D138:D141)</f>
        <v>0</v>
      </c>
      <c r="E142" s="15">
        <f t="shared" ref="E142" si="23">SUM(E138:E141)</f>
        <v>0</v>
      </c>
    </row>
  </sheetData>
  <sheetProtection algorithmName="SHA-512" hashValue="cGoLAFYAKQLvvi/MfpSHxdETirCJhzYHrysP/0UMeeJUigx+2WTfGfJaA+a7T+2vLCVTjh+/l4tjujIzlMxdWQ==" saltValue="OdzQkGMJcwZ/VkW2BoHUhQ==" spinCount="100000" sheet="1" objects="1" scenarios="1"/>
  <pageMargins left="0.7" right="0.7" top="0.75" bottom="0.75" header="0.3" footer="0.3"/>
  <pageSetup paperSize="9" scale="88" orientation="landscape" r:id="rId1"/>
  <rowBreaks count="3" manualBreakCount="3">
    <brk id="38" max="16383" man="1"/>
    <brk id="73" max="16383" man="1"/>
    <brk id="10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DC87A-F11A-4D59-B124-19C5941DECEA}">
  <dimension ref="A1:L114"/>
  <sheetViews>
    <sheetView view="pageBreakPreview" zoomScale="120" zoomScaleNormal="120" zoomScaleSheetLayoutView="120" workbookViewId="0">
      <selection activeCell="B7" sqref="B7"/>
    </sheetView>
  </sheetViews>
  <sheetFormatPr defaultRowHeight="15" x14ac:dyDescent="0.25"/>
  <cols>
    <col min="1" max="1" width="69.42578125" bestFit="1" customWidth="1"/>
    <col min="2" max="2" width="18" bestFit="1" customWidth="1"/>
    <col min="3" max="4" width="17" bestFit="1" customWidth="1"/>
    <col min="5" max="6" width="18" bestFit="1" customWidth="1"/>
    <col min="7" max="12" width="9.140625" style="4"/>
  </cols>
  <sheetData>
    <row r="1" spans="1:6" x14ac:dyDescent="0.25">
      <c r="A1" s="21" t="str">
        <f>'3. %ge wise Taxable Sales &amp; Pur'!A1</f>
        <v>Client Name: Demo Client by CA Dinesh Wadera (You can edit this Name)</v>
      </c>
    </row>
    <row r="2" spans="1:6" x14ac:dyDescent="0.25">
      <c r="A2" s="21" t="s">
        <v>52</v>
      </c>
    </row>
    <row r="3" spans="1:6" x14ac:dyDescent="0.25">
      <c r="A3" s="21" t="s">
        <v>36</v>
      </c>
    </row>
    <row r="5" spans="1:6" x14ac:dyDescent="0.25">
      <c r="A5" s="14" t="s">
        <v>18</v>
      </c>
      <c r="B5" s="38" t="s">
        <v>2</v>
      </c>
      <c r="C5" s="38" t="s">
        <v>0</v>
      </c>
      <c r="D5" s="38" t="s">
        <v>1</v>
      </c>
      <c r="E5" s="38" t="s">
        <v>21</v>
      </c>
      <c r="F5" s="38" t="s">
        <v>19</v>
      </c>
    </row>
    <row r="6" spans="1:6" x14ac:dyDescent="0.25">
      <c r="A6" s="2" t="s">
        <v>24</v>
      </c>
      <c r="B6" s="6">
        <v>0</v>
      </c>
      <c r="C6" s="17"/>
      <c r="D6" s="17"/>
      <c r="E6" s="6">
        <v>0</v>
      </c>
      <c r="F6" s="3">
        <f>SUM(B6:E6)</f>
        <v>0</v>
      </c>
    </row>
    <row r="7" spans="1:6" x14ac:dyDescent="0.25">
      <c r="A7" s="2" t="s">
        <v>25</v>
      </c>
      <c r="B7" s="6">
        <v>0</v>
      </c>
      <c r="C7" s="17"/>
      <c r="D7" s="17"/>
      <c r="E7" s="6">
        <v>0</v>
      </c>
      <c r="F7" s="3">
        <f t="shared" ref="F7:F17" si="0">SUM(B7:E7)</f>
        <v>0</v>
      </c>
    </row>
    <row r="8" spans="1:6" x14ac:dyDescent="0.25">
      <c r="A8" s="40" t="s">
        <v>26</v>
      </c>
      <c r="B8" s="6">
        <v>0</v>
      </c>
      <c r="C8" s="6">
        <v>0</v>
      </c>
      <c r="D8" s="6">
        <v>0</v>
      </c>
      <c r="E8" s="6">
        <v>0</v>
      </c>
      <c r="F8" s="3">
        <f t="shared" si="0"/>
        <v>0</v>
      </c>
    </row>
    <row r="9" spans="1:6" x14ac:dyDescent="0.25">
      <c r="A9" s="2" t="s">
        <v>27</v>
      </c>
      <c r="B9" s="6">
        <v>0</v>
      </c>
      <c r="C9" s="6">
        <v>0</v>
      </c>
      <c r="D9" s="6">
        <v>0</v>
      </c>
      <c r="E9" s="6">
        <v>0</v>
      </c>
      <c r="F9" s="3">
        <f t="shared" si="0"/>
        <v>0</v>
      </c>
    </row>
    <row r="10" spans="1:6" x14ac:dyDescent="0.25">
      <c r="A10" s="2" t="s">
        <v>28</v>
      </c>
      <c r="B10" s="6"/>
      <c r="C10" s="6"/>
      <c r="D10" s="6"/>
      <c r="E10" s="6">
        <v>0</v>
      </c>
      <c r="F10" s="3">
        <f t="shared" si="0"/>
        <v>0</v>
      </c>
    </row>
    <row r="11" spans="1:6" x14ac:dyDescent="0.25">
      <c r="A11" s="12" t="s">
        <v>29</v>
      </c>
      <c r="B11" s="13">
        <f>SUM(B6:B10)</f>
        <v>0</v>
      </c>
      <c r="C11" s="13">
        <f t="shared" ref="C11:E11" si="1">SUM(C6:C10)</f>
        <v>0</v>
      </c>
      <c r="D11" s="13">
        <f t="shared" si="1"/>
        <v>0</v>
      </c>
      <c r="E11" s="13">
        <f t="shared" si="1"/>
        <v>0</v>
      </c>
      <c r="F11" s="13">
        <f t="shared" si="0"/>
        <v>0</v>
      </c>
    </row>
    <row r="12" spans="1:6" x14ac:dyDescent="0.25">
      <c r="A12" s="2" t="s">
        <v>30</v>
      </c>
      <c r="B12" s="6">
        <v>0</v>
      </c>
      <c r="C12" s="6">
        <v>0</v>
      </c>
      <c r="D12" s="6">
        <v>0</v>
      </c>
      <c r="E12" s="6">
        <v>0</v>
      </c>
      <c r="F12" s="3">
        <f t="shared" si="0"/>
        <v>0</v>
      </c>
    </row>
    <row r="13" spans="1:6" x14ac:dyDescent="0.25">
      <c r="A13" s="2" t="s">
        <v>31</v>
      </c>
      <c r="B13" s="6">
        <v>0</v>
      </c>
      <c r="C13" s="6">
        <v>0</v>
      </c>
      <c r="D13" s="6">
        <v>0</v>
      </c>
      <c r="E13" s="6">
        <v>0</v>
      </c>
      <c r="F13" s="3">
        <f t="shared" si="0"/>
        <v>0</v>
      </c>
    </row>
    <row r="14" spans="1:6" x14ac:dyDescent="0.25">
      <c r="A14" s="12" t="s">
        <v>23</v>
      </c>
      <c r="B14" s="13">
        <f>SUM(B12:B13)</f>
        <v>0</v>
      </c>
      <c r="C14" s="13">
        <f t="shared" ref="C14:E14" si="2">SUM(C12:C13)</f>
        <v>0</v>
      </c>
      <c r="D14" s="13">
        <f t="shared" si="2"/>
        <v>0</v>
      </c>
      <c r="E14" s="13">
        <f t="shared" si="2"/>
        <v>0</v>
      </c>
      <c r="F14" s="13">
        <f t="shared" si="0"/>
        <v>0</v>
      </c>
    </row>
    <row r="15" spans="1:6" x14ac:dyDescent="0.25">
      <c r="A15" s="12" t="s">
        <v>32</v>
      </c>
      <c r="B15" s="13">
        <f>B11-B14</f>
        <v>0</v>
      </c>
      <c r="C15" s="13">
        <f t="shared" ref="C15:E15" si="3">C11-C14</f>
        <v>0</v>
      </c>
      <c r="D15" s="13">
        <f t="shared" si="3"/>
        <v>0</v>
      </c>
      <c r="E15" s="13">
        <f t="shared" si="3"/>
        <v>0</v>
      </c>
      <c r="F15" s="13">
        <f>SUM(B15:E15)</f>
        <v>0</v>
      </c>
    </row>
    <row r="16" spans="1:6" x14ac:dyDescent="0.25">
      <c r="A16" s="2" t="s">
        <v>33</v>
      </c>
      <c r="B16" s="6"/>
      <c r="C16" s="6"/>
      <c r="D16" s="6"/>
      <c r="E16" s="6">
        <v>0</v>
      </c>
      <c r="F16" s="3">
        <f t="shared" si="0"/>
        <v>0</v>
      </c>
    </row>
    <row r="17" spans="1:6" x14ac:dyDescent="0.25">
      <c r="A17" s="2" t="s">
        <v>34</v>
      </c>
      <c r="B17" s="6">
        <v>0</v>
      </c>
      <c r="C17" s="6">
        <v>0</v>
      </c>
      <c r="D17" s="6">
        <v>0</v>
      </c>
      <c r="E17" s="6">
        <v>0</v>
      </c>
      <c r="F17" s="3">
        <f t="shared" si="0"/>
        <v>0</v>
      </c>
    </row>
    <row r="18" spans="1:6" x14ac:dyDescent="0.25">
      <c r="A18" s="12" t="s">
        <v>35</v>
      </c>
      <c r="B18" s="13">
        <f>SUM(B16:B17)</f>
        <v>0</v>
      </c>
      <c r="C18" s="13">
        <f t="shared" ref="C18" si="4">SUM(C16:C17)</f>
        <v>0</v>
      </c>
      <c r="D18" s="13">
        <f t="shared" ref="D18" si="5">SUM(D16:D17)</f>
        <v>0</v>
      </c>
      <c r="E18" s="13">
        <f t="shared" ref="E18" si="6">SUM(E16:E17)</f>
        <v>0</v>
      </c>
      <c r="F18" s="13">
        <f t="shared" ref="F18:F19" si="7">SUM(B18:E18)</f>
        <v>0</v>
      </c>
    </row>
    <row r="19" spans="1:6" x14ac:dyDescent="0.25">
      <c r="A19" s="2" t="s">
        <v>42</v>
      </c>
      <c r="B19" s="17">
        <f>B23+B26+B28</f>
        <v>0</v>
      </c>
      <c r="C19" s="17">
        <f>B24+B27</f>
        <v>0</v>
      </c>
      <c r="D19" s="17">
        <f>B25+B29</f>
        <v>0</v>
      </c>
      <c r="E19" s="17">
        <f>B30</f>
        <v>0</v>
      </c>
      <c r="F19" s="13">
        <f t="shared" si="7"/>
        <v>0</v>
      </c>
    </row>
    <row r="20" spans="1:6" x14ac:dyDescent="0.25">
      <c r="A20" s="12" t="s">
        <v>37</v>
      </c>
      <c r="B20" s="13">
        <v>0</v>
      </c>
      <c r="C20" s="13">
        <v>0</v>
      </c>
      <c r="D20" s="13">
        <v>0</v>
      </c>
      <c r="E20" s="13">
        <v>0</v>
      </c>
      <c r="F20" s="13">
        <f t="shared" ref="F20:F21" si="8">SUM(B20:E20)</f>
        <v>0</v>
      </c>
    </row>
    <row r="21" spans="1:6" x14ac:dyDescent="0.25">
      <c r="A21" s="12" t="s">
        <v>14</v>
      </c>
      <c r="B21" s="13">
        <f>B15+B20-B19</f>
        <v>0</v>
      </c>
      <c r="C21" s="13">
        <f t="shared" ref="C21:E21" si="9">C15+C20-C19</f>
        <v>0</v>
      </c>
      <c r="D21" s="13">
        <f t="shared" si="9"/>
        <v>0</v>
      </c>
      <c r="E21" s="13">
        <f t="shared" si="9"/>
        <v>0</v>
      </c>
      <c r="F21" s="13">
        <f t="shared" si="8"/>
        <v>0</v>
      </c>
    </row>
    <row r="22" spans="1:6" x14ac:dyDescent="0.25">
      <c r="A22" s="17" t="s">
        <v>98</v>
      </c>
      <c r="B22" s="17">
        <f>B23+B24+B25</f>
        <v>0</v>
      </c>
      <c r="C22" s="17">
        <f>B26+B27</f>
        <v>0</v>
      </c>
      <c r="D22" s="17">
        <f>B28+B29</f>
        <v>0</v>
      </c>
      <c r="E22" s="17">
        <f>B30</f>
        <v>0</v>
      </c>
      <c r="F22" s="17">
        <f>SUM(B22:E22)</f>
        <v>0</v>
      </c>
    </row>
    <row r="23" spans="1:6" x14ac:dyDescent="0.25">
      <c r="A23" s="54" t="s">
        <v>44</v>
      </c>
      <c r="B23" s="6"/>
      <c r="C23" s="1"/>
      <c r="D23" s="1"/>
      <c r="E23" s="1"/>
      <c r="F23" s="1"/>
    </row>
    <row r="24" spans="1:6" x14ac:dyDescent="0.25">
      <c r="A24" s="54" t="s">
        <v>45</v>
      </c>
      <c r="B24" s="6"/>
      <c r="C24" s="1"/>
      <c r="D24" s="1"/>
      <c r="E24" s="1"/>
      <c r="F24" s="1"/>
    </row>
    <row r="25" spans="1:6" x14ac:dyDescent="0.25">
      <c r="A25" s="54" t="s">
        <v>46</v>
      </c>
      <c r="B25" s="6"/>
      <c r="C25" s="1"/>
      <c r="D25" s="1"/>
      <c r="E25" s="1"/>
      <c r="F25" s="1"/>
    </row>
    <row r="26" spans="1:6" x14ac:dyDescent="0.25">
      <c r="A26" s="55" t="s">
        <v>47</v>
      </c>
      <c r="B26" s="6"/>
      <c r="C26" s="1"/>
      <c r="D26" s="1"/>
      <c r="E26" s="1"/>
      <c r="F26" s="1"/>
    </row>
    <row r="27" spans="1:6" x14ac:dyDescent="0.25">
      <c r="A27" s="54" t="s">
        <v>48</v>
      </c>
      <c r="B27" s="6"/>
      <c r="C27" s="1"/>
      <c r="D27" s="1"/>
      <c r="E27" s="1"/>
      <c r="F27" s="1"/>
    </row>
    <row r="28" spans="1:6" x14ac:dyDescent="0.25">
      <c r="A28" s="54" t="s">
        <v>49</v>
      </c>
      <c r="B28" s="6"/>
      <c r="C28" s="1"/>
      <c r="D28" s="1"/>
      <c r="E28" s="1"/>
      <c r="F28" s="1"/>
    </row>
    <row r="29" spans="1:6" x14ac:dyDescent="0.25">
      <c r="A29" s="54" t="s">
        <v>50</v>
      </c>
      <c r="B29" s="6"/>
      <c r="C29" s="1"/>
      <c r="D29" s="1"/>
      <c r="E29" s="1"/>
      <c r="F29" s="1"/>
    </row>
    <row r="30" spans="1:6" x14ac:dyDescent="0.25">
      <c r="A30" s="54" t="s">
        <v>51</v>
      </c>
      <c r="B30" s="6"/>
      <c r="C30" s="1"/>
      <c r="D30" s="1"/>
      <c r="E30" s="1"/>
      <c r="F30" s="1"/>
    </row>
    <row r="31" spans="1:6" x14ac:dyDescent="0.25">
      <c r="B31" s="1"/>
      <c r="C31" s="1"/>
      <c r="D31" s="1"/>
      <c r="E31" s="1"/>
      <c r="F31" s="1"/>
    </row>
    <row r="32" spans="1:6" x14ac:dyDescent="0.25">
      <c r="B32" s="1"/>
      <c r="C32" s="1"/>
      <c r="D32" s="1"/>
      <c r="E32" s="1"/>
      <c r="F32" s="1"/>
    </row>
    <row r="33" spans="1:6" x14ac:dyDescent="0.25">
      <c r="A33" s="14" t="s">
        <v>20</v>
      </c>
      <c r="B33" s="39" t="s">
        <v>2</v>
      </c>
      <c r="C33" s="39" t="s">
        <v>0</v>
      </c>
      <c r="D33" s="39" t="s">
        <v>1</v>
      </c>
      <c r="E33" s="39" t="s">
        <v>21</v>
      </c>
      <c r="F33" s="39" t="s">
        <v>19</v>
      </c>
    </row>
    <row r="34" spans="1:6" x14ac:dyDescent="0.25">
      <c r="A34" s="2" t="s">
        <v>24</v>
      </c>
      <c r="B34" s="6">
        <v>0</v>
      </c>
      <c r="C34" s="17"/>
      <c r="D34" s="17"/>
      <c r="E34" s="6">
        <v>0</v>
      </c>
      <c r="F34" s="3">
        <f>SUM(B34:E34)</f>
        <v>0</v>
      </c>
    </row>
    <row r="35" spans="1:6" x14ac:dyDescent="0.25">
      <c r="A35" s="2" t="s">
        <v>25</v>
      </c>
      <c r="B35" s="6">
        <v>0</v>
      </c>
      <c r="C35" s="17"/>
      <c r="D35" s="17"/>
      <c r="E35" s="6">
        <v>0</v>
      </c>
      <c r="F35" s="3">
        <f t="shared" ref="F35:F42" si="10">SUM(B35:E35)</f>
        <v>0</v>
      </c>
    </row>
    <row r="36" spans="1:6" x14ac:dyDescent="0.25">
      <c r="A36" s="40" t="s">
        <v>26</v>
      </c>
      <c r="B36" s="6">
        <v>0</v>
      </c>
      <c r="C36" s="6">
        <v>0</v>
      </c>
      <c r="D36" s="6">
        <v>0</v>
      </c>
      <c r="E36" s="6">
        <v>0</v>
      </c>
      <c r="F36" s="3">
        <f t="shared" si="10"/>
        <v>0</v>
      </c>
    </row>
    <row r="37" spans="1:6" x14ac:dyDescent="0.25">
      <c r="A37" s="2" t="s">
        <v>27</v>
      </c>
      <c r="B37" s="6">
        <v>0</v>
      </c>
      <c r="C37" s="6">
        <v>0</v>
      </c>
      <c r="D37" s="6">
        <v>0</v>
      </c>
      <c r="E37" s="6">
        <v>0</v>
      </c>
      <c r="F37" s="3">
        <f t="shared" si="10"/>
        <v>0</v>
      </c>
    </row>
    <row r="38" spans="1:6" x14ac:dyDescent="0.25">
      <c r="A38" s="2" t="s">
        <v>28</v>
      </c>
      <c r="B38" s="6"/>
      <c r="C38" s="6"/>
      <c r="D38" s="6"/>
      <c r="E38" s="6">
        <v>0</v>
      </c>
      <c r="F38" s="3">
        <f t="shared" si="10"/>
        <v>0</v>
      </c>
    </row>
    <row r="39" spans="1:6" x14ac:dyDescent="0.25">
      <c r="A39" s="12" t="s">
        <v>29</v>
      </c>
      <c r="B39" s="13">
        <f>SUM(B34:B38)</f>
        <v>0</v>
      </c>
      <c r="C39" s="13">
        <f t="shared" ref="C39" si="11">SUM(C34:C38)</f>
        <v>0</v>
      </c>
      <c r="D39" s="13">
        <f t="shared" ref="D39" si="12">SUM(D34:D38)</f>
        <v>0</v>
      </c>
      <c r="E39" s="13">
        <f t="shared" ref="E39" si="13">SUM(E34:E38)</f>
        <v>0</v>
      </c>
      <c r="F39" s="13">
        <f t="shared" si="10"/>
        <v>0</v>
      </c>
    </row>
    <row r="40" spans="1:6" x14ac:dyDescent="0.25">
      <c r="A40" s="2" t="s">
        <v>30</v>
      </c>
      <c r="B40" s="6">
        <v>0</v>
      </c>
      <c r="C40" s="6">
        <v>0</v>
      </c>
      <c r="D40" s="6">
        <v>0</v>
      </c>
      <c r="E40" s="6">
        <v>0</v>
      </c>
      <c r="F40" s="3">
        <f t="shared" si="10"/>
        <v>0</v>
      </c>
    </row>
    <row r="41" spans="1:6" x14ac:dyDescent="0.25">
      <c r="A41" s="2" t="s">
        <v>31</v>
      </c>
      <c r="B41" s="6">
        <v>0</v>
      </c>
      <c r="C41" s="6">
        <v>0</v>
      </c>
      <c r="D41" s="6">
        <v>0</v>
      </c>
      <c r="E41" s="6">
        <v>0</v>
      </c>
      <c r="F41" s="3">
        <f t="shared" si="10"/>
        <v>0</v>
      </c>
    </row>
    <row r="42" spans="1:6" x14ac:dyDescent="0.25">
      <c r="A42" s="12" t="s">
        <v>23</v>
      </c>
      <c r="B42" s="13">
        <f>SUM(B40:B41)</f>
        <v>0</v>
      </c>
      <c r="C42" s="13">
        <f t="shared" ref="C42" si="14">SUM(C40:C41)</f>
        <v>0</v>
      </c>
      <c r="D42" s="13">
        <f t="shared" ref="D42" si="15">SUM(D40:D41)</f>
        <v>0</v>
      </c>
      <c r="E42" s="13">
        <f t="shared" ref="E42" si="16">SUM(E40:E41)</f>
        <v>0</v>
      </c>
      <c r="F42" s="13">
        <f t="shared" si="10"/>
        <v>0</v>
      </c>
    </row>
    <row r="43" spans="1:6" x14ac:dyDescent="0.25">
      <c r="A43" s="12" t="s">
        <v>32</v>
      </c>
      <c r="B43" s="13">
        <f>B39-B42</f>
        <v>0</v>
      </c>
      <c r="C43" s="13">
        <f t="shared" ref="C43" si="17">C39-C42</f>
        <v>0</v>
      </c>
      <c r="D43" s="13">
        <f t="shared" ref="D43" si="18">D39-D42</f>
        <v>0</v>
      </c>
      <c r="E43" s="13">
        <f t="shared" ref="E43" si="19">E39-E42</f>
        <v>0</v>
      </c>
      <c r="F43" s="13">
        <f>SUM(B43:E43)</f>
        <v>0</v>
      </c>
    </row>
    <row r="44" spans="1:6" x14ac:dyDescent="0.25">
      <c r="A44" s="2" t="s">
        <v>33</v>
      </c>
      <c r="B44" s="6"/>
      <c r="C44" s="6"/>
      <c r="D44" s="6"/>
      <c r="E44" s="6">
        <v>0</v>
      </c>
      <c r="F44" s="3">
        <f t="shared" ref="F44:F49" si="20">SUM(B44:E44)</f>
        <v>0</v>
      </c>
    </row>
    <row r="45" spans="1:6" x14ac:dyDescent="0.25">
      <c r="A45" s="2" t="s">
        <v>34</v>
      </c>
      <c r="B45" s="6">
        <v>0</v>
      </c>
      <c r="C45" s="6">
        <v>0</v>
      </c>
      <c r="D45" s="6">
        <v>0</v>
      </c>
      <c r="E45" s="6">
        <v>0</v>
      </c>
      <c r="F45" s="3">
        <f t="shared" si="20"/>
        <v>0</v>
      </c>
    </row>
    <row r="46" spans="1:6" x14ac:dyDescent="0.25">
      <c r="A46" s="12" t="s">
        <v>35</v>
      </c>
      <c r="B46" s="13">
        <f>SUM(B44:B45)</f>
        <v>0</v>
      </c>
      <c r="C46" s="13">
        <f t="shared" ref="C46" si="21">SUM(C44:C45)</f>
        <v>0</v>
      </c>
      <c r="D46" s="13">
        <f t="shared" ref="D46" si="22">SUM(D44:D45)</f>
        <v>0</v>
      </c>
      <c r="E46" s="13">
        <f t="shared" ref="E46" si="23">SUM(E44:E45)</f>
        <v>0</v>
      </c>
      <c r="F46" s="13">
        <f t="shared" si="20"/>
        <v>0</v>
      </c>
    </row>
    <row r="47" spans="1:6" x14ac:dyDescent="0.25">
      <c r="A47" s="2" t="s">
        <v>42</v>
      </c>
      <c r="B47" s="17">
        <f>B51+B54+B56</f>
        <v>0</v>
      </c>
      <c r="C47" s="17">
        <f>B52+B55</f>
        <v>0</v>
      </c>
      <c r="D47" s="17">
        <f>B53+B57</f>
        <v>0</v>
      </c>
      <c r="E47" s="17">
        <f>B58</f>
        <v>0</v>
      </c>
      <c r="F47" s="13">
        <f t="shared" si="20"/>
        <v>0</v>
      </c>
    </row>
    <row r="48" spans="1:6" x14ac:dyDescent="0.25">
      <c r="A48" s="12" t="s">
        <v>37</v>
      </c>
      <c r="B48" s="13">
        <f>B21</f>
        <v>0</v>
      </c>
      <c r="C48" s="13">
        <f>C21</f>
        <v>0</v>
      </c>
      <c r="D48" s="13">
        <f>D21</f>
        <v>0</v>
      </c>
      <c r="E48" s="13">
        <f>E21</f>
        <v>0</v>
      </c>
      <c r="F48" s="13">
        <f t="shared" si="20"/>
        <v>0</v>
      </c>
    </row>
    <row r="49" spans="1:6" x14ac:dyDescent="0.25">
      <c r="A49" s="12" t="s">
        <v>14</v>
      </c>
      <c r="B49" s="13">
        <f>B43+B48-B47</f>
        <v>0</v>
      </c>
      <c r="C49" s="13">
        <f t="shared" ref="C49:E49" si="24">C43+C48-C47</f>
        <v>0</v>
      </c>
      <c r="D49" s="13">
        <f t="shared" si="24"/>
        <v>0</v>
      </c>
      <c r="E49" s="13">
        <f t="shared" si="24"/>
        <v>0</v>
      </c>
      <c r="F49" s="13">
        <f t="shared" si="20"/>
        <v>0</v>
      </c>
    </row>
    <row r="50" spans="1:6" x14ac:dyDescent="0.25">
      <c r="A50" s="17" t="s">
        <v>98</v>
      </c>
      <c r="B50" s="17">
        <f>B51+B52+B53</f>
        <v>0</v>
      </c>
      <c r="C50" s="17">
        <f>B54+B55</f>
        <v>0</v>
      </c>
      <c r="D50" s="17">
        <f>B56+B57</f>
        <v>0</v>
      </c>
      <c r="E50" s="17">
        <f>B58</f>
        <v>0</v>
      </c>
      <c r="F50" s="17">
        <f>SUM(B50:E50)</f>
        <v>0</v>
      </c>
    </row>
    <row r="51" spans="1:6" x14ac:dyDescent="0.25">
      <c r="A51" s="54" t="s">
        <v>44</v>
      </c>
      <c r="B51" s="6"/>
      <c r="C51" s="1"/>
      <c r="D51" s="1"/>
      <c r="E51" s="1"/>
      <c r="F51" s="1"/>
    </row>
    <row r="52" spans="1:6" x14ac:dyDescent="0.25">
      <c r="A52" s="54" t="s">
        <v>45</v>
      </c>
      <c r="B52" s="6"/>
      <c r="C52" s="1"/>
      <c r="D52" s="1"/>
      <c r="E52" s="1"/>
      <c r="F52" s="1"/>
    </row>
    <row r="53" spans="1:6" x14ac:dyDescent="0.25">
      <c r="A53" s="54" t="s">
        <v>46</v>
      </c>
      <c r="B53" s="6"/>
      <c r="C53" s="1"/>
      <c r="D53" s="1"/>
      <c r="E53" s="1"/>
      <c r="F53" s="1"/>
    </row>
    <row r="54" spans="1:6" x14ac:dyDescent="0.25">
      <c r="A54" s="55" t="s">
        <v>47</v>
      </c>
      <c r="B54" s="6"/>
      <c r="C54" s="1"/>
      <c r="D54" s="1"/>
      <c r="E54" s="1"/>
      <c r="F54" s="1"/>
    </row>
    <row r="55" spans="1:6" x14ac:dyDescent="0.25">
      <c r="A55" s="54" t="s">
        <v>48</v>
      </c>
      <c r="B55" s="6"/>
      <c r="C55" s="1"/>
      <c r="D55" s="1"/>
      <c r="E55" s="1"/>
      <c r="F55" s="1"/>
    </row>
    <row r="56" spans="1:6" x14ac:dyDescent="0.25">
      <c r="A56" s="54" t="s">
        <v>49</v>
      </c>
      <c r="B56" s="6"/>
      <c r="C56" s="1"/>
      <c r="D56" s="1"/>
      <c r="E56" s="1"/>
      <c r="F56" s="1"/>
    </row>
    <row r="57" spans="1:6" x14ac:dyDescent="0.25">
      <c r="A57" s="54" t="s">
        <v>50</v>
      </c>
      <c r="B57" s="6"/>
      <c r="C57" s="1"/>
      <c r="D57" s="1"/>
      <c r="E57" s="1"/>
      <c r="F57" s="1"/>
    </row>
    <row r="58" spans="1:6" x14ac:dyDescent="0.25">
      <c r="A58" s="54" t="s">
        <v>51</v>
      </c>
      <c r="B58" s="6"/>
      <c r="C58" s="1"/>
      <c r="D58" s="1"/>
      <c r="E58" s="1"/>
      <c r="F58" s="1"/>
    </row>
    <row r="59" spans="1:6" x14ac:dyDescent="0.25">
      <c r="B59" s="1"/>
      <c r="C59" s="1"/>
      <c r="D59" s="1"/>
      <c r="E59" s="1"/>
      <c r="F59" s="1"/>
    </row>
    <row r="60" spans="1:6" x14ac:dyDescent="0.25">
      <c r="B60" s="1"/>
      <c r="C60" s="1"/>
      <c r="D60" s="1"/>
      <c r="E60" s="1"/>
      <c r="F60" s="1"/>
    </row>
    <row r="61" spans="1:6" x14ac:dyDescent="0.25">
      <c r="A61" s="14" t="s">
        <v>22</v>
      </c>
      <c r="B61" s="39" t="s">
        <v>2</v>
      </c>
      <c r="C61" s="39" t="s">
        <v>0</v>
      </c>
      <c r="D61" s="39" t="s">
        <v>1</v>
      </c>
      <c r="E61" s="39" t="s">
        <v>21</v>
      </c>
      <c r="F61" s="39" t="s">
        <v>19</v>
      </c>
    </row>
    <row r="62" spans="1:6" x14ac:dyDescent="0.25">
      <c r="A62" s="2" t="s">
        <v>24</v>
      </c>
      <c r="B62" s="6">
        <v>0</v>
      </c>
      <c r="C62" s="17"/>
      <c r="D62" s="17"/>
      <c r="E62" s="6">
        <v>0</v>
      </c>
      <c r="F62" s="3">
        <f>SUM(B62:E62)</f>
        <v>0</v>
      </c>
    </row>
    <row r="63" spans="1:6" x14ac:dyDescent="0.25">
      <c r="A63" s="2" t="s">
        <v>25</v>
      </c>
      <c r="B63" s="6">
        <v>0</v>
      </c>
      <c r="C63" s="17"/>
      <c r="D63" s="17"/>
      <c r="E63" s="6">
        <v>0</v>
      </c>
      <c r="F63" s="3">
        <f t="shared" ref="F63:F70" si="25">SUM(B63:E63)</f>
        <v>0</v>
      </c>
    </row>
    <row r="64" spans="1:6" x14ac:dyDescent="0.25">
      <c r="A64" s="40" t="s">
        <v>26</v>
      </c>
      <c r="B64" s="6"/>
      <c r="C64" s="6"/>
      <c r="D64" s="6"/>
      <c r="E64" s="6">
        <v>0</v>
      </c>
      <c r="F64" s="3">
        <f t="shared" si="25"/>
        <v>0</v>
      </c>
    </row>
    <row r="65" spans="1:6" x14ac:dyDescent="0.25">
      <c r="A65" s="2" t="s">
        <v>27</v>
      </c>
      <c r="B65" s="6"/>
      <c r="C65" s="6"/>
      <c r="D65" s="6"/>
      <c r="E65" s="6">
        <v>0</v>
      </c>
      <c r="F65" s="3">
        <f t="shared" si="25"/>
        <v>0</v>
      </c>
    </row>
    <row r="66" spans="1:6" x14ac:dyDescent="0.25">
      <c r="A66" s="2" t="s">
        <v>28</v>
      </c>
      <c r="B66" s="6"/>
      <c r="C66" s="6"/>
      <c r="D66" s="6"/>
      <c r="E66" s="6">
        <v>0</v>
      </c>
      <c r="F66" s="3">
        <f t="shared" si="25"/>
        <v>0</v>
      </c>
    </row>
    <row r="67" spans="1:6" x14ac:dyDescent="0.25">
      <c r="A67" s="12" t="s">
        <v>29</v>
      </c>
      <c r="B67" s="13">
        <f>SUM(B62:B66)</f>
        <v>0</v>
      </c>
      <c r="C67" s="13">
        <f t="shared" ref="C67" si="26">SUM(C62:C66)</f>
        <v>0</v>
      </c>
      <c r="D67" s="13">
        <f t="shared" ref="D67" si="27">SUM(D62:D66)</f>
        <v>0</v>
      </c>
      <c r="E67" s="13">
        <f t="shared" ref="E67" si="28">SUM(E62:E66)</f>
        <v>0</v>
      </c>
      <c r="F67" s="13">
        <f t="shared" si="25"/>
        <v>0</v>
      </c>
    </row>
    <row r="68" spans="1:6" x14ac:dyDescent="0.25">
      <c r="A68" s="2" t="s">
        <v>30</v>
      </c>
      <c r="B68" s="6">
        <v>0</v>
      </c>
      <c r="C68" s="6">
        <v>0</v>
      </c>
      <c r="D68" s="6">
        <v>0</v>
      </c>
      <c r="E68" s="6">
        <v>0</v>
      </c>
      <c r="F68" s="3">
        <f t="shared" si="25"/>
        <v>0</v>
      </c>
    </row>
    <row r="69" spans="1:6" x14ac:dyDescent="0.25">
      <c r="A69" s="2" t="s">
        <v>31</v>
      </c>
      <c r="B69" s="6">
        <v>0</v>
      </c>
      <c r="C69" s="6">
        <v>0</v>
      </c>
      <c r="D69" s="6">
        <v>0</v>
      </c>
      <c r="E69" s="6">
        <v>0</v>
      </c>
      <c r="F69" s="3">
        <f t="shared" si="25"/>
        <v>0</v>
      </c>
    </row>
    <row r="70" spans="1:6" x14ac:dyDescent="0.25">
      <c r="A70" s="12" t="s">
        <v>23</v>
      </c>
      <c r="B70" s="13">
        <f>SUM(B68:B69)</f>
        <v>0</v>
      </c>
      <c r="C70" s="13">
        <f t="shared" ref="C70" si="29">SUM(C68:C69)</f>
        <v>0</v>
      </c>
      <c r="D70" s="13">
        <f t="shared" ref="D70" si="30">SUM(D68:D69)</f>
        <v>0</v>
      </c>
      <c r="E70" s="13">
        <f t="shared" ref="E70" si="31">SUM(E68:E69)</f>
        <v>0</v>
      </c>
      <c r="F70" s="13">
        <f t="shared" si="25"/>
        <v>0</v>
      </c>
    </row>
    <row r="71" spans="1:6" x14ac:dyDescent="0.25">
      <c r="A71" s="12" t="s">
        <v>32</v>
      </c>
      <c r="B71" s="13">
        <f>B67-B70</f>
        <v>0</v>
      </c>
      <c r="C71" s="13">
        <f t="shared" ref="C71" si="32">C67-C70</f>
        <v>0</v>
      </c>
      <c r="D71" s="13">
        <f t="shared" ref="D71" si="33">D67-D70</f>
        <v>0</v>
      </c>
      <c r="E71" s="13">
        <f t="shared" ref="E71" si="34">E67-E70</f>
        <v>0</v>
      </c>
      <c r="F71" s="13">
        <f>SUM(B71:E71)</f>
        <v>0</v>
      </c>
    </row>
    <row r="72" spans="1:6" x14ac:dyDescent="0.25">
      <c r="A72" s="2" t="s">
        <v>33</v>
      </c>
      <c r="B72" s="6">
        <v>0</v>
      </c>
      <c r="C72" s="6">
        <v>0</v>
      </c>
      <c r="D72" s="6">
        <v>0</v>
      </c>
      <c r="E72" s="6">
        <v>0</v>
      </c>
      <c r="F72" s="3">
        <f t="shared" ref="F72:F77" si="35">SUM(B72:E72)</f>
        <v>0</v>
      </c>
    </row>
    <row r="73" spans="1:6" x14ac:dyDescent="0.25">
      <c r="A73" s="2" t="s">
        <v>34</v>
      </c>
      <c r="B73" s="6">
        <v>0</v>
      </c>
      <c r="C73" s="6">
        <v>0</v>
      </c>
      <c r="D73" s="6">
        <v>0</v>
      </c>
      <c r="E73" s="6">
        <v>0</v>
      </c>
      <c r="F73" s="3">
        <f t="shared" si="35"/>
        <v>0</v>
      </c>
    </row>
    <row r="74" spans="1:6" x14ac:dyDescent="0.25">
      <c r="A74" s="12" t="s">
        <v>35</v>
      </c>
      <c r="B74" s="13">
        <f>SUM(B72:B73)</f>
        <v>0</v>
      </c>
      <c r="C74" s="13">
        <f t="shared" ref="C74" si="36">SUM(C72:C73)</f>
        <v>0</v>
      </c>
      <c r="D74" s="13">
        <f t="shared" ref="D74" si="37">SUM(D72:D73)</f>
        <v>0</v>
      </c>
      <c r="E74" s="13">
        <f t="shared" ref="E74" si="38">SUM(E72:E73)</f>
        <v>0</v>
      </c>
      <c r="F74" s="13">
        <f t="shared" si="35"/>
        <v>0</v>
      </c>
    </row>
    <row r="75" spans="1:6" x14ac:dyDescent="0.25">
      <c r="A75" s="12" t="s">
        <v>42</v>
      </c>
      <c r="B75" s="17">
        <f>B79+B82+B84</f>
        <v>0</v>
      </c>
      <c r="C75" s="17">
        <f>B80+B83</f>
        <v>0</v>
      </c>
      <c r="D75" s="17">
        <f>B81+B85</f>
        <v>0</v>
      </c>
      <c r="E75" s="17">
        <f>B86</f>
        <v>0</v>
      </c>
      <c r="F75" s="13">
        <f t="shared" si="35"/>
        <v>0</v>
      </c>
    </row>
    <row r="76" spans="1:6" s="4" customFormat="1" x14ac:dyDescent="0.25">
      <c r="A76" s="12" t="s">
        <v>37</v>
      </c>
      <c r="B76" s="13">
        <f>B49</f>
        <v>0</v>
      </c>
      <c r="C76" s="13">
        <f>C49</f>
        <v>0</v>
      </c>
      <c r="D76" s="13">
        <f>D49</f>
        <v>0</v>
      </c>
      <c r="E76" s="13">
        <f>E49</f>
        <v>0</v>
      </c>
      <c r="F76" s="13">
        <f t="shared" si="35"/>
        <v>0</v>
      </c>
    </row>
    <row r="77" spans="1:6" s="4" customFormat="1" x14ac:dyDescent="0.25">
      <c r="A77" s="12" t="s">
        <v>14</v>
      </c>
      <c r="B77" s="13">
        <f>B71+B76-B75</f>
        <v>0</v>
      </c>
      <c r="C77" s="13">
        <f t="shared" ref="C77" si="39">C71+C76-C75</f>
        <v>0</v>
      </c>
      <c r="D77" s="13">
        <f t="shared" ref="D77" si="40">D71+D76-D75</f>
        <v>0</v>
      </c>
      <c r="E77" s="13">
        <f t="shared" ref="E77" si="41">E71+E76-E75</f>
        <v>0</v>
      </c>
      <c r="F77" s="13">
        <f t="shared" si="35"/>
        <v>0</v>
      </c>
    </row>
    <row r="78" spans="1:6" s="4" customFormat="1" x14ac:dyDescent="0.25">
      <c r="A78" s="17" t="s">
        <v>98</v>
      </c>
      <c r="B78" s="17">
        <f>B79+B80+B81</f>
        <v>0</v>
      </c>
      <c r="C78" s="17">
        <f>B82+B83</f>
        <v>0</v>
      </c>
      <c r="D78" s="17">
        <f>B84+B85</f>
        <v>0</v>
      </c>
      <c r="E78" s="17">
        <f>B86</f>
        <v>0</v>
      </c>
      <c r="F78" s="17">
        <f>SUM(B78:E78)</f>
        <v>0</v>
      </c>
    </row>
    <row r="79" spans="1:6" s="4" customFormat="1" x14ac:dyDescent="0.25">
      <c r="A79" s="54" t="s">
        <v>44</v>
      </c>
      <c r="B79" s="6">
        <v>0</v>
      </c>
    </row>
    <row r="80" spans="1:6" s="4" customFormat="1" x14ac:dyDescent="0.25">
      <c r="A80" s="54" t="s">
        <v>45</v>
      </c>
      <c r="B80" s="6">
        <v>0</v>
      </c>
    </row>
    <row r="81" spans="1:6" s="4" customFormat="1" x14ac:dyDescent="0.25">
      <c r="A81" s="54" t="s">
        <v>46</v>
      </c>
      <c r="B81" s="6">
        <v>0</v>
      </c>
    </row>
    <row r="82" spans="1:6" s="4" customFormat="1" x14ac:dyDescent="0.25">
      <c r="A82" s="55" t="s">
        <v>47</v>
      </c>
      <c r="B82" s="6">
        <v>0</v>
      </c>
    </row>
    <row r="83" spans="1:6" s="4" customFormat="1" x14ac:dyDescent="0.25">
      <c r="A83" s="54" t="s">
        <v>48</v>
      </c>
      <c r="B83" s="6">
        <v>0</v>
      </c>
    </row>
    <row r="84" spans="1:6" s="4" customFormat="1" x14ac:dyDescent="0.25">
      <c r="A84" s="54" t="s">
        <v>49</v>
      </c>
      <c r="B84" s="6">
        <v>0</v>
      </c>
    </row>
    <row r="85" spans="1:6" s="4" customFormat="1" x14ac:dyDescent="0.25">
      <c r="A85" s="54" t="s">
        <v>50</v>
      </c>
      <c r="B85" s="6">
        <v>0</v>
      </c>
    </row>
    <row r="86" spans="1:6" s="4" customFormat="1" x14ac:dyDescent="0.25">
      <c r="A86" s="54" t="s">
        <v>51</v>
      </c>
      <c r="B86" s="6">
        <v>0</v>
      </c>
    </row>
    <row r="87" spans="1:6" s="4" customFormat="1" x14ac:dyDescent="0.25"/>
    <row r="88" spans="1:6" s="4" customFormat="1" x14ac:dyDescent="0.25"/>
    <row r="89" spans="1:6" s="4" customFormat="1" x14ac:dyDescent="0.25">
      <c r="A89" s="14" t="s">
        <v>97</v>
      </c>
      <c r="B89" s="39" t="s">
        <v>2</v>
      </c>
      <c r="C89" s="39" t="s">
        <v>0</v>
      </c>
      <c r="D89" s="39" t="s">
        <v>1</v>
      </c>
      <c r="E89" s="39" t="s">
        <v>21</v>
      </c>
      <c r="F89" s="39" t="s">
        <v>19</v>
      </c>
    </row>
    <row r="90" spans="1:6" s="4" customFormat="1" x14ac:dyDescent="0.25">
      <c r="A90" s="2" t="s">
        <v>24</v>
      </c>
      <c r="B90" s="6">
        <v>0</v>
      </c>
      <c r="C90" s="17"/>
      <c r="D90" s="17"/>
      <c r="E90" s="6">
        <v>0</v>
      </c>
      <c r="F90" s="3">
        <f>SUM(B90:E90)</f>
        <v>0</v>
      </c>
    </row>
    <row r="91" spans="1:6" s="4" customFormat="1" x14ac:dyDescent="0.25">
      <c r="A91" s="2" t="s">
        <v>25</v>
      </c>
      <c r="B91" s="6">
        <v>0</v>
      </c>
      <c r="C91" s="17"/>
      <c r="D91" s="17"/>
      <c r="E91" s="6">
        <v>0</v>
      </c>
      <c r="F91" s="3">
        <f t="shared" ref="F91:F98" si="42">SUM(B91:E91)</f>
        <v>0</v>
      </c>
    </row>
    <row r="92" spans="1:6" s="4" customFormat="1" x14ac:dyDescent="0.25">
      <c r="A92" s="40" t="s">
        <v>26</v>
      </c>
      <c r="B92" s="6">
        <v>0</v>
      </c>
      <c r="C92" s="6">
        <v>0</v>
      </c>
      <c r="D92" s="6">
        <v>0</v>
      </c>
      <c r="E92" s="6">
        <v>0</v>
      </c>
      <c r="F92" s="3">
        <f t="shared" si="42"/>
        <v>0</v>
      </c>
    </row>
    <row r="93" spans="1:6" x14ac:dyDescent="0.25">
      <c r="A93" s="2" t="s">
        <v>27</v>
      </c>
      <c r="B93" s="6">
        <v>0</v>
      </c>
      <c r="C93" s="6">
        <v>0</v>
      </c>
      <c r="D93" s="6">
        <v>0</v>
      </c>
      <c r="E93" s="6">
        <v>0</v>
      </c>
      <c r="F93" s="3">
        <f t="shared" si="42"/>
        <v>0</v>
      </c>
    </row>
    <row r="94" spans="1:6" x14ac:dyDescent="0.25">
      <c r="A94" s="2" t="s">
        <v>28</v>
      </c>
      <c r="B94" s="6">
        <v>0</v>
      </c>
      <c r="C94" s="6">
        <v>0</v>
      </c>
      <c r="D94" s="6">
        <v>0</v>
      </c>
      <c r="E94" s="6">
        <v>0</v>
      </c>
      <c r="F94" s="3">
        <f t="shared" si="42"/>
        <v>0</v>
      </c>
    </row>
    <row r="95" spans="1:6" x14ac:dyDescent="0.25">
      <c r="A95" s="12" t="s">
        <v>29</v>
      </c>
      <c r="B95" s="13">
        <f>SUM(B90:B94)</f>
        <v>0</v>
      </c>
      <c r="C95" s="13">
        <f t="shared" ref="C95:E95" si="43">SUM(C90:C94)</f>
        <v>0</v>
      </c>
      <c r="D95" s="13">
        <f t="shared" si="43"/>
        <v>0</v>
      </c>
      <c r="E95" s="13">
        <f t="shared" si="43"/>
        <v>0</v>
      </c>
      <c r="F95" s="13">
        <f t="shared" si="42"/>
        <v>0</v>
      </c>
    </row>
    <row r="96" spans="1:6" x14ac:dyDescent="0.25">
      <c r="A96" s="2" t="s">
        <v>30</v>
      </c>
      <c r="B96" s="6">
        <v>0</v>
      </c>
      <c r="C96" s="6">
        <v>0</v>
      </c>
      <c r="D96" s="6">
        <v>0</v>
      </c>
      <c r="E96" s="6">
        <v>0</v>
      </c>
      <c r="F96" s="3">
        <f t="shared" si="42"/>
        <v>0</v>
      </c>
    </row>
    <row r="97" spans="1:6" x14ac:dyDescent="0.25">
      <c r="A97" s="2" t="s">
        <v>31</v>
      </c>
      <c r="B97" s="6">
        <v>0</v>
      </c>
      <c r="C97" s="6">
        <v>0</v>
      </c>
      <c r="D97" s="6">
        <v>0</v>
      </c>
      <c r="E97" s="6">
        <v>0</v>
      </c>
      <c r="F97" s="3">
        <f t="shared" si="42"/>
        <v>0</v>
      </c>
    </row>
    <row r="98" spans="1:6" x14ac:dyDescent="0.25">
      <c r="A98" s="12" t="s">
        <v>23</v>
      </c>
      <c r="B98" s="13">
        <f>SUM(B96:B97)</f>
        <v>0</v>
      </c>
      <c r="C98" s="13">
        <f t="shared" ref="C98:E98" si="44">SUM(C96:C97)</f>
        <v>0</v>
      </c>
      <c r="D98" s="13">
        <f t="shared" si="44"/>
        <v>0</v>
      </c>
      <c r="E98" s="13">
        <f t="shared" si="44"/>
        <v>0</v>
      </c>
      <c r="F98" s="13">
        <f t="shared" si="42"/>
        <v>0</v>
      </c>
    </row>
    <row r="99" spans="1:6" x14ac:dyDescent="0.25">
      <c r="A99" s="12" t="s">
        <v>32</v>
      </c>
      <c r="B99" s="13">
        <f>B95-B98</f>
        <v>0</v>
      </c>
      <c r="C99" s="13">
        <f t="shared" ref="C99:E99" si="45">C95-C98</f>
        <v>0</v>
      </c>
      <c r="D99" s="13">
        <f t="shared" si="45"/>
        <v>0</v>
      </c>
      <c r="E99" s="13">
        <f t="shared" si="45"/>
        <v>0</v>
      </c>
      <c r="F99" s="13">
        <f>SUM(B99:E99)</f>
        <v>0</v>
      </c>
    </row>
    <row r="100" spans="1:6" x14ac:dyDescent="0.25">
      <c r="A100" s="2" t="s">
        <v>33</v>
      </c>
      <c r="B100" s="6">
        <v>0</v>
      </c>
      <c r="C100" s="6">
        <v>0</v>
      </c>
      <c r="D100" s="6">
        <v>0</v>
      </c>
      <c r="E100" s="6">
        <v>0</v>
      </c>
      <c r="F100" s="3">
        <f t="shared" ref="F100:F105" si="46">SUM(B100:E100)</f>
        <v>0</v>
      </c>
    </row>
    <row r="101" spans="1:6" x14ac:dyDescent="0.25">
      <c r="A101" s="2" t="s">
        <v>34</v>
      </c>
      <c r="B101" s="6">
        <v>0</v>
      </c>
      <c r="C101" s="6">
        <v>0</v>
      </c>
      <c r="D101" s="6">
        <v>0</v>
      </c>
      <c r="E101" s="6">
        <v>0</v>
      </c>
      <c r="F101" s="3">
        <f t="shared" si="46"/>
        <v>0</v>
      </c>
    </row>
    <row r="102" spans="1:6" x14ac:dyDescent="0.25">
      <c r="A102" s="12" t="s">
        <v>35</v>
      </c>
      <c r="B102" s="13">
        <f>SUM(B100:B101)</f>
        <v>0</v>
      </c>
      <c r="C102" s="13">
        <f t="shared" ref="C102:E102" si="47">SUM(C100:C101)</f>
        <v>0</v>
      </c>
      <c r="D102" s="13">
        <f t="shared" si="47"/>
        <v>0</v>
      </c>
      <c r="E102" s="13">
        <f t="shared" si="47"/>
        <v>0</v>
      </c>
      <c r="F102" s="13">
        <f t="shared" si="46"/>
        <v>0</v>
      </c>
    </row>
    <row r="103" spans="1:6" x14ac:dyDescent="0.25">
      <c r="A103" s="12" t="s">
        <v>42</v>
      </c>
      <c r="B103" s="17">
        <f>B107+B110+B112</f>
        <v>0</v>
      </c>
      <c r="C103" s="17">
        <f>B108+B111</f>
        <v>0</v>
      </c>
      <c r="D103" s="17">
        <f>B109+B113</f>
        <v>0</v>
      </c>
      <c r="E103" s="17">
        <f>B114</f>
        <v>0</v>
      </c>
      <c r="F103" s="13">
        <f t="shared" si="46"/>
        <v>0</v>
      </c>
    </row>
    <row r="104" spans="1:6" x14ac:dyDescent="0.25">
      <c r="A104" s="12" t="s">
        <v>37</v>
      </c>
      <c r="B104" s="13">
        <f>B77</f>
        <v>0</v>
      </c>
      <c r="C104" s="13">
        <f>C77</f>
        <v>0</v>
      </c>
      <c r="D104" s="13">
        <f>D77</f>
        <v>0</v>
      </c>
      <c r="E104" s="13">
        <f>E77</f>
        <v>0</v>
      </c>
      <c r="F104" s="13">
        <f t="shared" si="46"/>
        <v>0</v>
      </c>
    </row>
    <row r="105" spans="1:6" x14ac:dyDescent="0.25">
      <c r="A105" s="12" t="s">
        <v>14</v>
      </c>
      <c r="B105" s="13">
        <f>B99+B104-B103</f>
        <v>0</v>
      </c>
      <c r="C105" s="13">
        <f t="shared" ref="C105:E105" si="48">C99+C104-C103</f>
        <v>0</v>
      </c>
      <c r="D105" s="13">
        <f t="shared" si="48"/>
        <v>0</v>
      </c>
      <c r="E105" s="13">
        <f t="shared" si="48"/>
        <v>0</v>
      </c>
      <c r="F105" s="13">
        <f t="shared" si="46"/>
        <v>0</v>
      </c>
    </row>
    <row r="106" spans="1:6" x14ac:dyDescent="0.25">
      <c r="A106" s="17" t="s">
        <v>98</v>
      </c>
      <c r="B106" s="17">
        <f>B107+B108+B109</f>
        <v>0</v>
      </c>
      <c r="C106" s="17">
        <f>B110+B111</f>
        <v>0</v>
      </c>
      <c r="D106" s="17">
        <f>B112+B113</f>
        <v>0</v>
      </c>
      <c r="E106" s="17">
        <f>B114</f>
        <v>0</v>
      </c>
      <c r="F106" s="17">
        <f>SUM(B106:E106)</f>
        <v>0</v>
      </c>
    </row>
    <row r="107" spans="1:6" x14ac:dyDescent="0.25">
      <c r="A107" s="54" t="s">
        <v>44</v>
      </c>
      <c r="B107" s="6">
        <v>0</v>
      </c>
      <c r="C107" s="4"/>
      <c r="D107" s="4"/>
      <c r="E107" s="4"/>
      <c r="F107" s="4"/>
    </row>
    <row r="108" spans="1:6" x14ac:dyDescent="0.25">
      <c r="A108" s="54" t="s">
        <v>45</v>
      </c>
      <c r="B108" s="6">
        <v>0</v>
      </c>
      <c r="C108" s="4"/>
      <c r="D108" s="4"/>
      <c r="E108" s="4"/>
      <c r="F108" s="4"/>
    </row>
    <row r="109" spans="1:6" x14ac:dyDescent="0.25">
      <c r="A109" s="54" t="s">
        <v>46</v>
      </c>
      <c r="B109" s="6">
        <v>0</v>
      </c>
      <c r="C109" s="4"/>
      <c r="D109" s="4"/>
      <c r="E109" s="4"/>
      <c r="F109" s="4"/>
    </row>
    <row r="110" spans="1:6" x14ac:dyDescent="0.25">
      <c r="A110" s="55" t="s">
        <v>47</v>
      </c>
      <c r="B110" s="6">
        <v>0</v>
      </c>
      <c r="C110" s="4"/>
      <c r="D110" s="4"/>
      <c r="E110" s="4"/>
      <c r="F110" s="4"/>
    </row>
    <row r="111" spans="1:6" x14ac:dyDescent="0.25">
      <c r="A111" s="54" t="s">
        <v>48</v>
      </c>
      <c r="B111" s="6">
        <v>0</v>
      </c>
      <c r="C111" s="4"/>
      <c r="D111" s="4"/>
      <c r="E111" s="4"/>
      <c r="F111" s="4"/>
    </row>
    <row r="112" spans="1:6" x14ac:dyDescent="0.25">
      <c r="A112" s="54" t="s">
        <v>49</v>
      </c>
      <c r="B112" s="6">
        <v>0</v>
      </c>
      <c r="C112" s="4"/>
      <c r="D112" s="4"/>
      <c r="E112" s="4"/>
      <c r="F112" s="4"/>
    </row>
    <row r="113" spans="1:6" x14ac:dyDescent="0.25">
      <c r="A113" s="54" t="s">
        <v>50</v>
      </c>
      <c r="B113" s="6">
        <v>0</v>
      </c>
      <c r="C113" s="4"/>
      <c r="D113" s="4"/>
      <c r="E113" s="4"/>
      <c r="F113" s="4"/>
    </row>
    <row r="114" spans="1:6" x14ac:dyDescent="0.25">
      <c r="A114" s="54" t="s">
        <v>51</v>
      </c>
      <c r="B114" s="6">
        <v>0</v>
      </c>
      <c r="C114" s="4"/>
      <c r="D114" s="4"/>
      <c r="E114" s="4"/>
      <c r="F114" s="4"/>
    </row>
  </sheetData>
  <sheetProtection algorithmName="SHA-512" hashValue="jYWMTiYrs9iQKimXTL/WgCtkbEkMfspToHSpCZEt3g6Zv0jpprTVaTv7Wf79z4VppIAuobN/qN3mhwY6AhgjDw==" saltValue="/s4kS97GSHt4vqpRwxtLKg==" spinCount="100000" sheet="1" objects="1" scenarios="1"/>
  <pageMargins left="0.7" right="0.7" top="0.75" bottom="0.75" header="0.3" footer="0.3"/>
  <pageSetup paperSize="9" scale="83" orientation="landscape" r:id="rId1"/>
  <rowBreaks count="3" manualBreakCount="3">
    <brk id="31" max="16383" man="1"/>
    <brk id="59" max="16383" man="1"/>
    <brk id="8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2"/>
  <sheetViews>
    <sheetView view="pageBreakPreview" zoomScale="130" zoomScaleNormal="100" zoomScaleSheetLayoutView="130" workbookViewId="0">
      <selection activeCell="A18" sqref="A18"/>
    </sheetView>
  </sheetViews>
  <sheetFormatPr defaultRowHeight="15" x14ac:dyDescent="0.25"/>
  <cols>
    <col min="1" max="1" width="123.85546875" style="4" customWidth="1"/>
    <col min="2" max="2" width="17.28515625" style="5" customWidth="1"/>
    <col min="3" max="3" width="17" style="5" customWidth="1"/>
    <col min="4" max="4" width="19.28515625" style="5" customWidth="1"/>
    <col min="5" max="5" width="10.28515625" style="4" bestFit="1" customWidth="1"/>
    <col min="6" max="6" width="9.5703125" style="4" bestFit="1" customWidth="1"/>
    <col min="7" max="16384" width="9.140625" style="4"/>
  </cols>
  <sheetData>
    <row r="1" spans="1:4" x14ac:dyDescent="0.25">
      <c r="A1" s="21" t="str">
        <f>'3. %ge wise Taxable Sales &amp; Pur'!A1</f>
        <v>Client Name: Demo Client by CA Dinesh Wadera (You can edit this Name)</v>
      </c>
      <c r="B1" s="19"/>
      <c r="C1" s="19"/>
      <c r="D1" s="19"/>
    </row>
    <row r="2" spans="1:4" x14ac:dyDescent="0.25">
      <c r="A2" s="21" t="str">
        <f>'3. %ge wise Taxable Sales &amp; Pur'!A2</f>
        <v xml:space="preserve">GSTR 9 Working file prepared by CA Dinesh Wadera. Follow on Twitter @dineshwadera. Email: gst@dineshwadera.com </v>
      </c>
      <c r="B2" s="19"/>
      <c r="C2" s="19"/>
      <c r="D2" s="19"/>
    </row>
    <row r="3" spans="1:4" x14ac:dyDescent="0.25">
      <c r="A3" s="21" t="s">
        <v>53</v>
      </c>
      <c r="B3" s="19"/>
      <c r="C3" s="19"/>
      <c r="D3" s="19"/>
    </row>
    <row r="4" spans="1:4" x14ac:dyDescent="0.25">
      <c r="A4" s="22"/>
      <c r="B4" s="19"/>
      <c r="C4" s="19"/>
      <c r="D4" s="19"/>
    </row>
    <row r="5" spans="1:4" x14ac:dyDescent="0.25">
      <c r="A5" s="57" t="s">
        <v>99</v>
      </c>
      <c r="B5" s="58" t="s">
        <v>2</v>
      </c>
      <c r="C5" s="58" t="s">
        <v>0</v>
      </c>
      <c r="D5" s="58" t="s">
        <v>1</v>
      </c>
    </row>
    <row r="6" spans="1:4" x14ac:dyDescent="0.25">
      <c r="A6" s="45" t="s">
        <v>122</v>
      </c>
      <c r="B6" s="16">
        <f>'4. Data as per 3B Filed Report'!B15</f>
        <v>0</v>
      </c>
      <c r="C6" s="16">
        <f>'4. Data as per 3B Filed Report'!C15</f>
        <v>0</v>
      </c>
      <c r="D6" s="16">
        <f>'4. Data as per 3B Filed Report'!D15</f>
        <v>0</v>
      </c>
    </row>
    <row r="7" spans="1:4" x14ac:dyDescent="0.25">
      <c r="A7" s="31" t="s">
        <v>124</v>
      </c>
      <c r="B7" s="17">
        <f>'3. %ge wise Taxable Sales &amp; Pur'!C30</f>
        <v>0</v>
      </c>
      <c r="C7" s="17">
        <f>'3. %ge wise Taxable Sales &amp; Pur'!D30</f>
        <v>0</v>
      </c>
      <c r="D7" s="17">
        <f>'3. %ge wise Taxable Sales &amp; Pur'!E30</f>
        <v>0</v>
      </c>
    </row>
    <row r="8" spans="1:4" x14ac:dyDescent="0.25">
      <c r="A8" s="31" t="s">
        <v>125</v>
      </c>
      <c r="B8" s="17">
        <f>'4. Data as per 3B Filed Report'!B17</f>
        <v>0</v>
      </c>
      <c r="C8" s="17">
        <f>'4. Data as per 3B Filed Report'!C17</f>
        <v>0</v>
      </c>
      <c r="D8" s="17">
        <f>'4. Data as per 3B Filed Report'!D17</f>
        <v>0</v>
      </c>
    </row>
    <row r="9" spans="1:4" x14ac:dyDescent="0.25">
      <c r="A9" s="31" t="s">
        <v>129</v>
      </c>
      <c r="B9" s="17">
        <f>'3. %ge wise Taxable Sales &amp; Pur'!C32</f>
        <v>0</v>
      </c>
      <c r="C9" s="17">
        <f>'3. %ge wise Taxable Sales &amp; Pur'!D32</f>
        <v>0</v>
      </c>
      <c r="D9" s="17">
        <f>'3. %ge wise Taxable Sales &amp; Pur'!E32</f>
        <v>0</v>
      </c>
    </row>
    <row r="10" spans="1:4" x14ac:dyDescent="0.25">
      <c r="A10" s="31" t="s">
        <v>126</v>
      </c>
      <c r="B10" s="17">
        <f>'3. %ge wise Taxable Sales &amp; Pur'!C31</f>
        <v>0</v>
      </c>
      <c r="C10" s="17">
        <f>'3. %ge wise Taxable Sales &amp; Pur'!D31</f>
        <v>0</v>
      </c>
      <c r="D10" s="17">
        <f>'3. %ge wise Taxable Sales &amp; Pur'!E31</f>
        <v>0</v>
      </c>
    </row>
    <row r="11" spans="1:4" x14ac:dyDescent="0.25">
      <c r="A11" s="45" t="s">
        <v>127</v>
      </c>
      <c r="B11" s="16">
        <f>B7+B8+B9-B10</f>
        <v>0</v>
      </c>
      <c r="C11" s="16">
        <f t="shared" ref="C11:D11" si="0">C7+C8+C9-C10</f>
        <v>0</v>
      </c>
      <c r="D11" s="16">
        <f t="shared" si="0"/>
        <v>0</v>
      </c>
    </row>
    <row r="12" spans="1:4" x14ac:dyDescent="0.25">
      <c r="A12" s="50" t="s">
        <v>104</v>
      </c>
      <c r="B12" s="51">
        <v>0</v>
      </c>
      <c r="C12" s="51">
        <v>0</v>
      </c>
      <c r="D12" s="51">
        <v>0</v>
      </c>
    </row>
    <row r="13" spans="1:4" x14ac:dyDescent="0.25">
      <c r="A13" s="50" t="s">
        <v>105</v>
      </c>
      <c r="B13" s="51">
        <v>0</v>
      </c>
      <c r="C13" s="51">
        <v>0</v>
      </c>
      <c r="D13" s="51">
        <v>0</v>
      </c>
    </row>
    <row r="14" spans="1:4" x14ac:dyDescent="0.25">
      <c r="A14" s="45" t="s">
        <v>109</v>
      </c>
      <c r="B14" s="16">
        <f>B11+B12-B13</f>
        <v>0</v>
      </c>
      <c r="C14" s="16">
        <f t="shared" ref="C14:D14" si="1">C11+C12-C13</f>
        <v>0</v>
      </c>
      <c r="D14" s="16">
        <f t="shared" si="1"/>
        <v>0</v>
      </c>
    </row>
    <row r="15" spans="1:4" x14ac:dyDescent="0.25">
      <c r="A15" s="48" t="s">
        <v>106</v>
      </c>
      <c r="B15" s="24">
        <f>IF(B6&lt;B14,B14-B6,0)</f>
        <v>0</v>
      </c>
      <c r="C15" s="24">
        <f t="shared" ref="C15:D15" si="2">IF(C6&lt;C14,C14-C6,0)</f>
        <v>0</v>
      </c>
      <c r="D15" s="24">
        <f t="shared" si="2"/>
        <v>0</v>
      </c>
    </row>
    <row r="16" spans="1:4" x14ac:dyDescent="0.25">
      <c r="A16" s="48" t="s">
        <v>137</v>
      </c>
      <c r="B16" s="24">
        <f>IF(B6&gt;B14,B6-B14,0)</f>
        <v>0</v>
      </c>
      <c r="C16" s="24">
        <f t="shared" ref="C16:D16" si="3">IF(C6&gt;C14,C6-C14,0)</f>
        <v>0</v>
      </c>
      <c r="D16" s="24">
        <f t="shared" si="3"/>
        <v>0</v>
      </c>
    </row>
    <row r="17" spans="1:6" x14ac:dyDescent="0.25">
      <c r="A17" s="49" t="s">
        <v>110</v>
      </c>
      <c r="B17" s="44">
        <f>'3. %ge wise Taxable Sales &amp; Pur'!C15</f>
        <v>0</v>
      </c>
      <c r="C17" s="44">
        <f>'3. %ge wise Taxable Sales &amp; Pur'!D15</f>
        <v>0</v>
      </c>
      <c r="D17" s="44">
        <f>'3. %ge wise Taxable Sales &amp; Pur'!E15</f>
        <v>0</v>
      </c>
    </row>
    <row r="18" spans="1:6" x14ac:dyDescent="0.25">
      <c r="A18" s="49" t="s">
        <v>111</v>
      </c>
      <c r="B18" s="44">
        <f>'3. %ge wise Taxable Sales &amp; Pur'!C37</f>
        <v>0</v>
      </c>
      <c r="C18" s="44">
        <f>'3. %ge wise Taxable Sales &amp; Pur'!D37</f>
        <v>0</v>
      </c>
      <c r="D18" s="44">
        <f>'3. %ge wise Taxable Sales &amp; Pur'!E37</f>
        <v>0</v>
      </c>
    </row>
    <row r="19" spans="1:6" x14ac:dyDescent="0.25">
      <c r="A19" s="45" t="s">
        <v>112</v>
      </c>
      <c r="B19" s="44">
        <f>SUM(B17:B18)</f>
        <v>0</v>
      </c>
      <c r="C19" s="44">
        <f t="shared" ref="C19:D19" si="4">SUM(C17:C18)</f>
        <v>0</v>
      </c>
      <c r="D19" s="44">
        <f t="shared" si="4"/>
        <v>0</v>
      </c>
    </row>
    <row r="20" spans="1:6" x14ac:dyDescent="0.25">
      <c r="A20" s="48" t="s">
        <v>107</v>
      </c>
      <c r="B20" s="24">
        <v>0</v>
      </c>
      <c r="C20" s="24">
        <v>0</v>
      </c>
      <c r="D20" s="24">
        <v>0</v>
      </c>
    </row>
    <row r="21" spans="1:6" x14ac:dyDescent="0.25">
      <c r="A21" s="48" t="s">
        <v>108</v>
      </c>
      <c r="B21" s="24">
        <v>0</v>
      </c>
      <c r="C21" s="24">
        <v>0</v>
      </c>
      <c r="D21" s="24">
        <v>0</v>
      </c>
    </row>
    <row r="22" spans="1:6" x14ac:dyDescent="0.25">
      <c r="A22" s="47" t="s">
        <v>144</v>
      </c>
      <c r="B22" s="18">
        <f>B19+B20-B21</f>
        <v>0</v>
      </c>
      <c r="C22" s="18">
        <f t="shared" ref="C22:D22" si="5">C19+C20-C21</f>
        <v>0</v>
      </c>
      <c r="D22" s="18">
        <f t="shared" si="5"/>
        <v>0</v>
      </c>
    </row>
    <row r="23" spans="1:6" x14ac:dyDescent="0.25">
      <c r="A23" s="31" t="s">
        <v>113</v>
      </c>
      <c r="B23" s="23">
        <f>'4. Data as per 3B Filed Report'!B16</f>
        <v>0</v>
      </c>
      <c r="C23" s="23">
        <f>'4. Data as per 3B Filed Report'!C16</f>
        <v>0</v>
      </c>
      <c r="D23" s="23">
        <f>'4. Data as per 3B Filed Report'!D16</f>
        <v>0</v>
      </c>
    </row>
    <row r="24" spans="1:6" x14ac:dyDescent="0.25">
      <c r="A24" s="31" t="s">
        <v>114</v>
      </c>
      <c r="B24" s="23">
        <f>'4. Data as per 3B Filed Report'!B17</f>
        <v>0</v>
      </c>
      <c r="C24" s="23">
        <f>'4. Data as per 3B Filed Report'!C17</f>
        <v>0</v>
      </c>
      <c r="D24" s="23">
        <f>'4. Data as per 3B Filed Report'!D17</f>
        <v>0</v>
      </c>
    </row>
    <row r="25" spans="1:6" x14ac:dyDescent="0.25">
      <c r="A25" s="31" t="s">
        <v>115</v>
      </c>
      <c r="B25" s="23">
        <f>'4. Data as per 3B Filed Report'!B22</f>
        <v>0</v>
      </c>
      <c r="C25" s="23">
        <f>'4. Data as per 3B Filed Report'!C22</f>
        <v>0</v>
      </c>
      <c r="D25" s="23">
        <f>'4. Data as per 3B Filed Report'!D22</f>
        <v>0</v>
      </c>
      <c r="F25" s="56"/>
    </row>
    <row r="26" spans="1:6" x14ac:dyDescent="0.25">
      <c r="A26" s="45" t="s">
        <v>116</v>
      </c>
      <c r="B26" s="16">
        <f>SUM(B23:B25)</f>
        <v>0</v>
      </c>
      <c r="C26" s="16">
        <f t="shared" ref="C26:D26" si="6">SUM(C23:C25)</f>
        <v>0</v>
      </c>
      <c r="D26" s="16">
        <f t="shared" si="6"/>
        <v>0</v>
      </c>
    </row>
    <row r="27" spans="1:6" s="71" customFormat="1" x14ac:dyDescent="0.25">
      <c r="A27" s="50" t="s">
        <v>142</v>
      </c>
      <c r="B27" s="51">
        <f>IF(B26&gt;B22,B26-B22,0)</f>
        <v>0</v>
      </c>
      <c r="C27" s="51">
        <f t="shared" ref="C27:D27" si="7">IF(C26&gt;C22,C26-C22,0)</f>
        <v>0</v>
      </c>
      <c r="D27" s="51">
        <f t="shared" si="7"/>
        <v>0</v>
      </c>
    </row>
    <row r="28" spans="1:6" s="71" customFormat="1" x14ac:dyDescent="0.25">
      <c r="A28" s="52" t="s">
        <v>39</v>
      </c>
      <c r="B28" s="53">
        <f>IF(B22&gt;B26,B22-B26,0)</f>
        <v>0</v>
      </c>
      <c r="C28" s="53">
        <f t="shared" ref="C28:D28" si="8">IF(C22&gt;C26,C22-C26,0)</f>
        <v>0</v>
      </c>
      <c r="D28" s="53">
        <f t="shared" si="8"/>
        <v>0</v>
      </c>
    </row>
    <row r="29" spans="1:6" s="71" customFormat="1" x14ac:dyDescent="0.25">
      <c r="A29" s="95" t="s">
        <v>117</v>
      </c>
      <c r="B29" s="46"/>
      <c r="C29" s="46">
        <v>0</v>
      </c>
      <c r="D29" s="46">
        <v>0</v>
      </c>
    </row>
    <row r="30" spans="1:6" s="71" customFormat="1" x14ac:dyDescent="0.25">
      <c r="A30" s="47" t="s">
        <v>118</v>
      </c>
      <c r="B30" s="18">
        <f>B28-B29</f>
        <v>0</v>
      </c>
      <c r="C30" s="18">
        <f t="shared" ref="C30:D30" si="9">C28-C29</f>
        <v>0</v>
      </c>
      <c r="D30" s="18">
        <f t="shared" si="9"/>
        <v>0</v>
      </c>
    </row>
    <row r="31" spans="1:6" s="71" customFormat="1" x14ac:dyDescent="0.25">
      <c r="A31" s="48" t="s">
        <v>119</v>
      </c>
      <c r="B31" s="43">
        <f>B30</f>
        <v>0</v>
      </c>
      <c r="C31" s="43">
        <f t="shared" ref="C31:D31" si="10">C30</f>
        <v>0</v>
      </c>
      <c r="D31" s="43">
        <f t="shared" si="10"/>
        <v>0</v>
      </c>
    </row>
    <row r="32" spans="1:6" s="71" customFormat="1" x14ac:dyDescent="0.25">
      <c r="A32" s="49" t="s">
        <v>120</v>
      </c>
      <c r="B32" s="44">
        <f>B30-B31</f>
        <v>0</v>
      </c>
      <c r="C32" s="44">
        <f t="shared" ref="C32:D32" si="11">C30-C31</f>
        <v>0</v>
      </c>
      <c r="D32" s="44">
        <f t="shared" si="11"/>
        <v>0</v>
      </c>
    </row>
    <row r="33" spans="1:4" s="71" customFormat="1" x14ac:dyDescent="0.25">
      <c r="A33" s="81"/>
      <c r="B33" s="82"/>
      <c r="C33" s="82"/>
      <c r="D33" s="82"/>
    </row>
    <row r="34" spans="1:4" s="71" customFormat="1" x14ac:dyDescent="0.25">
      <c r="A34" s="81"/>
      <c r="B34" s="82"/>
      <c r="C34" s="82"/>
      <c r="D34" s="82"/>
    </row>
    <row r="35" spans="1:4" s="71" customFormat="1" x14ac:dyDescent="0.25">
      <c r="A35" s="57" t="s">
        <v>100</v>
      </c>
      <c r="B35" s="58" t="s">
        <v>2</v>
      </c>
      <c r="C35" s="58" t="s">
        <v>0</v>
      </c>
      <c r="D35" s="58" t="s">
        <v>1</v>
      </c>
    </row>
    <row r="36" spans="1:4" s="71" customFormat="1" x14ac:dyDescent="0.25">
      <c r="A36" s="45" t="s">
        <v>121</v>
      </c>
      <c r="B36" s="16">
        <f>'4. Data as per 3B Filed Report'!B43</f>
        <v>0</v>
      </c>
      <c r="C36" s="16">
        <f>'4. Data as per 3B Filed Report'!C43</f>
        <v>0</v>
      </c>
      <c r="D36" s="16">
        <f>'4. Data as per 3B Filed Report'!D43</f>
        <v>0</v>
      </c>
    </row>
    <row r="37" spans="1:4" s="71" customFormat="1" x14ac:dyDescent="0.25">
      <c r="A37" s="31" t="s">
        <v>128</v>
      </c>
      <c r="B37" s="17">
        <f>'3. %ge wise Taxable Sales &amp; Pur'!C65</f>
        <v>0</v>
      </c>
      <c r="C37" s="17">
        <f>'3. %ge wise Taxable Sales &amp; Pur'!D65</f>
        <v>0</v>
      </c>
      <c r="D37" s="17">
        <f>'3. %ge wise Taxable Sales &amp; Pur'!E65</f>
        <v>0</v>
      </c>
    </row>
    <row r="38" spans="1:4" s="71" customFormat="1" x14ac:dyDescent="0.25">
      <c r="A38" s="31" t="s">
        <v>123</v>
      </c>
      <c r="B38" s="17">
        <f>'4. Data as per 3B Filed Report'!B45</f>
        <v>0</v>
      </c>
      <c r="C38" s="17">
        <f>'4. Data as per 3B Filed Report'!C45</f>
        <v>0</v>
      </c>
      <c r="D38" s="17">
        <f>'4. Data as per 3B Filed Report'!D45</f>
        <v>0</v>
      </c>
    </row>
    <row r="39" spans="1:4" s="71" customFormat="1" x14ac:dyDescent="0.25">
      <c r="A39" s="31" t="s">
        <v>130</v>
      </c>
      <c r="B39" s="17">
        <f>'3. %ge wise Taxable Sales &amp; Pur'!C67</f>
        <v>0</v>
      </c>
      <c r="C39" s="17">
        <f>'3. %ge wise Taxable Sales &amp; Pur'!D67</f>
        <v>0</v>
      </c>
      <c r="D39" s="17">
        <f>'3. %ge wise Taxable Sales &amp; Pur'!E67</f>
        <v>0</v>
      </c>
    </row>
    <row r="40" spans="1:4" s="71" customFormat="1" x14ac:dyDescent="0.25">
      <c r="A40" s="31" t="s">
        <v>131</v>
      </c>
      <c r="B40" s="17">
        <f>'3. %ge wise Taxable Sales &amp; Pur'!C66</f>
        <v>0</v>
      </c>
      <c r="C40" s="17">
        <f>'3. %ge wise Taxable Sales &amp; Pur'!D66</f>
        <v>0</v>
      </c>
      <c r="D40" s="17">
        <f>'3. %ge wise Taxable Sales &amp; Pur'!E66</f>
        <v>0</v>
      </c>
    </row>
    <row r="41" spans="1:4" s="71" customFormat="1" x14ac:dyDescent="0.25">
      <c r="A41" s="45" t="s">
        <v>132</v>
      </c>
      <c r="B41" s="16">
        <f>B37+B38+B39-B40</f>
        <v>0</v>
      </c>
      <c r="C41" s="16">
        <f t="shared" ref="C41:D41" si="12">C37+C38+C39-C40</f>
        <v>0</v>
      </c>
      <c r="D41" s="16">
        <f t="shared" si="12"/>
        <v>0</v>
      </c>
    </row>
    <row r="42" spans="1:4" s="71" customFormat="1" x14ac:dyDescent="0.25">
      <c r="A42" s="50" t="s">
        <v>133</v>
      </c>
      <c r="B42" s="51">
        <f>B15</f>
        <v>0</v>
      </c>
      <c r="C42" s="51">
        <f t="shared" ref="C42:D42" si="13">C15</f>
        <v>0</v>
      </c>
      <c r="D42" s="51">
        <f t="shared" si="13"/>
        <v>0</v>
      </c>
    </row>
    <row r="43" spans="1:4" s="71" customFormat="1" x14ac:dyDescent="0.25">
      <c r="A43" s="50" t="s">
        <v>134</v>
      </c>
      <c r="B43" s="51">
        <f>B16</f>
        <v>0</v>
      </c>
      <c r="C43" s="51">
        <f t="shared" ref="C43:D43" si="14">C16</f>
        <v>0</v>
      </c>
      <c r="D43" s="51">
        <f t="shared" si="14"/>
        <v>0</v>
      </c>
    </row>
    <row r="44" spans="1:4" x14ac:dyDescent="0.25">
      <c r="A44" s="45" t="s">
        <v>38</v>
      </c>
      <c r="B44" s="16">
        <f>B41+B42-B43</f>
        <v>0</v>
      </c>
      <c r="C44" s="16">
        <f t="shared" ref="C44:D44" si="15">C41+C42-C43</f>
        <v>0</v>
      </c>
      <c r="D44" s="16">
        <f t="shared" si="15"/>
        <v>0</v>
      </c>
    </row>
    <row r="45" spans="1:4" x14ac:dyDescent="0.25">
      <c r="A45" s="48" t="s">
        <v>135</v>
      </c>
      <c r="B45" s="24">
        <f>IF(B36&lt;B44,B44-B36,0)</f>
        <v>0</v>
      </c>
      <c r="C45" s="24">
        <f t="shared" ref="C45:D45" si="16">IF(C36&lt;C44,C44-C36,0)</f>
        <v>0</v>
      </c>
      <c r="D45" s="24">
        <f t="shared" si="16"/>
        <v>0</v>
      </c>
    </row>
    <row r="46" spans="1:4" x14ac:dyDescent="0.25">
      <c r="A46" s="48" t="s">
        <v>136</v>
      </c>
      <c r="B46" s="24">
        <f>IF(B36&gt;B44,B36-B44,0)</f>
        <v>0</v>
      </c>
      <c r="C46" s="24">
        <f t="shared" ref="C46:D46" si="17">IF(C36&gt;C44,C36-C44,0)</f>
        <v>0</v>
      </c>
      <c r="D46" s="24">
        <f t="shared" si="17"/>
        <v>0</v>
      </c>
    </row>
    <row r="47" spans="1:4" x14ac:dyDescent="0.25">
      <c r="A47" s="49" t="s">
        <v>138</v>
      </c>
      <c r="B47" s="44">
        <f>'3. %ge wise Taxable Sales &amp; Pur'!C50</f>
        <v>0</v>
      </c>
      <c r="C47" s="44">
        <f>'3. %ge wise Taxable Sales &amp; Pur'!D50</f>
        <v>0</v>
      </c>
      <c r="D47" s="44">
        <f>'3. %ge wise Taxable Sales &amp; Pur'!E50</f>
        <v>0</v>
      </c>
    </row>
    <row r="48" spans="1:4" x14ac:dyDescent="0.25">
      <c r="A48" s="49" t="s">
        <v>139</v>
      </c>
      <c r="B48" s="44">
        <f>'3. %ge wise Taxable Sales &amp; Pur'!C72</f>
        <v>0</v>
      </c>
      <c r="C48" s="44">
        <f>'3. %ge wise Taxable Sales &amp; Pur'!D72</f>
        <v>0</v>
      </c>
      <c r="D48" s="44">
        <f>'3. %ge wise Taxable Sales &amp; Pur'!E72</f>
        <v>0</v>
      </c>
    </row>
    <row r="49" spans="1:4" x14ac:dyDescent="0.25">
      <c r="A49" s="45" t="s">
        <v>167</v>
      </c>
      <c r="B49" s="44">
        <f>SUM(B47:B48)</f>
        <v>0</v>
      </c>
      <c r="C49" s="44">
        <f t="shared" ref="C49:D49" si="18">SUM(C47:C48)</f>
        <v>0</v>
      </c>
      <c r="D49" s="44">
        <f t="shared" si="18"/>
        <v>0</v>
      </c>
    </row>
    <row r="50" spans="1:4" x14ac:dyDescent="0.25">
      <c r="A50" s="48" t="s">
        <v>140</v>
      </c>
      <c r="B50" s="24">
        <f>B31</f>
        <v>0</v>
      </c>
      <c r="C50" s="24">
        <f t="shared" ref="C50:D50" si="19">C31</f>
        <v>0</v>
      </c>
      <c r="D50" s="24">
        <f t="shared" si="19"/>
        <v>0</v>
      </c>
    </row>
    <row r="51" spans="1:4" x14ac:dyDescent="0.25">
      <c r="A51" s="48" t="s">
        <v>141</v>
      </c>
      <c r="B51" s="24">
        <f>B27</f>
        <v>0</v>
      </c>
      <c r="C51" s="24">
        <f t="shared" ref="C51:D51" si="20">C27</f>
        <v>0</v>
      </c>
      <c r="D51" s="24">
        <f t="shared" si="20"/>
        <v>0</v>
      </c>
    </row>
    <row r="52" spans="1:4" x14ac:dyDescent="0.25">
      <c r="A52" s="47" t="s">
        <v>143</v>
      </c>
      <c r="B52" s="18">
        <f>B49+B50-B51</f>
        <v>0</v>
      </c>
      <c r="C52" s="18">
        <f t="shared" ref="C52:D52" si="21">C49+C50-C51</f>
        <v>0</v>
      </c>
      <c r="D52" s="18">
        <f t="shared" si="21"/>
        <v>0</v>
      </c>
    </row>
    <row r="53" spans="1:4" x14ac:dyDescent="0.25">
      <c r="A53" s="31" t="s">
        <v>145</v>
      </c>
      <c r="B53" s="23">
        <f>'4. Data as per 3B Filed Report'!B44</f>
        <v>0</v>
      </c>
      <c r="C53" s="23">
        <f>'4. Data as per 3B Filed Report'!C44</f>
        <v>0</v>
      </c>
      <c r="D53" s="23">
        <f>'4. Data as per 3B Filed Report'!D44</f>
        <v>0</v>
      </c>
    </row>
    <row r="54" spans="1:4" x14ac:dyDescent="0.25">
      <c r="A54" s="31" t="s">
        <v>146</v>
      </c>
      <c r="B54" s="23">
        <f>'4. Data as per 3B Filed Report'!B45</f>
        <v>0</v>
      </c>
      <c r="C54" s="23">
        <f>'4. Data as per 3B Filed Report'!C45</f>
        <v>0</v>
      </c>
      <c r="D54" s="23">
        <f>'4. Data as per 3B Filed Report'!D45</f>
        <v>0</v>
      </c>
    </row>
    <row r="55" spans="1:4" x14ac:dyDescent="0.25">
      <c r="A55" s="31" t="s">
        <v>147</v>
      </c>
      <c r="B55" s="23">
        <f>'4. Data as per 3B Filed Report'!B50</f>
        <v>0</v>
      </c>
      <c r="C55" s="23">
        <f>'4. Data as per 3B Filed Report'!C50</f>
        <v>0</v>
      </c>
      <c r="D55" s="23">
        <f>'4. Data as per 3B Filed Report'!D50</f>
        <v>0</v>
      </c>
    </row>
    <row r="56" spans="1:4" x14ac:dyDescent="0.25">
      <c r="A56" s="45" t="s">
        <v>148</v>
      </c>
      <c r="B56" s="16">
        <f>SUM(B53:B55)</f>
        <v>0</v>
      </c>
      <c r="C56" s="16">
        <f t="shared" ref="C56:D56" si="22">SUM(C53:C55)</f>
        <v>0</v>
      </c>
      <c r="D56" s="16">
        <f t="shared" si="22"/>
        <v>0</v>
      </c>
    </row>
    <row r="57" spans="1:4" x14ac:dyDescent="0.25">
      <c r="A57" s="50" t="s">
        <v>149</v>
      </c>
      <c r="B57" s="51">
        <f>IF(B56&gt;B52,B56-B52,0)</f>
        <v>0</v>
      </c>
      <c r="C57" s="51">
        <f t="shared" ref="C57:D57" si="23">IF(C56&gt;C52,C56-C52,0)</f>
        <v>0</v>
      </c>
      <c r="D57" s="51">
        <f t="shared" si="23"/>
        <v>0</v>
      </c>
    </row>
    <row r="58" spans="1:4" x14ac:dyDescent="0.25">
      <c r="A58" s="52" t="s">
        <v>40</v>
      </c>
      <c r="B58" s="53">
        <f>IF(B52&gt;B56,B52-B56,0)</f>
        <v>0</v>
      </c>
      <c r="C58" s="53">
        <f t="shared" ref="C58:D58" si="24">IF(C52&gt;C56,C52-C56,0)</f>
        <v>0</v>
      </c>
      <c r="D58" s="53">
        <f t="shared" si="24"/>
        <v>0</v>
      </c>
    </row>
    <row r="59" spans="1:4" x14ac:dyDescent="0.25">
      <c r="A59" s="95" t="s">
        <v>150</v>
      </c>
      <c r="B59" s="46"/>
      <c r="C59" s="46">
        <v>0</v>
      </c>
      <c r="D59" s="46">
        <v>0</v>
      </c>
    </row>
    <row r="60" spans="1:4" x14ac:dyDescent="0.25">
      <c r="A60" s="47" t="s">
        <v>151</v>
      </c>
      <c r="B60" s="18">
        <f>B58-B59</f>
        <v>0</v>
      </c>
      <c r="C60" s="18">
        <f t="shared" ref="C60:D60" si="25">C58-C59</f>
        <v>0</v>
      </c>
      <c r="D60" s="18">
        <f t="shared" si="25"/>
        <v>0</v>
      </c>
    </row>
    <row r="61" spans="1:4" x14ac:dyDescent="0.25">
      <c r="A61" s="48" t="s">
        <v>152</v>
      </c>
      <c r="B61" s="43">
        <f>B60</f>
        <v>0</v>
      </c>
      <c r="C61" s="43">
        <f t="shared" ref="C61:D61" si="26">C60</f>
        <v>0</v>
      </c>
      <c r="D61" s="43">
        <f t="shared" si="26"/>
        <v>0</v>
      </c>
    </row>
    <row r="62" spans="1:4" x14ac:dyDescent="0.25">
      <c r="A62" s="49" t="s">
        <v>180</v>
      </c>
      <c r="B62" s="44">
        <f>B60-B61</f>
        <v>0</v>
      </c>
      <c r="C62" s="44">
        <f t="shared" ref="C62:D62" si="27">C60-C61</f>
        <v>0</v>
      </c>
      <c r="D62" s="44">
        <f t="shared" si="27"/>
        <v>0</v>
      </c>
    </row>
    <row r="63" spans="1:4" x14ac:dyDescent="0.25">
      <c r="A63" s="22"/>
      <c r="B63" s="19"/>
      <c r="C63" s="19"/>
      <c r="D63" s="19"/>
    </row>
    <row r="64" spans="1:4" x14ac:dyDescent="0.25">
      <c r="A64" s="22"/>
      <c r="B64" s="19"/>
      <c r="C64" s="19"/>
      <c r="D64" s="19"/>
    </row>
    <row r="65" spans="1:4" x14ac:dyDescent="0.25">
      <c r="A65" s="57" t="s">
        <v>101</v>
      </c>
      <c r="B65" s="58" t="s">
        <v>2</v>
      </c>
      <c r="C65" s="58" t="s">
        <v>0</v>
      </c>
      <c r="D65" s="58" t="s">
        <v>1</v>
      </c>
    </row>
    <row r="66" spans="1:4" x14ac:dyDescent="0.25">
      <c r="A66" s="45" t="s">
        <v>153</v>
      </c>
      <c r="B66" s="16">
        <f>'4. Data as per 3B Filed Report'!B71</f>
        <v>0</v>
      </c>
      <c r="C66" s="16">
        <f>'4. Data as per 3B Filed Report'!C71</f>
        <v>0</v>
      </c>
      <c r="D66" s="16">
        <f>'4. Data as per 3B Filed Report'!D71</f>
        <v>0</v>
      </c>
    </row>
    <row r="67" spans="1:4" x14ac:dyDescent="0.25">
      <c r="A67" s="31" t="s">
        <v>154</v>
      </c>
      <c r="B67" s="17">
        <f>'3. %ge wise Taxable Sales &amp; Pur'!C100</f>
        <v>0</v>
      </c>
      <c r="C67" s="17">
        <f>'3. %ge wise Taxable Sales &amp; Pur'!D100</f>
        <v>0</v>
      </c>
      <c r="D67" s="17">
        <f>'3. %ge wise Taxable Sales &amp; Pur'!E100</f>
        <v>0</v>
      </c>
    </row>
    <row r="68" spans="1:4" x14ac:dyDescent="0.25">
      <c r="A68" s="31" t="s">
        <v>155</v>
      </c>
      <c r="B68" s="17">
        <f>'4. Data as per 3B Filed Report'!B73</f>
        <v>0</v>
      </c>
      <c r="C68" s="17">
        <f>'4. Data as per 3B Filed Report'!C73</f>
        <v>0</v>
      </c>
      <c r="D68" s="17">
        <f>'4. Data as per 3B Filed Report'!D73</f>
        <v>0</v>
      </c>
    </row>
    <row r="69" spans="1:4" x14ac:dyDescent="0.25">
      <c r="A69" s="31" t="s">
        <v>156</v>
      </c>
      <c r="B69" s="17">
        <f>'3. %ge wise Taxable Sales &amp; Pur'!C102</f>
        <v>0</v>
      </c>
      <c r="C69" s="17">
        <f>'3. %ge wise Taxable Sales &amp; Pur'!D102</f>
        <v>0</v>
      </c>
      <c r="D69" s="17">
        <f>'3. %ge wise Taxable Sales &amp; Pur'!E102</f>
        <v>0</v>
      </c>
    </row>
    <row r="70" spans="1:4" x14ac:dyDescent="0.25">
      <c r="A70" s="31" t="s">
        <v>158</v>
      </c>
      <c r="B70" s="17">
        <f>'3. %ge wise Taxable Sales &amp; Pur'!C101</f>
        <v>0</v>
      </c>
      <c r="C70" s="17">
        <f>'3. %ge wise Taxable Sales &amp; Pur'!D101</f>
        <v>0</v>
      </c>
      <c r="D70" s="17">
        <f>'3. %ge wise Taxable Sales &amp; Pur'!E101</f>
        <v>0</v>
      </c>
    </row>
    <row r="71" spans="1:4" x14ac:dyDescent="0.25">
      <c r="A71" s="45" t="s">
        <v>159</v>
      </c>
      <c r="B71" s="16">
        <f>B67+B68+B69-B70</f>
        <v>0</v>
      </c>
      <c r="C71" s="16">
        <f>C67+C68+C69-C70</f>
        <v>0</v>
      </c>
      <c r="D71" s="16">
        <f>D67+D68+D69-D70</f>
        <v>0</v>
      </c>
    </row>
    <row r="72" spans="1:4" x14ac:dyDescent="0.25">
      <c r="A72" s="50" t="s">
        <v>160</v>
      </c>
      <c r="B72" s="51">
        <f>B45</f>
        <v>0</v>
      </c>
      <c r="C72" s="51">
        <f t="shared" ref="C72:D72" si="28">C45</f>
        <v>0</v>
      </c>
      <c r="D72" s="51">
        <f t="shared" si="28"/>
        <v>0</v>
      </c>
    </row>
    <row r="73" spans="1:4" x14ac:dyDescent="0.25">
      <c r="A73" s="50" t="s">
        <v>161</v>
      </c>
      <c r="B73" s="51">
        <f>B46</f>
        <v>0</v>
      </c>
      <c r="C73" s="51">
        <f t="shared" ref="C73:D73" si="29">C46</f>
        <v>0</v>
      </c>
      <c r="D73" s="51">
        <f t="shared" si="29"/>
        <v>0</v>
      </c>
    </row>
    <row r="74" spans="1:4" x14ac:dyDescent="0.25">
      <c r="A74" s="45" t="s">
        <v>41</v>
      </c>
      <c r="B74" s="16">
        <f>B71+B72-B73</f>
        <v>0</v>
      </c>
      <c r="C74" s="16">
        <f t="shared" ref="C74:D74" si="30">C71+C72-C73</f>
        <v>0</v>
      </c>
      <c r="D74" s="16">
        <f t="shared" si="30"/>
        <v>0</v>
      </c>
    </row>
    <row r="75" spans="1:4" x14ac:dyDescent="0.25">
      <c r="A75" s="48" t="s">
        <v>162</v>
      </c>
      <c r="B75" s="24">
        <f>IF(B66&lt;B74,B74-B66,0)</f>
        <v>0</v>
      </c>
      <c r="C75" s="24">
        <f t="shared" ref="C75:D75" si="31">IF(C66&lt;C74,C74-C66,0)</f>
        <v>0</v>
      </c>
      <c r="D75" s="24">
        <f t="shared" si="31"/>
        <v>0</v>
      </c>
    </row>
    <row r="76" spans="1:4" x14ac:dyDescent="0.25">
      <c r="A76" s="48" t="s">
        <v>163</v>
      </c>
      <c r="B76" s="24">
        <f>IF(B66&gt;B74,B66-B74,0)</f>
        <v>0</v>
      </c>
      <c r="C76" s="24">
        <f t="shared" ref="C76:D76" si="32">IF(C66&gt;C74,C66-C74,0)</f>
        <v>0</v>
      </c>
      <c r="D76" s="24">
        <f t="shared" si="32"/>
        <v>0</v>
      </c>
    </row>
    <row r="77" spans="1:4" x14ac:dyDescent="0.25">
      <c r="A77" s="49" t="s">
        <v>164</v>
      </c>
      <c r="B77" s="44">
        <f>'3. %ge wise Taxable Sales &amp; Pur'!C85</f>
        <v>0</v>
      </c>
      <c r="C77" s="44">
        <f>'3. %ge wise Taxable Sales &amp; Pur'!D85</f>
        <v>0</v>
      </c>
      <c r="D77" s="44">
        <f>'3. %ge wise Taxable Sales &amp; Pur'!E85</f>
        <v>0</v>
      </c>
    </row>
    <row r="78" spans="1:4" x14ac:dyDescent="0.25">
      <c r="A78" s="49" t="s">
        <v>165</v>
      </c>
      <c r="B78" s="44">
        <f>'3. %ge wise Taxable Sales &amp; Pur'!C107</f>
        <v>0</v>
      </c>
      <c r="C78" s="44">
        <f>'3. %ge wise Taxable Sales &amp; Pur'!D107</f>
        <v>0</v>
      </c>
      <c r="D78" s="44">
        <f>'3. %ge wise Taxable Sales &amp; Pur'!E107</f>
        <v>0</v>
      </c>
    </row>
    <row r="79" spans="1:4" x14ac:dyDescent="0.25">
      <c r="A79" s="45" t="s">
        <v>166</v>
      </c>
      <c r="B79" s="44">
        <f>SUM(B77:B78)</f>
        <v>0</v>
      </c>
      <c r="C79" s="44">
        <f t="shared" ref="C79:D79" si="33">SUM(C77:C78)</f>
        <v>0</v>
      </c>
      <c r="D79" s="44">
        <f t="shared" si="33"/>
        <v>0</v>
      </c>
    </row>
    <row r="80" spans="1:4" x14ac:dyDescent="0.25">
      <c r="A80" s="48" t="s">
        <v>168</v>
      </c>
      <c r="B80" s="24">
        <f>B61</f>
        <v>0</v>
      </c>
      <c r="C80" s="24">
        <f t="shared" ref="C80:D80" si="34">C61</f>
        <v>0</v>
      </c>
      <c r="D80" s="24">
        <f t="shared" si="34"/>
        <v>0</v>
      </c>
    </row>
    <row r="81" spans="1:4" x14ac:dyDescent="0.25">
      <c r="A81" s="48" t="s">
        <v>169</v>
      </c>
      <c r="B81" s="24">
        <f>B57</f>
        <v>0</v>
      </c>
      <c r="C81" s="24">
        <f t="shared" ref="C81:D81" si="35">C57</f>
        <v>0</v>
      </c>
      <c r="D81" s="24">
        <f t="shared" si="35"/>
        <v>0</v>
      </c>
    </row>
    <row r="82" spans="1:4" x14ac:dyDescent="0.25">
      <c r="A82" s="47" t="s">
        <v>170</v>
      </c>
      <c r="B82" s="18">
        <f>B79+B80-B81</f>
        <v>0</v>
      </c>
      <c r="C82" s="18">
        <f t="shared" ref="C82:D82" si="36">C79+C80-C81</f>
        <v>0</v>
      </c>
      <c r="D82" s="18">
        <f t="shared" si="36"/>
        <v>0</v>
      </c>
    </row>
    <row r="83" spans="1:4" x14ac:dyDescent="0.25">
      <c r="A83" s="31" t="s">
        <v>171</v>
      </c>
      <c r="B83" s="23">
        <f>'4. Data as per 3B Filed Report'!B72</f>
        <v>0</v>
      </c>
      <c r="C83" s="23">
        <f>'4. Data as per 3B Filed Report'!C72</f>
        <v>0</v>
      </c>
      <c r="D83" s="23">
        <f>'4. Data as per 3B Filed Report'!D72</f>
        <v>0</v>
      </c>
    </row>
    <row r="84" spans="1:4" x14ac:dyDescent="0.25">
      <c r="A84" s="31" t="s">
        <v>172</v>
      </c>
      <c r="B84" s="23">
        <f>'4. Data as per 3B Filed Report'!B73</f>
        <v>0</v>
      </c>
      <c r="C84" s="23">
        <f>'4. Data as per 3B Filed Report'!C73</f>
        <v>0</v>
      </c>
      <c r="D84" s="23">
        <f>'4. Data as per 3B Filed Report'!D73</f>
        <v>0</v>
      </c>
    </row>
    <row r="85" spans="1:4" x14ac:dyDescent="0.25">
      <c r="A85" s="31" t="s">
        <v>173</v>
      </c>
      <c r="B85" s="23">
        <f>'4. Data as per 3B Filed Report'!B78</f>
        <v>0</v>
      </c>
      <c r="C85" s="23">
        <f>'4. Data as per 3B Filed Report'!C78</f>
        <v>0</v>
      </c>
      <c r="D85" s="23">
        <f>'4. Data as per 3B Filed Report'!D78</f>
        <v>0</v>
      </c>
    </row>
    <row r="86" spans="1:4" x14ac:dyDescent="0.25">
      <c r="A86" s="45" t="s">
        <v>174</v>
      </c>
      <c r="B86" s="16">
        <f>SUM(B83:B85)</f>
        <v>0</v>
      </c>
      <c r="C86" s="16">
        <f t="shared" ref="C86:D86" si="37">SUM(C83:C85)</f>
        <v>0</v>
      </c>
      <c r="D86" s="16">
        <f t="shared" si="37"/>
        <v>0</v>
      </c>
    </row>
    <row r="87" spans="1:4" x14ac:dyDescent="0.25">
      <c r="A87" s="50" t="s">
        <v>175</v>
      </c>
      <c r="B87" s="51">
        <f>IF(B86&gt;B82,B86-B82,0)</f>
        <v>0</v>
      </c>
      <c r="C87" s="51">
        <f t="shared" ref="C87:D87" si="38">IF(C86&gt;C82,C86-C82,0)</f>
        <v>0</v>
      </c>
      <c r="D87" s="51">
        <f t="shared" si="38"/>
        <v>0</v>
      </c>
    </row>
    <row r="88" spans="1:4" x14ac:dyDescent="0.25">
      <c r="A88" s="52" t="s">
        <v>43</v>
      </c>
      <c r="B88" s="53">
        <f>IF(B82&gt;B86,B82-B86,0)</f>
        <v>0</v>
      </c>
      <c r="C88" s="53">
        <f t="shared" ref="C88:D88" si="39">IF(C82&gt;C86,C82-C86,0)</f>
        <v>0</v>
      </c>
      <c r="D88" s="53">
        <f t="shared" si="39"/>
        <v>0</v>
      </c>
    </row>
    <row r="89" spans="1:4" x14ac:dyDescent="0.25">
      <c r="A89" s="95" t="s">
        <v>176</v>
      </c>
      <c r="B89" s="46"/>
      <c r="C89" s="46">
        <v>0</v>
      </c>
      <c r="D89" s="46">
        <v>0</v>
      </c>
    </row>
    <row r="90" spans="1:4" x14ac:dyDescent="0.25">
      <c r="A90" s="47" t="s">
        <v>177</v>
      </c>
      <c r="B90" s="18">
        <f>B88-B89</f>
        <v>0</v>
      </c>
      <c r="C90" s="18">
        <f t="shared" ref="C90:D90" si="40">C88-C89</f>
        <v>0</v>
      </c>
      <c r="D90" s="18">
        <f t="shared" si="40"/>
        <v>0</v>
      </c>
    </row>
    <row r="91" spans="1:4" x14ac:dyDescent="0.25">
      <c r="A91" s="48" t="s">
        <v>178</v>
      </c>
      <c r="B91" s="43">
        <f>B90</f>
        <v>0</v>
      </c>
      <c r="C91" s="43">
        <f t="shared" ref="C91:D91" si="41">C90</f>
        <v>0</v>
      </c>
      <c r="D91" s="43">
        <f t="shared" si="41"/>
        <v>0</v>
      </c>
    </row>
    <row r="92" spans="1:4" x14ac:dyDescent="0.25">
      <c r="A92" s="49" t="s">
        <v>179</v>
      </c>
      <c r="B92" s="44">
        <f>B90-B91</f>
        <v>0</v>
      </c>
      <c r="C92" s="44">
        <f t="shared" ref="C92:D92" si="42">C90-C91</f>
        <v>0</v>
      </c>
      <c r="D92" s="44">
        <f t="shared" si="42"/>
        <v>0</v>
      </c>
    </row>
    <row r="93" spans="1:4" x14ac:dyDescent="0.25">
      <c r="A93" s="22"/>
      <c r="B93" s="19"/>
      <c r="C93" s="19"/>
      <c r="D93" s="19"/>
    </row>
    <row r="94" spans="1:4" x14ac:dyDescent="0.25">
      <c r="A94" s="22"/>
      <c r="B94" s="19"/>
      <c r="C94" s="19"/>
      <c r="D94" s="19"/>
    </row>
    <row r="95" spans="1:4" x14ac:dyDescent="0.25">
      <c r="A95" s="57" t="s">
        <v>102</v>
      </c>
      <c r="B95" s="58" t="s">
        <v>2</v>
      </c>
      <c r="C95" s="58" t="s">
        <v>0</v>
      </c>
      <c r="D95" s="58" t="s">
        <v>1</v>
      </c>
    </row>
    <row r="96" spans="1:4" x14ac:dyDescent="0.25">
      <c r="A96" s="45" t="s">
        <v>181</v>
      </c>
      <c r="B96" s="16">
        <f>'4. Data as per 3B Filed Report'!B99</f>
        <v>0</v>
      </c>
      <c r="C96" s="16">
        <f>'4. Data as per 3B Filed Report'!C99</f>
        <v>0</v>
      </c>
      <c r="D96" s="16">
        <f>'4. Data as per 3B Filed Report'!D99</f>
        <v>0</v>
      </c>
    </row>
    <row r="97" spans="1:4" x14ac:dyDescent="0.25">
      <c r="A97" s="31" t="s">
        <v>182</v>
      </c>
      <c r="B97" s="17">
        <f>'3. %ge wise Taxable Sales &amp; Pur'!C135</f>
        <v>0</v>
      </c>
      <c r="C97" s="17">
        <f>'3. %ge wise Taxable Sales &amp; Pur'!D135</f>
        <v>0</v>
      </c>
      <c r="D97" s="17">
        <f>'3. %ge wise Taxable Sales &amp; Pur'!E135</f>
        <v>0</v>
      </c>
    </row>
    <row r="98" spans="1:4" x14ac:dyDescent="0.25">
      <c r="A98" s="31" t="s">
        <v>183</v>
      </c>
      <c r="B98" s="17">
        <f>'4. Data as per 3B Filed Report'!B101</f>
        <v>0</v>
      </c>
      <c r="C98" s="17">
        <f>'4. Data as per 3B Filed Report'!C101</f>
        <v>0</v>
      </c>
      <c r="D98" s="17">
        <f>'4. Data as per 3B Filed Report'!D101</f>
        <v>0</v>
      </c>
    </row>
    <row r="99" spans="1:4" x14ac:dyDescent="0.25">
      <c r="A99" s="31" t="s">
        <v>184</v>
      </c>
      <c r="B99" s="17">
        <f>'3. %ge wise Taxable Sales &amp; Pur'!C137</f>
        <v>0</v>
      </c>
      <c r="C99" s="17">
        <f>'3. %ge wise Taxable Sales &amp; Pur'!D137</f>
        <v>0</v>
      </c>
      <c r="D99" s="17">
        <f>'3. %ge wise Taxable Sales &amp; Pur'!E137</f>
        <v>0</v>
      </c>
    </row>
    <row r="100" spans="1:4" x14ac:dyDescent="0.25">
      <c r="A100" s="31" t="s">
        <v>185</v>
      </c>
      <c r="B100" s="17">
        <f>'3. %ge wise Taxable Sales &amp; Pur'!C136</f>
        <v>0</v>
      </c>
      <c r="C100" s="17">
        <f>'3. %ge wise Taxable Sales &amp; Pur'!D136</f>
        <v>0</v>
      </c>
      <c r="D100" s="17">
        <f>'3. %ge wise Taxable Sales &amp; Pur'!E136</f>
        <v>0</v>
      </c>
    </row>
    <row r="101" spans="1:4" x14ac:dyDescent="0.25">
      <c r="A101" s="45" t="s">
        <v>186</v>
      </c>
      <c r="B101" s="16">
        <f>B97+B98+B99-B100</f>
        <v>0</v>
      </c>
      <c r="C101" s="16">
        <f>C97+C98+C99-C100</f>
        <v>0</v>
      </c>
      <c r="D101" s="16">
        <f>D97+D98+D99-D100</f>
        <v>0</v>
      </c>
    </row>
    <row r="102" spans="1:4" x14ac:dyDescent="0.25">
      <c r="A102" s="50" t="s">
        <v>187</v>
      </c>
      <c r="B102" s="51">
        <f>B75</f>
        <v>0</v>
      </c>
      <c r="C102" s="51">
        <f t="shared" ref="C102:D102" si="43">C75</f>
        <v>0</v>
      </c>
      <c r="D102" s="51">
        <f t="shared" si="43"/>
        <v>0</v>
      </c>
    </row>
    <row r="103" spans="1:4" x14ac:dyDescent="0.25">
      <c r="A103" s="50" t="s">
        <v>188</v>
      </c>
      <c r="B103" s="51">
        <f>B76</f>
        <v>0</v>
      </c>
      <c r="C103" s="51">
        <f t="shared" ref="C103:D103" si="44">C76</f>
        <v>0</v>
      </c>
      <c r="D103" s="51">
        <f t="shared" si="44"/>
        <v>0</v>
      </c>
    </row>
    <row r="104" spans="1:4" x14ac:dyDescent="0.25">
      <c r="A104" s="45" t="s">
        <v>189</v>
      </c>
      <c r="B104" s="16">
        <f>B101+B102-B103</f>
        <v>0</v>
      </c>
      <c r="C104" s="16">
        <f t="shared" ref="C104:D104" si="45">C101+C102-C103</f>
        <v>0</v>
      </c>
      <c r="D104" s="16">
        <f t="shared" si="45"/>
        <v>0</v>
      </c>
    </row>
    <row r="105" spans="1:4" x14ac:dyDescent="0.25">
      <c r="A105" s="48" t="s">
        <v>190</v>
      </c>
      <c r="B105" s="24">
        <f>IF(B96&lt;B104,B104-B96,0)</f>
        <v>0</v>
      </c>
      <c r="C105" s="24">
        <f t="shared" ref="C105:D105" si="46">IF(C96&lt;C104,C104-C96,0)</f>
        <v>0</v>
      </c>
      <c r="D105" s="24">
        <f t="shared" si="46"/>
        <v>0</v>
      </c>
    </row>
    <row r="106" spans="1:4" x14ac:dyDescent="0.25">
      <c r="A106" s="48" t="s">
        <v>191</v>
      </c>
      <c r="B106" s="24">
        <f>IF(B96&gt;B104,B96-B104,0)</f>
        <v>0</v>
      </c>
      <c r="C106" s="24">
        <f t="shared" ref="C106:D106" si="47">IF(C96&gt;C104,C96-C104,0)</f>
        <v>0</v>
      </c>
      <c r="D106" s="24">
        <f t="shared" si="47"/>
        <v>0</v>
      </c>
    </row>
    <row r="107" spans="1:4" x14ac:dyDescent="0.25">
      <c r="A107" s="49" t="s">
        <v>192</v>
      </c>
      <c r="B107" s="44">
        <f>'3. %ge wise Taxable Sales &amp; Pur'!C120</f>
        <v>0</v>
      </c>
      <c r="C107" s="44">
        <f>'3. %ge wise Taxable Sales &amp; Pur'!D120</f>
        <v>0</v>
      </c>
      <c r="D107" s="44">
        <f>'3. %ge wise Taxable Sales &amp; Pur'!E120</f>
        <v>0</v>
      </c>
    </row>
    <row r="108" spans="1:4" x14ac:dyDescent="0.25">
      <c r="A108" s="49" t="s">
        <v>193</v>
      </c>
      <c r="B108" s="44">
        <f>'3. %ge wise Taxable Sales &amp; Pur'!C142</f>
        <v>0</v>
      </c>
      <c r="C108" s="44">
        <f>'3. %ge wise Taxable Sales &amp; Pur'!D142</f>
        <v>0</v>
      </c>
      <c r="D108" s="44">
        <f>'3. %ge wise Taxable Sales &amp; Pur'!E142</f>
        <v>0</v>
      </c>
    </row>
    <row r="109" spans="1:4" x14ac:dyDescent="0.25">
      <c r="A109" s="45" t="s">
        <v>194</v>
      </c>
      <c r="B109" s="44">
        <f>SUM(B107:B108)</f>
        <v>0</v>
      </c>
      <c r="C109" s="44">
        <f t="shared" ref="C109:D109" si="48">SUM(C107:C108)</f>
        <v>0</v>
      </c>
      <c r="D109" s="44">
        <f t="shared" si="48"/>
        <v>0</v>
      </c>
    </row>
    <row r="110" spans="1:4" x14ac:dyDescent="0.25">
      <c r="A110" s="48" t="s">
        <v>195</v>
      </c>
      <c r="B110" s="24">
        <f>B91</f>
        <v>0</v>
      </c>
      <c r="C110" s="24">
        <f t="shared" ref="C110:D110" si="49">C91</f>
        <v>0</v>
      </c>
      <c r="D110" s="24">
        <f t="shared" si="49"/>
        <v>0</v>
      </c>
    </row>
    <row r="111" spans="1:4" x14ac:dyDescent="0.25">
      <c r="A111" s="48" t="s">
        <v>196</v>
      </c>
      <c r="B111" s="24">
        <f>B87</f>
        <v>0</v>
      </c>
      <c r="C111" s="24">
        <f t="shared" ref="C111:D111" si="50">C87</f>
        <v>0</v>
      </c>
      <c r="D111" s="24">
        <f t="shared" si="50"/>
        <v>0</v>
      </c>
    </row>
    <row r="112" spans="1:4" x14ac:dyDescent="0.25">
      <c r="A112" s="47" t="s">
        <v>197</v>
      </c>
      <c r="B112" s="18">
        <f>B109+B110-B111</f>
        <v>0</v>
      </c>
      <c r="C112" s="18">
        <f t="shared" ref="C112:D112" si="51">C109+C110-C111</f>
        <v>0</v>
      </c>
      <c r="D112" s="18">
        <f t="shared" si="51"/>
        <v>0</v>
      </c>
    </row>
    <row r="113" spans="1:4" x14ac:dyDescent="0.25">
      <c r="A113" s="31" t="s">
        <v>198</v>
      </c>
      <c r="B113" s="23">
        <f>'4. Data as per 3B Filed Report'!B100</f>
        <v>0</v>
      </c>
      <c r="C113" s="23">
        <f>'4. Data as per 3B Filed Report'!C100</f>
        <v>0</v>
      </c>
      <c r="D113" s="23">
        <f>'4. Data as per 3B Filed Report'!D100</f>
        <v>0</v>
      </c>
    </row>
    <row r="114" spans="1:4" x14ac:dyDescent="0.25">
      <c r="A114" s="31" t="s">
        <v>199</v>
      </c>
      <c r="B114" s="23">
        <f>'4. Data as per 3B Filed Report'!B101</f>
        <v>0</v>
      </c>
      <c r="C114" s="23">
        <f>'4. Data as per 3B Filed Report'!C101</f>
        <v>0</v>
      </c>
      <c r="D114" s="23">
        <f>'4. Data as per 3B Filed Report'!D101</f>
        <v>0</v>
      </c>
    </row>
    <row r="115" spans="1:4" x14ac:dyDescent="0.25">
      <c r="A115" s="31" t="s">
        <v>200</v>
      </c>
      <c r="B115" s="23">
        <f>'4. Data as per 3B Filed Report'!B106</f>
        <v>0</v>
      </c>
      <c r="C115" s="23">
        <f>'4. Data as per 3B Filed Report'!C106</f>
        <v>0</v>
      </c>
      <c r="D115" s="23">
        <f>'4. Data as per 3B Filed Report'!D106</f>
        <v>0</v>
      </c>
    </row>
    <row r="116" spans="1:4" x14ac:dyDescent="0.25">
      <c r="A116" s="45" t="s">
        <v>201</v>
      </c>
      <c r="B116" s="16">
        <f>SUM(B113:B115)</f>
        <v>0</v>
      </c>
      <c r="C116" s="16">
        <f t="shared" ref="C116:D116" si="52">SUM(C113:C115)</f>
        <v>0</v>
      </c>
      <c r="D116" s="16">
        <f t="shared" si="52"/>
        <v>0</v>
      </c>
    </row>
    <row r="117" spans="1:4" x14ac:dyDescent="0.25">
      <c r="A117" s="50" t="s">
        <v>202</v>
      </c>
      <c r="B117" s="51">
        <f>IF(B116&gt;B112,B116-B112,0)</f>
        <v>0</v>
      </c>
      <c r="C117" s="51">
        <f t="shared" ref="C117:D117" si="53">IF(C116&gt;C112,C116-C112,0)</f>
        <v>0</v>
      </c>
      <c r="D117" s="51">
        <f t="shared" si="53"/>
        <v>0</v>
      </c>
    </row>
    <row r="118" spans="1:4" x14ac:dyDescent="0.25">
      <c r="A118" s="52" t="s">
        <v>203</v>
      </c>
      <c r="B118" s="53">
        <f>IF(B112&gt;B116,B112-B116,0)</f>
        <v>0</v>
      </c>
      <c r="C118" s="53">
        <f t="shared" ref="C118:D118" si="54">IF(C112&gt;C116,C112-C116,0)</f>
        <v>0</v>
      </c>
      <c r="D118" s="53">
        <f t="shared" si="54"/>
        <v>0</v>
      </c>
    </row>
    <row r="119" spans="1:4" x14ac:dyDescent="0.25">
      <c r="A119" s="95" t="s">
        <v>204</v>
      </c>
      <c r="B119" s="46"/>
      <c r="C119" s="46"/>
      <c r="D119" s="46"/>
    </row>
    <row r="120" spans="1:4" x14ac:dyDescent="0.25">
      <c r="A120" s="47" t="s">
        <v>205</v>
      </c>
      <c r="B120" s="18">
        <f>B118-B119</f>
        <v>0</v>
      </c>
      <c r="C120" s="18">
        <f t="shared" ref="C120:D120" si="55">C118-C119</f>
        <v>0</v>
      </c>
      <c r="D120" s="18">
        <f t="shared" si="55"/>
        <v>0</v>
      </c>
    </row>
    <row r="121" spans="1:4" x14ac:dyDescent="0.25">
      <c r="A121" s="48" t="s">
        <v>206</v>
      </c>
      <c r="B121" s="43">
        <f>B120</f>
        <v>0</v>
      </c>
      <c r="C121" s="43">
        <f t="shared" ref="C121:D121" si="56">C120</f>
        <v>0</v>
      </c>
      <c r="D121" s="43">
        <f t="shared" si="56"/>
        <v>0</v>
      </c>
    </row>
    <row r="122" spans="1:4" x14ac:dyDescent="0.25">
      <c r="A122" s="49" t="s">
        <v>207</v>
      </c>
      <c r="B122" s="44">
        <f>B120-B121</f>
        <v>0</v>
      </c>
      <c r="C122" s="44">
        <f t="shared" ref="C122:D122" si="57">C120-C121</f>
        <v>0</v>
      </c>
      <c r="D122" s="44">
        <f t="shared" si="57"/>
        <v>0</v>
      </c>
    </row>
  </sheetData>
  <sheetProtection algorithmName="SHA-512" hashValue="uiN2bPAiNyTJ+QW7YYxlGEzVnSQSFFs95QI0IjFGO0l+VWGeBNeJpITNTdPTdSybrJWLsKa5ayhrAmif36k0kg==" saltValue="r1PoK1ipQDFP5t1KMcB77Q==" spinCount="100000" sheet="1" objects="1" scenarios="1"/>
  <pageMargins left="0.7" right="0.7" top="0.75" bottom="0.75" header="0.3" footer="0.3"/>
  <pageSetup paperSize="9" scale="49" orientation="landscape" r:id="rId1"/>
  <rowBreaks count="3" manualBreakCount="3">
    <brk id="33" max="3" man="1"/>
    <brk id="63" max="3" man="1"/>
    <brk id="93" max="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03CC7-0DA8-4C6B-A8D1-5CB1D96B23F1}">
  <dimension ref="A1:E72"/>
  <sheetViews>
    <sheetView view="pageBreakPreview" topLeftCell="A55" zoomScale="130" zoomScaleNormal="100" zoomScaleSheetLayoutView="130" workbookViewId="0">
      <selection activeCell="D71" sqref="D71"/>
    </sheetView>
  </sheetViews>
  <sheetFormatPr defaultRowHeight="19.5" x14ac:dyDescent="0.3"/>
  <cols>
    <col min="1" max="1" width="103.28515625" style="32" customWidth="1"/>
    <col min="2" max="2" width="20.28515625" style="32" bestFit="1" customWidth="1"/>
    <col min="3" max="5" width="20.140625" style="32" bestFit="1" customWidth="1"/>
    <col min="6" max="6" width="12.7109375" style="32" bestFit="1" customWidth="1"/>
    <col min="7" max="7" width="16.42578125" style="32" bestFit="1" customWidth="1"/>
    <col min="8" max="8" width="12.7109375" style="32" bestFit="1" customWidth="1"/>
    <col min="9" max="16384" width="9.140625" style="32"/>
  </cols>
  <sheetData>
    <row r="1" spans="1:5" x14ac:dyDescent="0.3">
      <c r="A1" s="42" t="str">
        <f>'3. %ge wise Taxable Sales &amp; Pur'!A1</f>
        <v>Client Name: Demo Client by CA Dinesh Wadera (You can edit this Name)</v>
      </c>
      <c r="B1" s="36"/>
      <c r="C1" s="36"/>
      <c r="D1" s="36"/>
      <c r="E1" s="36"/>
    </row>
    <row r="2" spans="1:5" x14ac:dyDescent="0.3">
      <c r="A2" s="42" t="str">
        <f>'3. %ge wise Taxable Sales &amp; Pur'!A2</f>
        <v xml:space="preserve">GSTR 9 Working file prepared by CA Dinesh Wadera. Follow on Twitter @dineshwadera. Email: gst@dineshwadera.com </v>
      </c>
      <c r="B2" s="36"/>
      <c r="C2" s="36"/>
      <c r="D2" s="36"/>
      <c r="E2" s="36"/>
    </row>
    <row r="3" spans="1:5" x14ac:dyDescent="0.3">
      <c r="A3" s="29" t="s">
        <v>54</v>
      </c>
      <c r="B3" s="36"/>
      <c r="C3" s="36"/>
      <c r="D3" s="36"/>
      <c r="E3" s="36"/>
    </row>
    <row r="4" spans="1:5" x14ac:dyDescent="0.3">
      <c r="A4" s="29" t="s">
        <v>55</v>
      </c>
      <c r="B4" s="36"/>
      <c r="C4" s="36"/>
      <c r="D4" s="36"/>
      <c r="E4" s="36"/>
    </row>
    <row r="5" spans="1:5" x14ac:dyDescent="0.3">
      <c r="A5" s="29" t="s">
        <v>209</v>
      </c>
      <c r="B5" s="36"/>
      <c r="C5" s="36"/>
      <c r="D5" s="36"/>
      <c r="E5" s="36"/>
    </row>
    <row r="6" spans="1:5" x14ac:dyDescent="0.3">
      <c r="A6" s="29"/>
      <c r="B6" s="36"/>
      <c r="C6" s="36"/>
      <c r="D6" s="36"/>
      <c r="E6" s="36"/>
    </row>
    <row r="7" spans="1:5" x14ac:dyDescent="0.3">
      <c r="A7" s="96" t="s">
        <v>213</v>
      </c>
      <c r="B7" s="41" t="s">
        <v>2</v>
      </c>
      <c r="C7" s="41" t="s">
        <v>0</v>
      </c>
      <c r="D7" s="41" t="s">
        <v>210</v>
      </c>
      <c r="E7" s="41" t="s">
        <v>392</v>
      </c>
    </row>
    <row r="8" spans="1:5" x14ac:dyDescent="0.3">
      <c r="A8" s="27" t="s">
        <v>311</v>
      </c>
      <c r="B8" s="102">
        <v>0</v>
      </c>
      <c r="C8" s="102">
        <v>0</v>
      </c>
      <c r="D8" s="102">
        <v>0</v>
      </c>
      <c r="E8" s="102">
        <f>SUM(B8:D8)</f>
        <v>0</v>
      </c>
    </row>
    <row r="9" spans="1:5" x14ac:dyDescent="0.3">
      <c r="A9" s="27" t="s">
        <v>312</v>
      </c>
      <c r="B9" s="102">
        <f>'3. %ge wise Taxable Sales &amp; Pur'!C30</f>
        <v>0</v>
      </c>
      <c r="C9" s="102">
        <f>'3. %ge wise Taxable Sales &amp; Pur'!D30</f>
        <v>0</v>
      </c>
      <c r="D9" s="102">
        <f>'3. %ge wise Taxable Sales &amp; Pur'!E30</f>
        <v>0</v>
      </c>
      <c r="E9" s="102">
        <f t="shared" ref="E9:E14" si="0">SUM(B9:D9)</f>
        <v>0</v>
      </c>
    </row>
    <row r="10" spans="1:5" x14ac:dyDescent="0.3">
      <c r="A10" s="27" t="s">
        <v>313</v>
      </c>
      <c r="B10" s="102">
        <f>'3. %ge wise Taxable Sales &amp; Pur'!C32</f>
        <v>0</v>
      </c>
      <c r="C10" s="102">
        <f>'3. %ge wise Taxable Sales &amp; Pur'!D32</f>
        <v>0</v>
      </c>
      <c r="D10" s="102">
        <f>'3. %ge wise Taxable Sales &amp; Pur'!E32</f>
        <v>0</v>
      </c>
      <c r="E10" s="102">
        <f t="shared" si="0"/>
        <v>0</v>
      </c>
    </row>
    <row r="11" spans="1:5" x14ac:dyDescent="0.3">
      <c r="A11" s="27" t="s">
        <v>314</v>
      </c>
      <c r="B11" s="102">
        <f>'4. Data as per 3B Filed Report'!B17</f>
        <v>0</v>
      </c>
      <c r="C11" s="102">
        <f>'4. Data as per 3B Filed Report'!C17</f>
        <v>0</v>
      </c>
      <c r="D11" s="102">
        <f>'4. Data as per 3B Filed Report'!D17</f>
        <v>0</v>
      </c>
      <c r="E11" s="102">
        <f t="shared" si="0"/>
        <v>0</v>
      </c>
    </row>
    <row r="12" spans="1:5" x14ac:dyDescent="0.3">
      <c r="A12" s="27" t="s">
        <v>157</v>
      </c>
      <c r="B12" s="102">
        <f>'3. %ge wise Taxable Sales &amp; Pur'!C31</f>
        <v>0</v>
      </c>
      <c r="C12" s="102">
        <f>'3. %ge wise Taxable Sales &amp; Pur'!D31</f>
        <v>0</v>
      </c>
      <c r="D12" s="102">
        <f>'3. %ge wise Taxable Sales &amp; Pur'!E31</f>
        <v>0</v>
      </c>
      <c r="E12" s="102">
        <f t="shared" si="0"/>
        <v>0</v>
      </c>
    </row>
    <row r="13" spans="1:5" x14ac:dyDescent="0.3">
      <c r="A13" s="97" t="s">
        <v>216</v>
      </c>
      <c r="B13" s="34">
        <f>SUM(B8:B11)-B12</f>
        <v>0</v>
      </c>
      <c r="C13" s="34">
        <f t="shared" ref="C13:D13" si="1">SUM(C8:C11)-C12</f>
        <v>0</v>
      </c>
      <c r="D13" s="34">
        <f t="shared" si="1"/>
        <v>0</v>
      </c>
      <c r="E13" s="102">
        <f t="shared" si="0"/>
        <v>0</v>
      </c>
    </row>
    <row r="14" spans="1:5" x14ac:dyDescent="0.3">
      <c r="A14" s="97" t="s">
        <v>214</v>
      </c>
      <c r="B14" s="34">
        <f>'4. Data as per 3B Filed Report'!B19</f>
        <v>0</v>
      </c>
      <c r="C14" s="34">
        <f>'4. Data as per 3B Filed Report'!C19</f>
        <v>0</v>
      </c>
      <c r="D14" s="34">
        <f>'4. Data as per 3B Filed Report'!D19</f>
        <v>0</v>
      </c>
      <c r="E14" s="102">
        <f t="shared" si="0"/>
        <v>0</v>
      </c>
    </row>
    <row r="15" spans="1:5" x14ac:dyDescent="0.3">
      <c r="A15" s="97" t="s">
        <v>215</v>
      </c>
      <c r="B15" s="34">
        <f>IF(B14&gt;B13,B14-B13,0)</f>
        <v>0</v>
      </c>
      <c r="C15" s="34">
        <f t="shared" ref="C15:E15" si="2">IF(C14&gt;C13,C14-C13,0)</f>
        <v>0</v>
      </c>
      <c r="D15" s="34">
        <f t="shared" si="2"/>
        <v>0</v>
      </c>
      <c r="E15" s="34">
        <f t="shared" si="2"/>
        <v>0</v>
      </c>
    </row>
    <row r="16" spans="1:5" x14ac:dyDescent="0.3">
      <c r="A16" s="26" t="s">
        <v>211</v>
      </c>
      <c r="B16" s="119"/>
      <c r="C16" s="119"/>
      <c r="D16" s="119"/>
      <c r="E16" s="35">
        <v>43190</v>
      </c>
    </row>
    <row r="17" spans="1:5" x14ac:dyDescent="0.3">
      <c r="A17" s="26" t="s">
        <v>212</v>
      </c>
      <c r="B17" s="119"/>
      <c r="C17" s="119"/>
      <c r="D17" s="119"/>
      <c r="E17" s="35">
        <v>44104</v>
      </c>
    </row>
    <row r="18" spans="1:5" x14ac:dyDescent="0.3">
      <c r="A18" s="27" t="s">
        <v>15</v>
      </c>
      <c r="B18" s="105"/>
      <c r="C18" s="105"/>
      <c r="D18" s="105"/>
      <c r="E18" s="28">
        <f t="shared" ref="E18" si="3">E17-E16</f>
        <v>914</v>
      </c>
    </row>
    <row r="19" spans="1:5" x14ac:dyDescent="0.3">
      <c r="A19" s="26" t="s">
        <v>16</v>
      </c>
      <c r="B19" s="120"/>
      <c r="C19" s="120"/>
      <c r="D19" s="120"/>
      <c r="E19" s="37">
        <v>0.18</v>
      </c>
    </row>
    <row r="20" spans="1:5" x14ac:dyDescent="0.3">
      <c r="A20" s="103" t="s">
        <v>17</v>
      </c>
      <c r="B20" s="121">
        <f>IFERROR($E$20/$E$15*B15,0)</f>
        <v>0</v>
      </c>
      <c r="C20" s="121">
        <f>IFERROR($E$20/$E$15*C15,0)</f>
        <v>0</v>
      </c>
      <c r="D20" s="121">
        <f>IFERROR($E$20/$E$15*D15,0)</f>
        <v>0</v>
      </c>
      <c r="E20" s="104">
        <f>(E15*E19*E18)/365</f>
        <v>0</v>
      </c>
    </row>
    <row r="21" spans="1:5" x14ac:dyDescent="0.3">
      <c r="A21" s="27" t="s">
        <v>315</v>
      </c>
      <c r="B21" s="105">
        <f>IF(B14&gt;B13,0,B13-B14)</f>
        <v>0</v>
      </c>
      <c r="C21" s="105">
        <f t="shared" ref="C21:D21" si="4">IF(C14&gt;C13,0,C13-C14)</f>
        <v>0</v>
      </c>
      <c r="D21" s="105">
        <f t="shared" si="4"/>
        <v>0</v>
      </c>
      <c r="E21" s="105">
        <f>SUM(B21:D21)</f>
        <v>0</v>
      </c>
    </row>
    <row r="22" spans="1:5" x14ac:dyDescent="0.3">
      <c r="A22" s="25"/>
      <c r="B22" s="25"/>
      <c r="C22" s="25"/>
      <c r="D22" s="25"/>
      <c r="E22" s="25"/>
    </row>
    <row r="23" spans="1:5" x14ac:dyDescent="0.3">
      <c r="A23" s="25"/>
      <c r="B23" s="25"/>
      <c r="C23" s="25"/>
      <c r="D23" s="25"/>
      <c r="E23" s="25"/>
    </row>
    <row r="24" spans="1:5" x14ac:dyDescent="0.3">
      <c r="A24" s="96" t="s">
        <v>217</v>
      </c>
      <c r="B24" s="41" t="s">
        <v>2</v>
      </c>
      <c r="C24" s="41" t="s">
        <v>0</v>
      </c>
      <c r="D24" s="41" t="s">
        <v>210</v>
      </c>
      <c r="E24" s="41" t="s">
        <v>392</v>
      </c>
    </row>
    <row r="25" spans="1:5" x14ac:dyDescent="0.3">
      <c r="A25" s="27" t="s">
        <v>316</v>
      </c>
      <c r="B25" s="102">
        <f>B21</f>
        <v>0</v>
      </c>
      <c r="C25" s="102">
        <f t="shared" ref="C25:D25" si="5">C21</f>
        <v>0</v>
      </c>
      <c r="D25" s="102">
        <f t="shared" si="5"/>
        <v>0</v>
      </c>
      <c r="E25" s="102">
        <f>E21</f>
        <v>0</v>
      </c>
    </row>
    <row r="26" spans="1:5" x14ac:dyDescent="0.3">
      <c r="A26" s="27" t="s">
        <v>317</v>
      </c>
      <c r="B26" s="102">
        <f>'3. %ge wise Taxable Sales &amp; Pur'!C65</f>
        <v>0</v>
      </c>
      <c r="C26" s="102">
        <f>'3. %ge wise Taxable Sales &amp; Pur'!D65</f>
        <v>0</v>
      </c>
      <c r="D26" s="102">
        <f>'3. %ge wise Taxable Sales &amp; Pur'!E65</f>
        <v>0</v>
      </c>
      <c r="E26" s="102">
        <f>SUM(B26:D26)</f>
        <v>0</v>
      </c>
    </row>
    <row r="27" spans="1:5" x14ac:dyDescent="0.3">
      <c r="A27" s="27" t="s">
        <v>313</v>
      </c>
      <c r="B27" s="102">
        <f>'3. %ge wise Taxable Sales &amp; Pur'!C67</f>
        <v>0</v>
      </c>
      <c r="C27" s="102">
        <f>'3. %ge wise Taxable Sales &amp; Pur'!D67</f>
        <v>0</v>
      </c>
      <c r="D27" s="102">
        <f>'3. %ge wise Taxable Sales &amp; Pur'!E67</f>
        <v>0</v>
      </c>
      <c r="E27" s="102">
        <f t="shared" ref="E27:E31" si="6">SUM(B27:D27)</f>
        <v>0</v>
      </c>
    </row>
    <row r="28" spans="1:5" x14ac:dyDescent="0.3">
      <c r="A28" s="27" t="s">
        <v>314</v>
      </c>
      <c r="B28" s="102">
        <f>'4. Data as per 3B Filed Report'!B45</f>
        <v>0</v>
      </c>
      <c r="C28" s="102">
        <f>'4. Data as per 3B Filed Report'!C45</f>
        <v>0</v>
      </c>
      <c r="D28" s="102">
        <f>'4. Data as per 3B Filed Report'!D45</f>
        <v>0</v>
      </c>
      <c r="E28" s="102">
        <f t="shared" si="6"/>
        <v>0</v>
      </c>
    </row>
    <row r="29" spans="1:5" x14ac:dyDescent="0.3">
      <c r="A29" s="27" t="s">
        <v>157</v>
      </c>
      <c r="B29" s="102">
        <f>'3. %ge wise Taxable Sales &amp; Pur'!C66</f>
        <v>0</v>
      </c>
      <c r="C29" s="102">
        <f>'3. %ge wise Taxable Sales &amp; Pur'!D66</f>
        <v>0</v>
      </c>
      <c r="D29" s="102">
        <f>'3. %ge wise Taxable Sales &amp; Pur'!E66</f>
        <v>0</v>
      </c>
      <c r="E29" s="102">
        <f t="shared" si="6"/>
        <v>0</v>
      </c>
    </row>
    <row r="30" spans="1:5" x14ac:dyDescent="0.3">
      <c r="A30" s="97" t="s">
        <v>218</v>
      </c>
      <c r="B30" s="34">
        <f>SUM(B25:B28)-B29</f>
        <v>0</v>
      </c>
      <c r="C30" s="34">
        <f t="shared" ref="C30:D30" si="7">SUM(C25:C28)-C29</f>
        <v>0</v>
      </c>
      <c r="D30" s="34">
        <f t="shared" si="7"/>
        <v>0</v>
      </c>
      <c r="E30" s="102">
        <f t="shared" si="6"/>
        <v>0</v>
      </c>
    </row>
    <row r="31" spans="1:5" x14ac:dyDescent="0.3">
      <c r="A31" s="97" t="s">
        <v>219</v>
      </c>
      <c r="B31" s="34">
        <f>'4. Data as per 3B Filed Report'!B47</f>
        <v>0</v>
      </c>
      <c r="C31" s="34">
        <f>'4. Data as per 3B Filed Report'!C47</f>
        <v>0</v>
      </c>
      <c r="D31" s="34">
        <f>'4. Data as per 3B Filed Report'!D47</f>
        <v>0</v>
      </c>
      <c r="E31" s="102">
        <f t="shared" si="6"/>
        <v>0</v>
      </c>
    </row>
    <row r="32" spans="1:5" x14ac:dyDescent="0.3">
      <c r="A32" s="97" t="s">
        <v>215</v>
      </c>
      <c r="B32" s="34">
        <f>IF(B31&gt;B30,B31-B30,0)</f>
        <v>0</v>
      </c>
      <c r="C32" s="34">
        <f t="shared" ref="C32:E32" si="8">IF(C31&gt;C30,C31-C30,0)</f>
        <v>0</v>
      </c>
      <c r="D32" s="34">
        <f t="shared" si="8"/>
        <v>0</v>
      </c>
      <c r="E32" s="34">
        <f t="shared" si="8"/>
        <v>0</v>
      </c>
    </row>
    <row r="33" spans="1:5" x14ac:dyDescent="0.3">
      <c r="A33" s="26" t="s">
        <v>211</v>
      </c>
      <c r="B33" s="119"/>
      <c r="C33" s="119"/>
      <c r="D33" s="119"/>
      <c r="E33" s="35">
        <v>43555</v>
      </c>
    </row>
    <row r="34" spans="1:5" x14ac:dyDescent="0.3">
      <c r="A34" s="26" t="s">
        <v>212</v>
      </c>
      <c r="B34" s="119"/>
      <c r="C34" s="119"/>
      <c r="D34" s="119"/>
      <c r="E34" s="35">
        <v>44104</v>
      </c>
    </row>
    <row r="35" spans="1:5" x14ac:dyDescent="0.3">
      <c r="A35" s="27" t="s">
        <v>15</v>
      </c>
      <c r="B35" s="105"/>
      <c r="C35" s="105"/>
      <c r="D35" s="105"/>
      <c r="E35" s="28">
        <f t="shared" ref="E35" si="9">E34-E33</f>
        <v>549</v>
      </c>
    </row>
    <row r="36" spans="1:5" x14ac:dyDescent="0.3">
      <c r="A36" s="26" t="s">
        <v>16</v>
      </c>
      <c r="B36" s="120"/>
      <c r="C36" s="120"/>
      <c r="D36" s="120"/>
      <c r="E36" s="37">
        <v>0.18</v>
      </c>
    </row>
    <row r="37" spans="1:5" x14ac:dyDescent="0.3">
      <c r="A37" s="103" t="s">
        <v>17</v>
      </c>
      <c r="B37" s="121">
        <f>IFERROR($E$37/$E$32*B32,0)</f>
        <v>0</v>
      </c>
      <c r="C37" s="121">
        <f t="shared" ref="C37:D37" si="10">IFERROR($E$37/$E$32*C32,0)</f>
        <v>0</v>
      </c>
      <c r="D37" s="121">
        <f t="shared" si="10"/>
        <v>0</v>
      </c>
      <c r="E37" s="104">
        <f>(E32*E36*E35)/365</f>
        <v>0</v>
      </c>
    </row>
    <row r="38" spans="1:5" x14ac:dyDescent="0.3">
      <c r="A38" s="27" t="s">
        <v>318</v>
      </c>
      <c r="B38" s="105">
        <f>IF(B31&gt;B30,0,B30-B31)</f>
        <v>0</v>
      </c>
      <c r="C38" s="105">
        <f t="shared" ref="C38:D38" si="11">IF(C31&gt;C30,0,C30-C31)</f>
        <v>0</v>
      </c>
      <c r="D38" s="105">
        <f t="shared" si="11"/>
        <v>0</v>
      </c>
      <c r="E38" s="105">
        <f>SUM(B38:D38)</f>
        <v>0</v>
      </c>
    </row>
    <row r="39" spans="1:5" x14ac:dyDescent="0.3">
      <c r="A39" s="25"/>
      <c r="B39" s="25"/>
      <c r="C39" s="25"/>
      <c r="D39" s="25"/>
      <c r="E39" s="25"/>
    </row>
    <row r="40" spans="1:5" x14ac:dyDescent="0.3">
      <c r="A40" s="25"/>
      <c r="B40" s="25"/>
      <c r="C40" s="25"/>
      <c r="D40" s="25"/>
      <c r="E40" s="25"/>
    </row>
    <row r="41" spans="1:5" x14ac:dyDescent="0.3">
      <c r="A41" s="96" t="s">
        <v>220</v>
      </c>
      <c r="B41" s="41" t="s">
        <v>2</v>
      </c>
      <c r="C41" s="41" t="s">
        <v>0</v>
      </c>
      <c r="D41" s="41" t="s">
        <v>210</v>
      </c>
      <c r="E41" s="41" t="s">
        <v>392</v>
      </c>
    </row>
    <row r="42" spans="1:5" x14ac:dyDescent="0.3">
      <c r="A42" s="27" t="s">
        <v>319</v>
      </c>
      <c r="B42" s="102">
        <f>B38</f>
        <v>0</v>
      </c>
      <c r="C42" s="102">
        <f t="shared" ref="C42:D42" si="12">C38</f>
        <v>0</v>
      </c>
      <c r="D42" s="102">
        <f t="shared" si="12"/>
        <v>0</v>
      </c>
      <c r="E42" s="102">
        <f t="shared" ref="E42" si="13">E38</f>
        <v>0</v>
      </c>
    </row>
    <row r="43" spans="1:5" x14ac:dyDescent="0.3">
      <c r="A43" s="27" t="s">
        <v>320</v>
      </c>
      <c r="B43" s="102">
        <f>'3. %ge wise Taxable Sales &amp; Pur'!C100</f>
        <v>0</v>
      </c>
      <c r="C43" s="102">
        <f>'3. %ge wise Taxable Sales &amp; Pur'!D100</f>
        <v>0</v>
      </c>
      <c r="D43" s="102">
        <f>'3. %ge wise Taxable Sales &amp; Pur'!E100</f>
        <v>0</v>
      </c>
      <c r="E43" s="102">
        <f>SUM(B43:D43)</f>
        <v>0</v>
      </c>
    </row>
    <row r="44" spans="1:5" x14ac:dyDescent="0.3">
      <c r="A44" s="27" t="s">
        <v>313</v>
      </c>
      <c r="B44" s="102">
        <f>'3. %ge wise Taxable Sales &amp; Pur'!C102</f>
        <v>0</v>
      </c>
      <c r="C44" s="102">
        <f>'3. %ge wise Taxable Sales &amp; Pur'!D102</f>
        <v>0</v>
      </c>
      <c r="D44" s="102">
        <f>'3. %ge wise Taxable Sales &amp; Pur'!E102</f>
        <v>0</v>
      </c>
      <c r="E44" s="102">
        <f t="shared" ref="E44:E48" si="14">SUM(B44:D44)</f>
        <v>0</v>
      </c>
    </row>
    <row r="45" spans="1:5" x14ac:dyDescent="0.3">
      <c r="A45" s="27" t="s">
        <v>314</v>
      </c>
      <c r="B45" s="102">
        <f>'4. Data as per 3B Filed Report'!B73</f>
        <v>0</v>
      </c>
      <c r="C45" s="102">
        <f>'4. Data as per 3B Filed Report'!C73</f>
        <v>0</v>
      </c>
      <c r="D45" s="102">
        <f>'4. Data as per 3B Filed Report'!D73</f>
        <v>0</v>
      </c>
      <c r="E45" s="102">
        <f t="shared" si="14"/>
        <v>0</v>
      </c>
    </row>
    <row r="46" spans="1:5" x14ac:dyDescent="0.3">
      <c r="A46" s="27" t="s">
        <v>157</v>
      </c>
      <c r="B46" s="102">
        <f>'3. %ge wise Taxable Sales &amp; Pur'!C101</f>
        <v>0</v>
      </c>
      <c r="C46" s="102">
        <f>'3. %ge wise Taxable Sales &amp; Pur'!D101</f>
        <v>0</v>
      </c>
      <c r="D46" s="102">
        <f>'3. %ge wise Taxable Sales &amp; Pur'!E101</f>
        <v>0</v>
      </c>
      <c r="E46" s="102">
        <f t="shared" si="14"/>
        <v>0</v>
      </c>
    </row>
    <row r="47" spans="1:5" x14ac:dyDescent="0.3">
      <c r="A47" s="97" t="s">
        <v>221</v>
      </c>
      <c r="B47" s="34">
        <f>SUM(B42:B45)-B46</f>
        <v>0</v>
      </c>
      <c r="C47" s="34">
        <f t="shared" ref="C47:D47" si="15">SUM(C42:C45)-C46</f>
        <v>0</v>
      </c>
      <c r="D47" s="34">
        <f t="shared" si="15"/>
        <v>0</v>
      </c>
      <c r="E47" s="102">
        <f t="shared" si="14"/>
        <v>0</v>
      </c>
    </row>
    <row r="48" spans="1:5" x14ac:dyDescent="0.3">
      <c r="A48" s="97" t="s">
        <v>225</v>
      </c>
      <c r="B48" s="34">
        <f>'4. Data as per 3B Filed Report'!B75</f>
        <v>0</v>
      </c>
      <c r="C48" s="34">
        <f>'4. Data as per 3B Filed Report'!C75</f>
        <v>0</v>
      </c>
      <c r="D48" s="34">
        <f>'4. Data as per 3B Filed Report'!D75</f>
        <v>0</v>
      </c>
      <c r="E48" s="102">
        <f t="shared" si="14"/>
        <v>0</v>
      </c>
    </row>
    <row r="49" spans="1:5" x14ac:dyDescent="0.3">
      <c r="A49" s="97" t="s">
        <v>215</v>
      </c>
      <c r="B49" s="34">
        <f t="shared" ref="B49:E49" si="16">IF(B48&gt;B47,B48-B47,0)</f>
        <v>0</v>
      </c>
      <c r="C49" s="34">
        <f t="shared" si="16"/>
        <v>0</v>
      </c>
      <c r="D49" s="34">
        <f t="shared" si="16"/>
        <v>0</v>
      </c>
      <c r="E49" s="34">
        <f t="shared" si="16"/>
        <v>0</v>
      </c>
    </row>
    <row r="50" spans="1:5" x14ac:dyDescent="0.3">
      <c r="A50" s="26" t="s">
        <v>211</v>
      </c>
      <c r="B50" s="119"/>
      <c r="C50" s="119"/>
      <c r="D50" s="119"/>
      <c r="E50" s="35">
        <v>43190</v>
      </c>
    </row>
    <row r="51" spans="1:5" x14ac:dyDescent="0.3">
      <c r="A51" s="26" t="s">
        <v>212</v>
      </c>
      <c r="B51" s="119"/>
      <c r="C51" s="119"/>
      <c r="D51" s="119"/>
      <c r="E51" s="35">
        <v>44104</v>
      </c>
    </row>
    <row r="52" spans="1:5" x14ac:dyDescent="0.3">
      <c r="A52" s="27" t="s">
        <v>15</v>
      </c>
      <c r="B52" s="105"/>
      <c r="C52" s="105"/>
      <c r="D52" s="105"/>
      <c r="E52" s="28">
        <f t="shared" ref="E52" si="17">E51-E50</f>
        <v>914</v>
      </c>
    </row>
    <row r="53" spans="1:5" x14ac:dyDescent="0.3">
      <c r="A53" s="26" t="s">
        <v>16</v>
      </c>
      <c r="B53" s="120"/>
      <c r="C53" s="120"/>
      <c r="D53" s="120"/>
      <c r="E53" s="37">
        <v>0.18</v>
      </c>
    </row>
    <row r="54" spans="1:5" x14ac:dyDescent="0.3">
      <c r="A54" s="103" t="s">
        <v>17</v>
      </c>
      <c r="B54" s="121">
        <f>IFERROR($E$54/$E$49*B49,0)</f>
        <v>0</v>
      </c>
      <c r="C54" s="121">
        <f t="shared" ref="C54:D54" si="18">IFERROR($E$54/$E$49*C49,0)</f>
        <v>0</v>
      </c>
      <c r="D54" s="121">
        <f t="shared" si="18"/>
        <v>0</v>
      </c>
      <c r="E54" s="104">
        <f>(E49*E53*E52)/365</f>
        <v>0</v>
      </c>
    </row>
    <row r="55" spans="1:5" x14ac:dyDescent="0.3">
      <c r="A55" s="27" t="s">
        <v>321</v>
      </c>
      <c r="B55" s="105">
        <f>IF(B48&gt;B47,0,B47-B48)</f>
        <v>0</v>
      </c>
      <c r="C55" s="105">
        <f t="shared" ref="C55:D55" si="19">IF(C48&gt;C47,0,C47-C48)</f>
        <v>0</v>
      </c>
      <c r="D55" s="105">
        <f t="shared" si="19"/>
        <v>0</v>
      </c>
      <c r="E55" s="105">
        <f>SUM(B55:D55)</f>
        <v>0</v>
      </c>
    </row>
    <row r="56" spans="1:5" x14ac:dyDescent="0.3">
      <c r="A56" s="25"/>
      <c r="B56" s="25"/>
      <c r="C56" s="25"/>
      <c r="D56" s="25"/>
      <c r="E56" s="25"/>
    </row>
    <row r="57" spans="1:5" x14ac:dyDescent="0.3">
      <c r="A57" s="25"/>
      <c r="B57" s="25"/>
      <c r="C57" s="25"/>
      <c r="D57" s="25"/>
      <c r="E57" s="25"/>
    </row>
    <row r="58" spans="1:5" x14ac:dyDescent="0.3">
      <c r="A58" s="96" t="s">
        <v>222</v>
      </c>
      <c r="B58" s="41" t="s">
        <v>2</v>
      </c>
      <c r="C58" s="41" t="s">
        <v>0</v>
      </c>
      <c r="D58" s="41" t="s">
        <v>210</v>
      </c>
      <c r="E58" s="41" t="s">
        <v>392</v>
      </c>
    </row>
    <row r="59" spans="1:5" x14ac:dyDescent="0.3">
      <c r="A59" s="27" t="s">
        <v>322</v>
      </c>
      <c r="B59" s="102">
        <f>B55</f>
        <v>0</v>
      </c>
      <c r="C59" s="102">
        <f t="shared" ref="C59:D59" si="20">C55</f>
        <v>0</v>
      </c>
      <c r="D59" s="102">
        <f t="shared" si="20"/>
        <v>0</v>
      </c>
      <c r="E59" s="102">
        <f t="shared" ref="E59" si="21">E55</f>
        <v>0</v>
      </c>
    </row>
    <row r="60" spans="1:5" x14ac:dyDescent="0.3">
      <c r="A60" s="27" t="s">
        <v>323</v>
      </c>
      <c r="B60" s="102">
        <f>'3. %ge wise Taxable Sales &amp; Pur'!C135</f>
        <v>0</v>
      </c>
      <c r="C60" s="102">
        <f>'3. %ge wise Taxable Sales &amp; Pur'!D135</f>
        <v>0</v>
      </c>
      <c r="D60" s="102">
        <f>'3. %ge wise Taxable Sales &amp; Pur'!E135</f>
        <v>0</v>
      </c>
      <c r="E60" s="102">
        <f>'3. %ge wise Taxable Sales &amp; Pur'!F135</f>
        <v>0</v>
      </c>
    </row>
    <row r="61" spans="1:5" x14ac:dyDescent="0.3">
      <c r="A61" s="27" t="s">
        <v>313</v>
      </c>
      <c r="B61" s="102">
        <f>'3. %ge wise Taxable Sales &amp; Pur'!C137</f>
        <v>0</v>
      </c>
      <c r="C61" s="102">
        <f>'3. %ge wise Taxable Sales &amp; Pur'!D137</f>
        <v>0</v>
      </c>
      <c r="D61" s="102">
        <f>'3. %ge wise Taxable Sales &amp; Pur'!E137</f>
        <v>0</v>
      </c>
      <c r="E61" s="102">
        <f>'3. %ge wise Taxable Sales &amp; Pur'!F137</f>
        <v>0</v>
      </c>
    </row>
    <row r="62" spans="1:5" x14ac:dyDescent="0.3">
      <c r="A62" s="27" t="s">
        <v>314</v>
      </c>
      <c r="B62" s="102">
        <f>'4. Data as per 3B Filed Report'!B101</f>
        <v>0</v>
      </c>
      <c r="C62" s="102">
        <f>'4. Data as per 3B Filed Report'!C101</f>
        <v>0</v>
      </c>
      <c r="D62" s="102">
        <f>'4. Data as per 3B Filed Report'!D101</f>
        <v>0</v>
      </c>
      <c r="E62" s="102">
        <f>'4. Data as per 3B Filed Report'!E101</f>
        <v>0</v>
      </c>
    </row>
    <row r="63" spans="1:5" x14ac:dyDescent="0.3">
      <c r="A63" s="27" t="s">
        <v>157</v>
      </c>
      <c r="B63" s="102">
        <f>'3. %ge wise Taxable Sales &amp; Pur'!C136</f>
        <v>0</v>
      </c>
      <c r="C63" s="102">
        <f>'3. %ge wise Taxable Sales &amp; Pur'!D136</f>
        <v>0</v>
      </c>
      <c r="D63" s="102">
        <f>'3. %ge wise Taxable Sales &amp; Pur'!E136</f>
        <v>0</v>
      </c>
      <c r="E63" s="102">
        <f>'3. %ge wise Taxable Sales &amp; Pur'!F136</f>
        <v>0</v>
      </c>
    </row>
    <row r="64" spans="1:5" x14ac:dyDescent="0.3">
      <c r="A64" s="97" t="s">
        <v>223</v>
      </c>
      <c r="B64" s="34">
        <f>SUM(B59:B62)-B63</f>
        <v>0</v>
      </c>
      <c r="C64" s="34">
        <f t="shared" ref="C64:D64" si="22">SUM(C59:C62)-C63</f>
        <v>0</v>
      </c>
      <c r="D64" s="34">
        <f t="shared" si="22"/>
        <v>0</v>
      </c>
      <c r="E64" s="34">
        <f t="shared" ref="E64" si="23">SUM(E59:E62)-E63</f>
        <v>0</v>
      </c>
    </row>
    <row r="65" spans="1:5" x14ac:dyDescent="0.3">
      <c r="A65" s="97" t="s">
        <v>224</v>
      </c>
      <c r="B65" s="34">
        <f>'4. Data as per 3B Filed Report'!B103</f>
        <v>0</v>
      </c>
      <c r="C65" s="34">
        <f>'4. Data as per 3B Filed Report'!C103</f>
        <v>0</v>
      </c>
      <c r="D65" s="34">
        <f>'4. Data as per 3B Filed Report'!D103</f>
        <v>0</v>
      </c>
      <c r="E65" s="34">
        <f>'4. Data as per 3B Filed Report'!E103</f>
        <v>0</v>
      </c>
    </row>
    <row r="66" spans="1:5" x14ac:dyDescent="0.3">
      <c r="A66" s="97" t="s">
        <v>215</v>
      </c>
      <c r="B66" s="34">
        <f>IF(B65&gt;B64,B65-B64,0)</f>
        <v>0</v>
      </c>
      <c r="C66" s="34">
        <f t="shared" ref="C66:E66" si="24">IF(C65&gt;C64,C65-C64,0)</f>
        <v>0</v>
      </c>
      <c r="D66" s="34">
        <f t="shared" si="24"/>
        <v>0</v>
      </c>
      <c r="E66" s="34">
        <f t="shared" si="24"/>
        <v>0</v>
      </c>
    </row>
    <row r="67" spans="1:5" x14ac:dyDescent="0.3">
      <c r="A67" s="26" t="s">
        <v>211</v>
      </c>
      <c r="B67" s="119"/>
      <c r="C67" s="119"/>
      <c r="D67" s="119"/>
      <c r="E67" s="35">
        <v>43190</v>
      </c>
    </row>
    <row r="68" spans="1:5" x14ac:dyDescent="0.3">
      <c r="A68" s="26" t="s">
        <v>212</v>
      </c>
      <c r="B68" s="119"/>
      <c r="C68" s="119"/>
      <c r="D68" s="119"/>
      <c r="E68" s="35">
        <v>44104</v>
      </c>
    </row>
    <row r="69" spans="1:5" x14ac:dyDescent="0.3">
      <c r="A69" s="27" t="s">
        <v>15</v>
      </c>
      <c r="B69" s="105"/>
      <c r="C69" s="105"/>
      <c r="D69" s="105"/>
      <c r="E69" s="28">
        <f t="shared" ref="E69" si="25">E68-E67</f>
        <v>914</v>
      </c>
    </row>
    <row r="70" spans="1:5" x14ac:dyDescent="0.3">
      <c r="A70" s="26" t="s">
        <v>16</v>
      </c>
      <c r="B70" s="120"/>
      <c r="C70" s="120"/>
      <c r="D70" s="120"/>
      <c r="E70" s="37">
        <v>0.18</v>
      </c>
    </row>
    <row r="71" spans="1:5" x14ac:dyDescent="0.3">
      <c r="A71" s="103" t="s">
        <v>17</v>
      </c>
      <c r="B71" s="121">
        <f>IFERROR($E$71/$E$66*B66,0)</f>
        <v>0</v>
      </c>
      <c r="C71" s="121">
        <f t="shared" ref="C71:D71" si="26">IFERROR($E$71/$E$66*C66,0)</f>
        <v>0</v>
      </c>
      <c r="D71" s="121">
        <f t="shared" si="26"/>
        <v>0</v>
      </c>
      <c r="E71" s="104">
        <f>(E66*E70*E69)/365</f>
        <v>0</v>
      </c>
    </row>
    <row r="72" spans="1:5" x14ac:dyDescent="0.3">
      <c r="A72" s="27" t="s">
        <v>324</v>
      </c>
      <c r="B72" s="105">
        <f>IF(B65&gt;B64,0,B64-B65)</f>
        <v>0</v>
      </c>
      <c r="C72" s="105">
        <f t="shared" ref="C72:D72" si="27">IF(C65&gt;C64,0,C64-C65)</f>
        <v>0</v>
      </c>
      <c r="D72" s="105">
        <f t="shared" si="27"/>
        <v>0</v>
      </c>
      <c r="E72" s="105">
        <f>SUM(B72:D72)</f>
        <v>0</v>
      </c>
    </row>
  </sheetData>
  <sheetProtection algorithmName="SHA-512" hashValue="1wO8yPzAtG2T1mvvuWswKJ50To0dwHxprFUFG0LxtYcPfWbtObONp2xsRYLdPG1wi3pMNq3C/hYj8qnXLEdgwg==" saltValue="q9YRVQ2q1LTutYopVc9ZVA==" spinCount="100000" sheet="1" objects="1" scenarios="1"/>
  <pageMargins left="0.7" right="0.7" top="0.75" bottom="0.75" header="0.3" footer="0.3"/>
  <pageSetup paperSize="9" scale="71" orientation="landscape" r:id="rId1"/>
  <rowBreaks count="3" manualBreakCount="3">
    <brk id="22" max="4" man="1"/>
    <brk id="39" max="4" man="1"/>
    <brk id="56" max="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0F5FF-548C-47BC-B505-16C397D869B2}">
  <dimension ref="A1:D38"/>
  <sheetViews>
    <sheetView view="pageBreakPreview" topLeftCell="A19" zoomScale="150" zoomScaleNormal="130" zoomScaleSheetLayoutView="150" workbookViewId="0">
      <selection activeCell="B38" sqref="B38"/>
    </sheetView>
  </sheetViews>
  <sheetFormatPr defaultRowHeight="15" x14ac:dyDescent="0.25"/>
  <cols>
    <col min="1" max="1" width="84" style="4" customWidth="1"/>
    <col min="2" max="4" width="14.5703125" style="4" bestFit="1" customWidth="1"/>
    <col min="5" max="16384" width="9.140625" style="4"/>
  </cols>
  <sheetData>
    <row r="1" spans="1:4" x14ac:dyDescent="0.25">
      <c r="A1" s="21" t="str">
        <f>'3. %ge wise Taxable Sales &amp; Pur'!A1</f>
        <v>Client Name: Demo Client by CA Dinesh Wadera (You can edit this Name)</v>
      </c>
      <c r="B1" s="22"/>
      <c r="C1" s="22"/>
      <c r="D1" s="22"/>
    </row>
    <row r="2" spans="1:4" x14ac:dyDescent="0.25">
      <c r="A2" s="21" t="str">
        <f>'3. %ge wise Taxable Sales &amp; Pur'!A2</f>
        <v xml:space="preserve">GSTR 9 Working file prepared by CA Dinesh Wadera. Follow on Twitter @dineshwadera. Email: gst@dineshwadera.com </v>
      </c>
      <c r="B2" s="22"/>
      <c r="C2" s="22"/>
      <c r="D2" s="22"/>
    </row>
    <row r="3" spans="1:4" x14ac:dyDescent="0.25">
      <c r="A3" s="21" t="s">
        <v>232</v>
      </c>
      <c r="B3" s="22"/>
      <c r="C3" s="22"/>
      <c r="D3" s="22"/>
    </row>
    <row r="4" spans="1:4" x14ac:dyDescent="0.25">
      <c r="A4" s="22"/>
      <c r="B4" s="22"/>
      <c r="C4" s="22"/>
      <c r="D4" s="22"/>
    </row>
    <row r="5" spans="1:4" ht="19.5" x14ac:dyDescent="0.3">
      <c r="A5" s="33" t="s">
        <v>226</v>
      </c>
      <c r="B5" s="41" t="s">
        <v>2</v>
      </c>
      <c r="C5" s="41" t="s">
        <v>0</v>
      </c>
      <c r="D5" s="41" t="s">
        <v>1</v>
      </c>
    </row>
    <row r="6" spans="1:4" ht="19.5" x14ac:dyDescent="0.3">
      <c r="A6" s="98" t="s">
        <v>231</v>
      </c>
      <c r="B6" s="98">
        <f>'5. Headwise Working for GSTR9'!B28</f>
        <v>0</v>
      </c>
      <c r="C6" s="98">
        <f>'5. Headwise Working for GSTR9'!C28</f>
        <v>0</v>
      </c>
      <c r="D6" s="98">
        <f>'5. Headwise Working for GSTR9'!D28</f>
        <v>0</v>
      </c>
    </row>
    <row r="7" spans="1:4" ht="19.5" x14ac:dyDescent="0.3">
      <c r="A7" s="30" t="s">
        <v>227</v>
      </c>
      <c r="B7" s="35">
        <v>43190</v>
      </c>
      <c r="C7" s="35">
        <v>43190</v>
      </c>
      <c r="D7" s="35">
        <v>43190</v>
      </c>
    </row>
    <row r="8" spans="1:4" ht="19.5" x14ac:dyDescent="0.3">
      <c r="A8" s="30" t="s">
        <v>228</v>
      </c>
      <c r="B8" s="35">
        <v>44104</v>
      </c>
      <c r="C8" s="35">
        <v>44104</v>
      </c>
      <c r="D8" s="35">
        <v>44104</v>
      </c>
    </row>
    <row r="9" spans="1:4" ht="19.5" x14ac:dyDescent="0.3">
      <c r="A9" s="27" t="s">
        <v>15</v>
      </c>
      <c r="B9" s="28">
        <f>B8-B7</f>
        <v>914</v>
      </c>
      <c r="C9" s="28">
        <f t="shared" ref="C9:D9" si="0">C8-C7</f>
        <v>914</v>
      </c>
      <c r="D9" s="28">
        <f t="shared" si="0"/>
        <v>914</v>
      </c>
    </row>
    <row r="10" spans="1:4" ht="19.5" x14ac:dyDescent="0.3">
      <c r="A10" s="26" t="s">
        <v>16</v>
      </c>
      <c r="B10" s="37">
        <v>0.18</v>
      </c>
      <c r="C10" s="37">
        <v>0.18</v>
      </c>
      <c r="D10" s="37">
        <v>0.18</v>
      </c>
    </row>
    <row r="11" spans="1:4" ht="19.5" x14ac:dyDescent="0.3">
      <c r="A11" s="33" t="s">
        <v>229</v>
      </c>
      <c r="B11" s="67">
        <f>(B6*B10*B9)/365</f>
        <v>0</v>
      </c>
      <c r="C11" s="67">
        <f>(C6*C10*C9)/365</f>
        <v>0</v>
      </c>
      <c r="D11" s="67">
        <f>(D6*D10*D9)/365</f>
        <v>0</v>
      </c>
    </row>
    <row r="14" spans="1:4" ht="19.5" x14ac:dyDescent="0.3">
      <c r="A14" s="33" t="s">
        <v>230</v>
      </c>
      <c r="B14" s="41" t="s">
        <v>2</v>
      </c>
      <c r="C14" s="41" t="s">
        <v>0</v>
      </c>
      <c r="D14" s="41" t="s">
        <v>1</v>
      </c>
    </row>
    <row r="15" spans="1:4" ht="19.5" x14ac:dyDescent="0.3">
      <c r="A15" s="98" t="s">
        <v>235</v>
      </c>
      <c r="B15" s="98">
        <f>'5. Headwise Working for GSTR9'!B58</f>
        <v>0</v>
      </c>
      <c r="C15" s="98">
        <f>'5. Headwise Working for GSTR9'!C58</f>
        <v>0</v>
      </c>
      <c r="D15" s="98">
        <f>'5. Headwise Working for GSTR9'!D58</f>
        <v>0</v>
      </c>
    </row>
    <row r="16" spans="1:4" ht="19.5" x14ac:dyDescent="0.3">
      <c r="A16" s="30" t="s">
        <v>227</v>
      </c>
      <c r="B16" s="35">
        <v>43190</v>
      </c>
      <c r="C16" s="35">
        <v>43190</v>
      </c>
      <c r="D16" s="35">
        <v>43190</v>
      </c>
    </row>
    <row r="17" spans="1:4" ht="19.5" x14ac:dyDescent="0.3">
      <c r="A17" s="30" t="s">
        <v>228</v>
      </c>
      <c r="B17" s="35">
        <v>44104</v>
      </c>
      <c r="C17" s="35">
        <v>44104</v>
      </c>
      <c r="D17" s="35">
        <v>44104</v>
      </c>
    </row>
    <row r="18" spans="1:4" ht="19.5" x14ac:dyDescent="0.3">
      <c r="A18" s="27" t="s">
        <v>15</v>
      </c>
      <c r="B18" s="28">
        <f>B17-B16</f>
        <v>914</v>
      </c>
      <c r="C18" s="28">
        <f t="shared" ref="C18:D18" si="1">C17-C16</f>
        <v>914</v>
      </c>
      <c r="D18" s="28">
        <f t="shared" si="1"/>
        <v>914</v>
      </c>
    </row>
    <row r="19" spans="1:4" ht="19.5" x14ac:dyDescent="0.3">
      <c r="A19" s="26" t="s">
        <v>16</v>
      </c>
      <c r="B19" s="37">
        <v>0.18</v>
      </c>
      <c r="C19" s="37">
        <v>0.18</v>
      </c>
      <c r="D19" s="37">
        <v>0.18</v>
      </c>
    </row>
    <row r="20" spans="1:4" ht="19.5" x14ac:dyDescent="0.3">
      <c r="A20" s="33" t="s">
        <v>233</v>
      </c>
      <c r="B20" s="67">
        <f>(B15*B19*B18)/365</f>
        <v>0</v>
      </c>
      <c r="C20" s="67">
        <f>(C15*C19*C18)/365</f>
        <v>0</v>
      </c>
      <c r="D20" s="67">
        <f>(D15*D19*D18)/365</f>
        <v>0</v>
      </c>
    </row>
    <row r="23" spans="1:4" ht="19.5" x14ac:dyDescent="0.3">
      <c r="A23" s="33" t="s">
        <v>234</v>
      </c>
      <c r="B23" s="41" t="s">
        <v>2</v>
      </c>
      <c r="C23" s="41" t="s">
        <v>0</v>
      </c>
      <c r="D23" s="41" t="s">
        <v>1</v>
      </c>
    </row>
    <row r="24" spans="1:4" ht="19.5" x14ac:dyDescent="0.3">
      <c r="A24" s="98" t="s">
        <v>236</v>
      </c>
      <c r="B24" s="98">
        <f>'5. Headwise Working for GSTR9'!B88</f>
        <v>0</v>
      </c>
      <c r="C24" s="98">
        <f>'5. Headwise Working for GSTR9'!C88</f>
        <v>0</v>
      </c>
      <c r="D24" s="98">
        <f>'5. Headwise Working for GSTR9'!D88</f>
        <v>0</v>
      </c>
    </row>
    <row r="25" spans="1:4" ht="19.5" x14ac:dyDescent="0.3">
      <c r="A25" s="30" t="s">
        <v>227</v>
      </c>
      <c r="B25" s="35">
        <v>43190</v>
      </c>
      <c r="C25" s="35">
        <v>43190</v>
      </c>
      <c r="D25" s="35">
        <v>43190</v>
      </c>
    </row>
    <row r="26" spans="1:4" ht="19.5" x14ac:dyDescent="0.3">
      <c r="A26" s="30" t="s">
        <v>228</v>
      </c>
      <c r="B26" s="35">
        <v>44104</v>
      </c>
      <c r="C26" s="35">
        <v>44104</v>
      </c>
      <c r="D26" s="35">
        <v>44104</v>
      </c>
    </row>
    <row r="27" spans="1:4" ht="19.5" x14ac:dyDescent="0.3">
      <c r="A27" s="27" t="s">
        <v>15</v>
      </c>
      <c r="B27" s="28">
        <f>B26-B25</f>
        <v>914</v>
      </c>
      <c r="C27" s="28">
        <f t="shared" ref="C27:D27" si="2">C26-C25</f>
        <v>914</v>
      </c>
      <c r="D27" s="28">
        <f t="shared" si="2"/>
        <v>914</v>
      </c>
    </row>
    <row r="28" spans="1:4" ht="19.5" x14ac:dyDescent="0.3">
      <c r="A28" s="26" t="s">
        <v>16</v>
      </c>
      <c r="B28" s="37">
        <v>0.18</v>
      </c>
      <c r="C28" s="37">
        <v>0.18</v>
      </c>
      <c r="D28" s="37">
        <v>0.18</v>
      </c>
    </row>
    <row r="29" spans="1:4" ht="19.5" x14ac:dyDescent="0.3">
      <c r="A29" s="33" t="s">
        <v>237</v>
      </c>
      <c r="B29" s="67">
        <f>(B24*B28*B27)/365</f>
        <v>0</v>
      </c>
      <c r="C29" s="67">
        <f>(C24*C28*C27)/365</f>
        <v>0</v>
      </c>
      <c r="D29" s="67">
        <f>(D24*D28*D27)/365</f>
        <v>0</v>
      </c>
    </row>
    <row r="32" spans="1:4" ht="19.5" x14ac:dyDescent="0.3">
      <c r="A32" s="33" t="s">
        <v>238</v>
      </c>
      <c r="B32" s="41" t="s">
        <v>2</v>
      </c>
      <c r="C32" s="41" t="s">
        <v>0</v>
      </c>
      <c r="D32" s="41" t="s">
        <v>1</v>
      </c>
    </row>
    <row r="33" spans="1:4" ht="19.5" x14ac:dyDescent="0.3">
      <c r="A33" s="98" t="s">
        <v>239</v>
      </c>
      <c r="B33" s="98">
        <f>'5. Headwise Working for GSTR9'!B118</f>
        <v>0</v>
      </c>
      <c r="C33" s="98">
        <f>'5. Headwise Working for GSTR9'!C118</f>
        <v>0</v>
      </c>
      <c r="D33" s="98">
        <f>'5. Headwise Working for GSTR9'!D118</f>
        <v>0</v>
      </c>
    </row>
    <row r="34" spans="1:4" ht="19.5" x14ac:dyDescent="0.3">
      <c r="A34" s="30" t="s">
        <v>227</v>
      </c>
      <c r="B34" s="35">
        <v>43190</v>
      </c>
      <c r="C34" s="35">
        <v>43190</v>
      </c>
      <c r="D34" s="35">
        <v>43190</v>
      </c>
    </row>
    <row r="35" spans="1:4" ht="19.5" x14ac:dyDescent="0.3">
      <c r="A35" s="30" t="s">
        <v>228</v>
      </c>
      <c r="B35" s="35">
        <v>44104</v>
      </c>
      <c r="C35" s="35">
        <v>44104</v>
      </c>
      <c r="D35" s="35">
        <v>44104</v>
      </c>
    </row>
    <row r="36" spans="1:4" ht="19.5" x14ac:dyDescent="0.3">
      <c r="A36" s="27" t="s">
        <v>15</v>
      </c>
      <c r="B36" s="28">
        <f>B35-B34</f>
        <v>914</v>
      </c>
      <c r="C36" s="28">
        <f t="shared" ref="C36:D36" si="3">C35-C34</f>
        <v>914</v>
      </c>
      <c r="D36" s="28">
        <f t="shared" si="3"/>
        <v>914</v>
      </c>
    </row>
    <row r="37" spans="1:4" ht="19.5" x14ac:dyDescent="0.3">
      <c r="A37" s="26" t="s">
        <v>16</v>
      </c>
      <c r="B37" s="37">
        <v>0.18</v>
      </c>
      <c r="C37" s="37">
        <v>0.18</v>
      </c>
      <c r="D37" s="37">
        <v>0.18</v>
      </c>
    </row>
    <row r="38" spans="1:4" ht="19.5" x14ac:dyDescent="0.3">
      <c r="A38" s="33" t="s">
        <v>240</v>
      </c>
      <c r="B38" s="67">
        <f>(B33*B37*B36)/365</f>
        <v>0</v>
      </c>
      <c r="C38" s="67">
        <f>(C33*C37*C36)/365</f>
        <v>0</v>
      </c>
      <c r="D38" s="67">
        <f>(D33*D37*D36)/365</f>
        <v>0</v>
      </c>
    </row>
  </sheetData>
  <sheetProtection algorithmName="SHA-512" hashValue="VbJsk6z9FDXhIOVnlR3DOplspce7SroKtNMQB5irdhx+741TZV0I9vIMcnPWYRVwAmHNIqN6qaF1wV4arULQTw==" saltValue="CQ+in1w6YSnc/UgwypU+4Q==" spinCount="100000" sheet="1" objects="1" scenarios="1"/>
  <pageMargins left="0.7" right="0.7" top="0.75" bottom="0.75" header="0.3" footer="0.3"/>
  <pageSetup paperSize="9" orientation="landscape" r:id="rId1"/>
  <rowBreaks count="1" manualBreakCount="1">
    <brk id="2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4E47D-B9A9-4229-9E11-020E82BC98DA}">
  <dimension ref="A1:F110"/>
  <sheetViews>
    <sheetView tabSelected="1" view="pageBreakPreview" zoomScale="130" zoomScaleNormal="130" zoomScaleSheetLayoutView="130" workbookViewId="0">
      <selection activeCell="F23" sqref="F23"/>
    </sheetView>
  </sheetViews>
  <sheetFormatPr defaultRowHeight="15" x14ac:dyDescent="0.25"/>
  <cols>
    <col min="1" max="1" width="9.42578125" style="4" bestFit="1" customWidth="1"/>
    <col min="2" max="2" width="76.28515625" style="4" customWidth="1"/>
    <col min="3" max="3" width="19.140625" style="5" customWidth="1"/>
    <col min="4" max="4" width="15.140625" style="5" customWidth="1"/>
    <col min="5" max="5" width="14.7109375" style="5" customWidth="1"/>
    <col min="6" max="6" width="13.7109375" style="5" customWidth="1"/>
    <col min="7" max="16384" width="9.140625" style="4"/>
  </cols>
  <sheetData>
    <row r="1" spans="1:6" x14ac:dyDescent="0.25">
      <c r="A1" s="21" t="str">
        <f>'3. %ge wise Taxable Sales &amp; Pur'!A1</f>
        <v>Client Name: Demo Client by CA Dinesh Wadera (You can edit this Name)</v>
      </c>
      <c r="B1" s="22"/>
      <c r="C1" s="19"/>
      <c r="D1" s="19"/>
      <c r="E1" s="19"/>
      <c r="F1" s="19"/>
    </row>
    <row r="2" spans="1:6" x14ac:dyDescent="0.25">
      <c r="A2" s="21" t="str">
        <f>'3. %ge wise Taxable Sales &amp; Pur'!A2</f>
        <v xml:space="preserve">GSTR 9 Working file prepared by CA Dinesh Wadera. Follow on Twitter @dineshwadera. Email: gst@dineshwadera.com </v>
      </c>
      <c r="B2" s="22"/>
      <c r="C2" s="19"/>
      <c r="D2" s="19"/>
      <c r="E2" s="19"/>
      <c r="F2" s="19"/>
    </row>
    <row r="3" spans="1:6" x14ac:dyDescent="0.25">
      <c r="A3" s="21" t="s">
        <v>59</v>
      </c>
      <c r="B3" s="22"/>
      <c r="C3" s="19"/>
      <c r="D3" s="19"/>
      <c r="E3" s="19"/>
      <c r="F3" s="19"/>
    </row>
    <row r="4" spans="1:6" x14ac:dyDescent="0.25">
      <c r="A4" s="22"/>
      <c r="B4" s="22"/>
      <c r="C4" s="19"/>
      <c r="D4" s="19"/>
      <c r="E4" s="19"/>
      <c r="F4" s="19"/>
    </row>
    <row r="5" spans="1:6" x14ac:dyDescent="0.25">
      <c r="A5" s="45" t="s">
        <v>3</v>
      </c>
      <c r="B5" s="45" t="s">
        <v>74</v>
      </c>
      <c r="C5" s="16" t="s">
        <v>4</v>
      </c>
      <c r="D5" s="16" t="s">
        <v>2</v>
      </c>
      <c r="E5" s="16" t="s">
        <v>0</v>
      </c>
      <c r="F5" s="16" t="s">
        <v>1</v>
      </c>
    </row>
    <row r="6" spans="1:6" x14ac:dyDescent="0.25">
      <c r="A6" s="10" t="s">
        <v>5</v>
      </c>
      <c r="B6" s="10" t="s">
        <v>247</v>
      </c>
      <c r="C6" s="61">
        <f>'3. %ge wise Taxable Sales &amp; Pur'!B16</f>
        <v>0</v>
      </c>
      <c r="D6" s="61">
        <f>'3. %ge wise Taxable Sales &amp; Pur'!C16</f>
        <v>0</v>
      </c>
      <c r="E6" s="61">
        <f>'3. %ge wise Taxable Sales &amp; Pur'!D16</f>
        <v>0</v>
      </c>
      <c r="F6" s="61">
        <f>'3. %ge wise Taxable Sales &amp; Pur'!E16</f>
        <v>0</v>
      </c>
    </row>
    <row r="7" spans="1:6" x14ac:dyDescent="0.25">
      <c r="A7" s="10" t="s">
        <v>6</v>
      </c>
      <c r="B7" s="10" t="s">
        <v>248</v>
      </c>
      <c r="C7" s="61">
        <f>'3. %ge wise Taxable Sales &amp; Pur'!B17</f>
        <v>0</v>
      </c>
      <c r="D7" s="61">
        <f>'3. %ge wise Taxable Sales &amp; Pur'!C17</f>
        <v>0</v>
      </c>
      <c r="E7" s="61">
        <f>'3. %ge wise Taxable Sales &amp; Pur'!D17</f>
        <v>0</v>
      </c>
      <c r="F7" s="61">
        <f>'3. %ge wise Taxable Sales &amp; Pur'!E17</f>
        <v>0</v>
      </c>
    </row>
    <row r="8" spans="1:6" x14ac:dyDescent="0.25">
      <c r="A8" s="9" t="s">
        <v>7</v>
      </c>
      <c r="B8" s="9" t="s">
        <v>249</v>
      </c>
      <c r="C8" s="8">
        <f>'3. %ge wise Taxable Sales &amp; Pur'!B37</f>
        <v>0</v>
      </c>
      <c r="D8" s="8">
        <f>'3. %ge wise Taxable Sales &amp; Pur'!C37</f>
        <v>0</v>
      </c>
      <c r="E8" s="8">
        <f>'3. %ge wise Taxable Sales &amp; Pur'!D37</f>
        <v>0</v>
      </c>
      <c r="F8" s="8">
        <f>'3. %ge wise Taxable Sales &amp; Pur'!E37</f>
        <v>0</v>
      </c>
    </row>
    <row r="9" spans="1:6" x14ac:dyDescent="0.25">
      <c r="A9" s="60" t="s">
        <v>8</v>
      </c>
      <c r="B9" s="10" t="s">
        <v>250</v>
      </c>
      <c r="C9" s="61">
        <f>'1. Analysis of Turnover 17-18'!K8</f>
        <v>0</v>
      </c>
      <c r="D9" s="23"/>
      <c r="E9" s="23"/>
      <c r="F9" s="23"/>
    </row>
    <row r="10" spans="1:6" x14ac:dyDescent="0.25">
      <c r="A10" s="60" t="s">
        <v>9</v>
      </c>
      <c r="B10" s="11" t="s">
        <v>251</v>
      </c>
      <c r="C10" s="61">
        <f>'1. Analysis of Turnover 17-18'!K9</f>
        <v>0</v>
      </c>
      <c r="D10" s="23"/>
      <c r="E10" s="23"/>
      <c r="F10" s="23"/>
    </row>
    <row r="11" spans="1:6" x14ac:dyDescent="0.25">
      <c r="A11" s="60" t="s">
        <v>10</v>
      </c>
      <c r="B11" s="11" t="s">
        <v>252</v>
      </c>
      <c r="C11" s="61">
        <f>'1. Analysis of Turnover 17-18'!K10</f>
        <v>0</v>
      </c>
      <c r="D11" s="23"/>
      <c r="E11" s="23"/>
      <c r="F11" s="23"/>
    </row>
    <row r="12" spans="1:6" x14ac:dyDescent="0.25">
      <c r="A12" s="57" t="s">
        <v>58</v>
      </c>
      <c r="B12" s="57" t="s">
        <v>263</v>
      </c>
      <c r="C12" s="58">
        <f>SUM(C6:C7)+SUM(C9:C11)</f>
        <v>0</v>
      </c>
      <c r="D12" s="58">
        <f>SUM(D6:D11)</f>
        <v>0</v>
      </c>
      <c r="E12" s="58">
        <f>SUM(E6:E11)</f>
        <v>0</v>
      </c>
      <c r="F12" s="58">
        <f>SUM(F6:F11)</f>
        <v>0</v>
      </c>
    </row>
    <row r="13" spans="1:6" x14ac:dyDescent="0.25">
      <c r="A13" s="10" t="s">
        <v>56</v>
      </c>
      <c r="B13" s="10" t="s">
        <v>241</v>
      </c>
      <c r="C13" s="17"/>
      <c r="D13" s="7">
        <f>'3. %ge wise Taxable Sales &amp; Pur'!C30</f>
        <v>0</v>
      </c>
      <c r="E13" s="7">
        <f>'3. %ge wise Taxable Sales &amp; Pur'!D30</f>
        <v>0</v>
      </c>
      <c r="F13" s="7">
        <f>'3. %ge wise Taxable Sales &amp; Pur'!E30</f>
        <v>0</v>
      </c>
    </row>
    <row r="14" spans="1:6" x14ac:dyDescent="0.25">
      <c r="A14" s="10" t="s">
        <v>254</v>
      </c>
      <c r="B14" s="10" t="s">
        <v>242</v>
      </c>
      <c r="C14" s="17"/>
      <c r="D14" s="7">
        <f>'4. Data as per 3B Filed Report'!B17</f>
        <v>0</v>
      </c>
      <c r="E14" s="7">
        <f>'4. Data as per 3B Filed Report'!C17</f>
        <v>0</v>
      </c>
      <c r="F14" s="7">
        <f>'4. Data as per 3B Filed Report'!D17</f>
        <v>0</v>
      </c>
    </row>
    <row r="15" spans="1:6" x14ac:dyDescent="0.25">
      <c r="A15" s="10" t="s">
        <v>253</v>
      </c>
      <c r="B15" s="10" t="s">
        <v>243</v>
      </c>
      <c r="C15" s="17"/>
      <c r="D15" s="7">
        <f>'3. %ge wise Taxable Sales &amp; Pur'!C32</f>
        <v>0</v>
      </c>
      <c r="E15" s="7">
        <f>'3. %ge wise Taxable Sales &amp; Pur'!D32</f>
        <v>0</v>
      </c>
      <c r="F15" s="7">
        <f>'3. %ge wise Taxable Sales &amp; Pur'!E32</f>
        <v>0</v>
      </c>
    </row>
    <row r="16" spans="1:6" x14ac:dyDescent="0.25">
      <c r="A16" s="10" t="s">
        <v>255</v>
      </c>
      <c r="B16" s="10" t="s">
        <v>244</v>
      </c>
      <c r="C16" s="17"/>
      <c r="D16" s="7">
        <f>'3. %ge wise Taxable Sales &amp; Pur'!C31</f>
        <v>0</v>
      </c>
      <c r="E16" s="7">
        <f>'3. %ge wise Taxable Sales &amp; Pur'!D31</f>
        <v>0</v>
      </c>
      <c r="F16" s="7">
        <f>'3. %ge wise Taxable Sales &amp; Pur'!E31</f>
        <v>0</v>
      </c>
    </row>
    <row r="17" spans="1:6" x14ac:dyDescent="0.25">
      <c r="A17" s="57" t="s">
        <v>57</v>
      </c>
      <c r="B17" s="57" t="s">
        <v>245</v>
      </c>
      <c r="C17" s="16"/>
      <c r="D17" s="58">
        <f t="shared" ref="D17:F17" si="0">D13+D14+D15-D16</f>
        <v>0</v>
      </c>
      <c r="E17" s="58">
        <f t="shared" si="0"/>
        <v>0</v>
      </c>
      <c r="F17" s="58">
        <f t="shared" si="0"/>
        <v>0</v>
      </c>
    </row>
    <row r="18" spans="1:6" x14ac:dyDescent="0.25">
      <c r="A18" s="63" t="s">
        <v>11</v>
      </c>
      <c r="B18" s="64" t="s">
        <v>12</v>
      </c>
      <c r="C18" s="16"/>
      <c r="D18" s="65">
        <f>'5. Headwise Working for GSTR9'!B15</f>
        <v>0</v>
      </c>
      <c r="E18" s="65">
        <f>'5. Headwise Working for GSTR9'!C15</f>
        <v>0</v>
      </c>
      <c r="F18" s="65">
        <f>'5. Headwise Working for GSTR9'!D15</f>
        <v>0</v>
      </c>
    </row>
    <row r="19" spans="1:6" x14ac:dyDescent="0.25">
      <c r="A19" s="62">
        <v>10</v>
      </c>
      <c r="B19" s="11" t="s">
        <v>270</v>
      </c>
      <c r="C19" s="17"/>
      <c r="D19" s="7">
        <v>0</v>
      </c>
      <c r="E19" s="7">
        <v>0</v>
      </c>
      <c r="F19" s="7">
        <v>0</v>
      </c>
    </row>
    <row r="20" spans="1:6" x14ac:dyDescent="0.25">
      <c r="A20" s="62">
        <v>11</v>
      </c>
      <c r="B20" s="11" t="s">
        <v>64</v>
      </c>
      <c r="C20" s="17"/>
      <c r="D20" s="7">
        <v>0</v>
      </c>
      <c r="E20" s="7">
        <v>0</v>
      </c>
      <c r="F20" s="7">
        <v>0</v>
      </c>
    </row>
    <row r="21" spans="1:6" x14ac:dyDescent="0.25">
      <c r="A21" s="62">
        <v>12</v>
      </c>
      <c r="B21" s="11" t="s">
        <v>288</v>
      </c>
      <c r="C21" s="17"/>
      <c r="D21" s="7">
        <v>0</v>
      </c>
      <c r="E21" s="7">
        <v>0</v>
      </c>
      <c r="F21" s="7">
        <v>0</v>
      </c>
    </row>
    <row r="22" spans="1:6" x14ac:dyDescent="0.25">
      <c r="A22" s="62">
        <v>13</v>
      </c>
      <c r="B22" s="11" t="s">
        <v>62</v>
      </c>
      <c r="C22" s="17"/>
      <c r="D22" s="7">
        <v>0</v>
      </c>
      <c r="E22" s="7">
        <v>0</v>
      </c>
      <c r="F22" s="7">
        <v>0</v>
      </c>
    </row>
    <row r="23" spans="1:6" x14ac:dyDescent="0.25">
      <c r="A23" s="66">
        <v>14</v>
      </c>
      <c r="B23" s="64" t="s">
        <v>246</v>
      </c>
      <c r="C23" s="16"/>
      <c r="D23" s="65">
        <f>'5. Headwise Working for GSTR9'!B31</f>
        <v>0</v>
      </c>
      <c r="E23" s="65">
        <f>'5. Headwise Working for GSTR9'!C31</f>
        <v>0</v>
      </c>
      <c r="F23" s="65">
        <f>'5. Headwise Working for GSTR9'!D31</f>
        <v>0</v>
      </c>
    </row>
    <row r="24" spans="1:6" s="71" customFormat="1" x14ac:dyDescent="0.25">
      <c r="A24" s="72"/>
      <c r="B24" s="11"/>
      <c r="C24" s="74"/>
      <c r="D24" s="74"/>
      <c r="E24" s="74"/>
      <c r="F24" s="74"/>
    </row>
    <row r="25" spans="1:6" x14ac:dyDescent="0.25">
      <c r="A25" s="69"/>
      <c r="B25" s="70" t="s">
        <v>68</v>
      </c>
      <c r="C25" s="16"/>
      <c r="D25" s="51" t="s">
        <v>2</v>
      </c>
      <c r="E25" s="51" t="s">
        <v>0</v>
      </c>
      <c r="F25" s="51" t="s">
        <v>1</v>
      </c>
    </row>
    <row r="26" spans="1:6" x14ac:dyDescent="0.25">
      <c r="A26" s="77"/>
      <c r="B26" s="79" t="s">
        <v>65</v>
      </c>
      <c r="C26" s="23"/>
      <c r="D26" s="80">
        <f>'5. Headwise Working for GSTR9'!B29</f>
        <v>0</v>
      </c>
      <c r="E26" s="80">
        <f>'5. Headwise Working for GSTR9'!C29</f>
        <v>0</v>
      </c>
      <c r="F26" s="80">
        <f>'5. Headwise Working for GSTR9'!D29</f>
        <v>0</v>
      </c>
    </row>
    <row r="27" spans="1:6" x14ac:dyDescent="0.25">
      <c r="A27" s="78"/>
      <c r="B27" s="79" t="s">
        <v>69</v>
      </c>
      <c r="C27" s="23"/>
      <c r="D27" s="80">
        <f>'7. Int on Short Payment of Tax'!B11</f>
        <v>0</v>
      </c>
      <c r="E27" s="80">
        <f>'7. Int on Short Payment of Tax'!C11</f>
        <v>0</v>
      </c>
      <c r="F27" s="80">
        <f>'7. Int on Short Payment of Tax'!D11</f>
        <v>0</v>
      </c>
    </row>
    <row r="28" spans="1:6" x14ac:dyDescent="0.25">
      <c r="A28" s="78"/>
      <c r="B28" s="79" t="s">
        <v>70</v>
      </c>
      <c r="C28" s="23"/>
      <c r="D28" s="80">
        <f>'6. Int on Excess ITC Utilised'!B20</f>
        <v>0</v>
      </c>
      <c r="E28" s="80">
        <f>'6. Int on Excess ITC Utilised'!C20</f>
        <v>0</v>
      </c>
      <c r="F28" s="80">
        <f>'6. Int on Excess ITC Utilised'!D20</f>
        <v>0</v>
      </c>
    </row>
    <row r="29" spans="1:6" x14ac:dyDescent="0.25">
      <c r="A29" s="75"/>
      <c r="B29" s="70" t="s">
        <v>71</v>
      </c>
      <c r="C29" s="17"/>
      <c r="D29" s="76">
        <f>SUM(D26:D28)</f>
        <v>0</v>
      </c>
      <c r="E29" s="76">
        <f t="shared" ref="E29:F29" si="1">SUM(E26:E28)</f>
        <v>0</v>
      </c>
      <c r="F29" s="76">
        <f t="shared" si="1"/>
        <v>0</v>
      </c>
    </row>
    <row r="30" spans="1:6" x14ac:dyDescent="0.25">
      <c r="A30" s="22"/>
      <c r="B30" s="68"/>
      <c r="C30" s="19"/>
      <c r="D30" s="19"/>
      <c r="E30" s="19"/>
      <c r="F30" s="19"/>
    </row>
    <row r="31" spans="1:6" x14ac:dyDescent="0.25">
      <c r="A31" s="22"/>
      <c r="B31" s="22"/>
      <c r="C31" s="19"/>
      <c r="D31" s="19"/>
      <c r="E31" s="19"/>
      <c r="F31" s="19"/>
    </row>
    <row r="32" spans="1:6" x14ac:dyDescent="0.25">
      <c r="A32" s="45" t="s">
        <v>3</v>
      </c>
      <c r="B32" s="45" t="s">
        <v>75</v>
      </c>
      <c r="C32" s="16" t="s">
        <v>4</v>
      </c>
      <c r="D32" s="16" t="s">
        <v>2</v>
      </c>
      <c r="E32" s="16" t="s">
        <v>0</v>
      </c>
      <c r="F32" s="16" t="s">
        <v>1</v>
      </c>
    </row>
    <row r="33" spans="1:6" x14ac:dyDescent="0.25">
      <c r="A33" s="10" t="s">
        <v>5</v>
      </c>
      <c r="B33" s="10" t="s">
        <v>256</v>
      </c>
      <c r="C33" s="61">
        <f>'3. %ge wise Taxable Sales &amp; Pur'!B51</f>
        <v>0</v>
      </c>
      <c r="D33" s="61">
        <f>'3. %ge wise Taxable Sales &amp; Pur'!C51</f>
        <v>0</v>
      </c>
      <c r="E33" s="61">
        <f>'3. %ge wise Taxable Sales &amp; Pur'!D51</f>
        <v>0</v>
      </c>
      <c r="F33" s="61">
        <f>'3. %ge wise Taxable Sales &amp; Pur'!E51</f>
        <v>0</v>
      </c>
    </row>
    <row r="34" spans="1:6" x14ac:dyDescent="0.25">
      <c r="A34" s="10" t="s">
        <v>6</v>
      </c>
      <c r="B34" s="10" t="s">
        <v>257</v>
      </c>
      <c r="C34" s="61">
        <f>'3. %ge wise Taxable Sales &amp; Pur'!B52</f>
        <v>0</v>
      </c>
      <c r="D34" s="61">
        <f>'3. %ge wise Taxable Sales &amp; Pur'!C52</f>
        <v>0</v>
      </c>
      <c r="E34" s="61">
        <f>'3. %ge wise Taxable Sales &amp; Pur'!D52</f>
        <v>0</v>
      </c>
      <c r="F34" s="61">
        <f>'3. %ge wise Taxable Sales &amp; Pur'!E52</f>
        <v>0</v>
      </c>
    </row>
    <row r="35" spans="1:6" x14ac:dyDescent="0.25">
      <c r="A35" s="9" t="s">
        <v>7</v>
      </c>
      <c r="B35" s="9" t="s">
        <v>258</v>
      </c>
      <c r="C35" s="8">
        <f>'3. %ge wise Taxable Sales &amp; Pur'!B72</f>
        <v>0</v>
      </c>
      <c r="D35" s="8">
        <f>'3. %ge wise Taxable Sales &amp; Pur'!C72</f>
        <v>0</v>
      </c>
      <c r="E35" s="8">
        <f>'3. %ge wise Taxable Sales &amp; Pur'!D72</f>
        <v>0</v>
      </c>
      <c r="F35" s="8">
        <f>'3. %ge wise Taxable Sales &amp; Pur'!E72</f>
        <v>0</v>
      </c>
    </row>
    <row r="36" spans="1:6" x14ac:dyDescent="0.25">
      <c r="A36" s="60" t="s">
        <v>8</v>
      </c>
      <c r="B36" s="10" t="s">
        <v>259</v>
      </c>
      <c r="C36" s="61">
        <f>'2. Turnover of 18-19 onwards'!G8</f>
        <v>0</v>
      </c>
      <c r="D36" s="23"/>
      <c r="E36" s="23"/>
      <c r="F36" s="23"/>
    </row>
    <row r="37" spans="1:6" x14ac:dyDescent="0.25">
      <c r="A37" s="60" t="s">
        <v>9</v>
      </c>
      <c r="B37" s="11" t="s">
        <v>260</v>
      </c>
      <c r="C37" s="61">
        <f>'2. Turnover of 18-19 onwards'!G9</f>
        <v>0</v>
      </c>
      <c r="D37" s="23"/>
      <c r="E37" s="23"/>
      <c r="F37" s="23"/>
    </row>
    <row r="38" spans="1:6" x14ac:dyDescent="0.25">
      <c r="A38" s="60" t="s">
        <v>10</v>
      </c>
      <c r="B38" s="11" t="s">
        <v>261</v>
      </c>
      <c r="C38" s="61">
        <f>'2. Turnover of 18-19 onwards'!G10</f>
        <v>0</v>
      </c>
      <c r="D38" s="23"/>
      <c r="E38" s="23"/>
      <c r="F38" s="23"/>
    </row>
    <row r="39" spans="1:6" x14ac:dyDescent="0.25">
      <c r="A39" s="57" t="s">
        <v>58</v>
      </c>
      <c r="B39" s="57" t="s">
        <v>262</v>
      </c>
      <c r="C39" s="58">
        <f>SUM(C33:C34)+SUM(C36:C38)</f>
        <v>0</v>
      </c>
      <c r="D39" s="58">
        <f>SUM(D33:D38)</f>
        <v>0</v>
      </c>
      <c r="E39" s="58">
        <f>SUM(E33:E38)</f>
        <v>0</v>
      </c>
      <c r="F39" s="58">
        <f>SUM(F33:F38)</f>
        <v>0</v>
      </c>
    </row>
    <row r="40" spans="1:6" x14ac:dyDescent="0.25">
      <c r="A40" s="10" t="s">
        <v>56</v>
      </c>
      <c r="B40" s="10" t="s">
        <v>264</v>
      </c>
      <c r="C40" s="17"/>
      <c r="D40" s="7">
        <f>'3. %ge wise Taxable Sales &amp; Pur'!C65</f>
        <v>0</v>
      </c>
      <c r="E40" s="7">
        <f>'3. %ge wise Taxable Sales &amp; Pur'!D65</f>
        <v>0</v>
      </c>
      <c r="F40" s="7">
        <f>'3. %ge wise Taxable Sales &amp; Pur'!E65</f>
        <v>0</v>
      </c>
    </row>
    <row r="41" spans="1:6" x14ac:dyDescent="0.25">
      <c r="A41" s="10" t="s">
        <v>254</v>
      </c>
      <c r="B41" s="10" t="s">
        <v>265</v>
      </c>
      <c r="C41" s="17"/>
      <c r="D41" s="7">
        <f>'4. Data as per 3B Filed Report'!B45</f>
        <v>0</v>
      </c>
      <c r="E41" s="7">
        <f>'4. Data as per 3B Filed Report'!C45</f>
        <v>0</v>
      </c>
      <c r="F41" s="7">
        <f>'4. Data as per 3B Filed Report'!D45</f>
        <v>0</v>
      </c>
    </row>
    <row r="42" spans="1:6" x14ac:dyDescent="0.25">
      <c r="A42" s="10" t="s">
        <v>253</v>
      </c>
      <c r="B42" s="10" t="s">
        <v>266</v>
      </c>
      <c r="C42" s="17"/>
      <c r="D42" s="7">
        <f>'3. %ge wise Taxable Sales &amp; Pur'!C67</f>
        <v>0</v>
      </c>
      <c r="E42" s="7">
        <f>'3. %ge wise Taxable Sales &amp; Pur'!D67</f>
        <v>0</v>
      </c>
      <c r="F42" s="7">
        <f>'3. %ge wise Taxable Sales &amp; Pur'!E67</f>
        <v>0</v>
      </c>
    </row>
    <row r="43" spans="1:6" x14ac:dyDescent="0.25">
      <c r="A43" s="10" t="s">
        <v>255</v>
      </c>
      <c r="B43" s="10" t="s">
        <v>267</v>
      </c>
      <c r="C43" s="17"/>
      <c r="D43" s="7">
        <f>'3. %ge wise Taxable Sales &amp; Pur'!C66</f>
        <v>0</v>
      </c>
      <c r="E43" s="7">
        <f>'3. %ge wise Taxable Sales &amp; Pur'!D66</f>
        <v>0</v>
      </c>
      <c r="F43" s="7">
        <f>'3. %ge wise Taxable Sales &amp; Pur'!E66</f>
        <v>0</v>
      </c>
    </row>
    <row r="44" spans="1:6" x14ac:dyDescent="0.25">
      <c r="A44" s="57" t="s">
        <v>57</v>
      </c>
      <c r="B44" s="57" t="s">
        <v>268</v>
      </c>
      <c r="C44" s="16"/>
      <c r="D44" s="58">
        <f t="shared" ref="D44:F44" si="2">D40+D41+D42-D43</f>
        <v>0</v>
      </c>
      <c r="E44" s="58">
        <f t="shared" si="2"/>
        <v>0</v>
      </c>
      <c r="F44" s="58">
        <f t="shared" si="2"/>
        <v>0</v>
      </c>
    </row>
    <row r="45" spans="1:6" x14ac:dyDescent="0.25">
      <c r="A45" s="63" t="s">
        <v>11</v>
      </c>
      <c r="B45" s="64" t="s">
        <v>13</v>
      </c>
      <c r="C45" s="16"/>
      <c r="D45" s="65">
        <f>'5. Headwise Working for GSTR9'!B45</f>
        <v>0</v>
      </c>
      <c r="E45" s="65">
        <f>'5. Headwise Working for GSTR9'!C45</f>
        <v>0</v>
      </c>
      <c r="F45" s="65">
        <f>'5. Headwise Working for GSTR9'!D45</f>
        <v>0</v>
      </c>
    </row>
    <row r="46" spans="1:6" x14ac:dyDescent="0.25">
      <c r="A46" s="62">
        <v>10</v>
      </c>
      <c r="B46" s="11" t="s">
        <v>269</v>
      </c>
      <c r="C46" s="17"/>
      <c r="D46" s="7">
        <f>'5. Headwise Working for GSTR9'!B50</f>
        <v>0</v>
      </c>
      <c r="E46" s="7">
        <f>'5. Headwise Working for GSTR9'!C50</f>
        <v>0</v>
      </c>
      <c r="F46" s="7">
        <f>'5. Headwise Working for GSTR9'!D50</f>
        <v>0</v>
      </c>
    </row>
    <row r="47" spans="1:6" x14ac:dyDescent="0.25">
      <c r="A47" s="62">
        <v>11</v>
      </c>
      <c r="B47" s="11" t="s">
        <v>63</v>
      </c>
      <c r="C47" s="17"/>
      <c r="D47" s="7">
        <f>'5. Headwise Working for GSTR9'!B51</f>
        <v>0</v>
      </c>
      <c r="E47" s="7">
        <f>'5. Headwise Working for GSTR9'!C51</f>
        <v>0</v>
      </c>
      <c r="F47" s="7">
        <f>'5. Headwise Working for GSTR9'!D51</f>
        <v>0</v>
      </c>
    </row>
    <row r="48" spans="1:6" x14ac:dyDescent="0.25">
      <c r="A48" s="62">
        <v>12</v>
      </c>
      <c r="B48" s="11" t="s">
        <v>287</v>
      </c>
      <c r="C48" s="17"/>
      <c r="D48" s="7">
        <f>'5. Headwise Working for GSTR9'!B43</f>
        <v>0</v>
      </c>
      <c r="E48" s="7">
        <f>'5. Headwise Working for GSTR9'!C43</f>
        <v>0</v>
      </c>
      <c r="F48" s="7">
        <f>'5. Headwise Working for GSTR9'!D43</f>
        <v>0</v>
      </c>
    </row>
    <row r="49" spans="1:6" x14ac:dyDescent="0.25">
      <c r="A49" s="62">
        <v>13</v>
      </c>
      <c r="B49" s="11" t="s">
        <v>271</v>
      </c>
      <c r="C49" s="17"/>
      <c r="D49" s="7">
        <f>'5. Headwise Working for GSTR9'!B42</f>
        <v>0</v>
      </c>
      <c r="E49" s="7">
        <f>'5. Headwise Working for GSTR9'!C42</f>
        <v>0</v>
      </c>
      <c r="F49" s="7">
        <f>'5. Headwise Working for GSTR9'!D42</f>
        <v>0</v>
      </c>
    </row>
    <row r="50" spans="1:6" x14ac:dyDescent="0.25">
      <c r="A50" s="66">
        <v>14</v>
      </c>
      <c r="B50" s="64" t="s">
        <v>272</v>
      </c>
      <c r="C50" s="16"/>
      <c r="D50" s="65">
        <f>'5. Headwise Working for GSTR9'!B61</f>
        <v>0</v>
      </c>
      <c r="E50" s="65">
        <f>'5. Headwise Working for GSTR9'!C61</f>
        <v>0</v>
      </c>
      <c r="F50" s="65">
        <f>'5. Headwise Working for GSTR9'!D61</f>
        <v>0</v>
      </c>
    </row>
    <row r="51" spans="1:6" x14ac:dyDescent="0.25">
      <c r="A51" s="72"/>
      <c r="B51" s="73"/>
      <c r="C51" s="74"/>
      <c r="D51" s="74"/>
      <c r="E51" s="74"/>
      <c r="F51" s="74"/>
    </row>
    <row r="52" spans="1:6" x14ac:dyDescent="0.25">
      <c r="A52" s="69"/>
      <c r="B52" s="70" t="s">
        <v>72</v>
      </c>
      <c r="C52" s="16"/>
      <c r="D52" s="51" t="s">
        <v>2</v>
      </c>
      <c r="E52" s="51" t="s">
        <v>0</v>
      </c>
      <c r="F52" s="51" t="s">
        <v>1</v>
      </c>
    </row>
    <row r="53" spans="1:6" x14ac:dyDescent="0.25">
      <c r="A53" s="77"/>
      <c r="B53" s="79" t="s">
        <v>65</v>
      </c>
      <c r="C53" s="23"/>
      <c r="D53" s="80">
        <f>'5. Headwise Working for GSTR9'!B59</f>
        <v>0</v>
      </c>
      <c r="E53" s="80">
        <f>'5. Headwise Working for GSTR9'!C59</f>
        <v>0</v>
      </c>
      <c r="F53" s="80">
        <f>'5. Headwise Working for GSTR9'!D59</f>
        <v>0</v>
      </c>
    </row>
    <row r="54" spans="1:6" x14ac:dyDescent="0.25">
      <c r="A54" s="78"/>
      <c r="B54" s="79" t="s">
        <v>69</v>
      </c>
      <c r="C54" s="23"/>
      <c r="D54" s="80">
        <f>'7. Int on Short Payment of Tax'!B20</f>
        <v>0</v>
      </c>
      <c r="E54" s="80">
        <f>'7. Int on Short Payment of Tax'!C20</f>
        <v>0</v>
      </c>
      <c r="F54" s="80">
        <f>'7. Int on Short Payment of Tax'!D20</f>
        <v>0</v>
      </c>
    </row>
    <row r="55" spans="1:6" x14ac:dyDescent="0.25">
      <c r="A55" s="78"/>
      <c r="B55" s="79" t="s">
        <v>70</v>
      </c>
      <c r="C55" s="23"/>
      <c r="D55" s="80">
        <f>'6. Int on Excess ITC Utilised'!B37</f>
        <v>0</v>
      </c>
      <c r="E55" s="80">
        <f>'6. Int on Excess ITC Utilised'!C37</f>
        <v>0</v>
      </c>
      <c r="F55" s="80">
        <f>'6. Int on Excess ITC Utilised'!D37</f>
        <v>0</v>
      </c>
    </row>
    <row r="56" spans="1:6" x14ac:dyDescent="0.25">
      <c r="A56" s="75"/>
      <c r="B56" s="70" t="s">
        <v>325</v>
      </c>
      <c r="C56" s="17"/>
      <c r="D56" s="76">
        <f>SUM(D53:D55)</f>
        <v>0</v>
      </c>
      <c r="E56" s="76">
        <f t="shared" ref="E56:F56" si="3">SUM(E53:E55)</f>
        <v>0</v>
      </c>
      <c r="F56" s="76">
        <f t="shared" si="3"/>
        <v>0</v>
      </c>
    </row>
    <row r="59" spans="1:6" x14ac:dyDescent="0.25">
      <c r="A59" s="45" t="s">
        <v>3</v>
      </c>
      <c r="B59" s="45" t="s">
        <v>76</v>
      </c>
      <c r="C59" s="16" t="s">
        <v>4</v>
      </c>
      <c r="D59" s="16" t="s">
        <v>2</v>
      </c>
      <c r="E59" s="16" t="s">
        <v>0</v>
      </c>
      <c r="F59" s="16" t="s">
        <v>1</v>
      </c>
    </row>
    <row r="60" spans="1:6" x14ac:dyDescent="0.25">
      <c r="A60" s="10" t="s">
        <v>5</v>
      </c>
      <c r="B60" s="10" t="s">
        <v>273</v>
      </c>
      <c r="C60" s="61">
        <f>'3. %ge wise Taxable Sales &amp; Pur'!B86</f>
        <v>0</v>
      </c>
      <c r="D60" s="61">
        <f>'3. %ge wise Taxable Sales &amp; Pur'!C86</f>
        <v>0</v>
      </c>
      <c r="E60" s="61">
        <f>'3. %ge wise Taxable Sales &amp; Pur'!D86</f>
        <v>0</v>
      </c>
      <c r="F60" s="61">
        <f>'3. %ge wise Taxable Sales &amp; Pur'!E86</f>
        <v>0</v>
      </c>
    </row>
    <row r="61" spans="1:6" x14ac:dyDescent="0.25">
      <c r="A61" s="10" t="s">
        <v>6</v>
      </c>
      <c r="B61" s="10" t="s">
        <v>274</v>
      </c>
      <c r="C61" s="61">
        <f>'3. %ge wise Taxable Sales &amp; Pur'!B87</f>
        <v>0</v>
      </c>
      <c r="D61" s="61">
        <f>'3. %ge wise Taxable Sales &amp; Pur'!C87</f>
        <v>0</v>
      </c>
      <c r="E61" s="61">
        <f>'3. %ge wise Taxable Sales &amp; Pur'!D87</f>
        <v>0</v>
      </c>
      <c r="F61" s="61">
        <f>'3. %ge wise Taxable Sales &amp; Pur'!E87</f>
        <v>0</v>
      </c>
    </row>
    <row r="62" spans="1:6" x14ac:dyDescent="0.25">
      <c r="A62" s="9" t="s">
        <v>7</v>
      </c>
      <c r="B62" s="9" t="s">
        <v>275</v>
      </c>
      <c r="C62" s="8">
        <f>'3. %ge wise Taxable Sales &amp; Pur'!B107</f>
        <v>0</v>
      </c>
      <c r="D62" s="8">
        <f>'3. %ge wise Taxable Sales &amp; Pur'!C107</f>
        <v>0</v>
      </c>
      <c r="E62" s="8">
        <f>'3. %ge wise Taxable Sales &amp; Pur'!D107</f>
        <v>0</v>
      </c>
      <c r="F62" s="8">
        <f>'3. %ge wise Taxable Sales &amp; Pur'!E107</f>
        <v>0</v>
      </c>
    </row>
    <row r="63" spans="1:6" x14ac:dyDescent="0.25">
      <c r="A63" s="60" t="s">
        <v>8</v>
      </c>
      <c r="B63" s="10" t="s">
        <v>276</v>
      </c>
      <c r="C63" s="99">
        <f>'2. Turnover of 18-19 onwards'!G23</f>
        <v>0</v>
      </c>
      <c r="D63" s="23"/>
      <c r="E63" s="23"/>
      <c r="F63" s="23"/>
    </row>
    <row r="64" spans="1:6" x14ac:dyDescent="0.25">
      <c r="A64" s="60" t="s">
        <v>9</v>
      </c>
      <c r="B64" s="11" t="s">
        <v>277</v>
      </c>
      <c r="C64" s="99">
        <f>'2. Turnover of 18-19 onwards'!G24</f>
        <v>0</v>
      </c>
      <c r="D64" s="23"/>
      <c r="E64" s="23"/>
      <c r="F64" s="23"/>
    </row>
    <row r="65" spans="1:6" x14ac:dyDescent="0.25">
      <c r="A65" s="60" t="s">
        <v>10</v>
      </c>
      <c r="B65" s="11" t="s">
        <v>278</v>
      </c>
      <c r="C65" s="99">
        <f>'2. Turnover of 18-19 onwards'!G25</f>
        <v>0</v>
      </c>
      <c r="D65" s="23"/>
      <c r="E65" s="23"/>
      <c r="F65" s="23"/>
    </row>
    <row r="66" spans="1:6" x14ac:dyDescent="0.25">
      <c r="A66" s="57" t="s">
        <v>58</v>
      </c>
      <c r="B66" s="57" t="s">
        <v>279</v>
      </c>
      <c r="C66" s="58">
        <f>SUM(C60:C61)+SUM(C63:C65)</f>
        <v>0</v>
      </c>
      <c r="D66" s="58">
        <f>SUM(D60:D65)</f>
        <v>0</v>
      </c>
      <c r="E66" s="58">
        <f>SUM(E60:E65)</f>
        <v>0</v>
      </c>
      <c r="F66" s="58">
        <f>SUM(F60:F65)</f>
        <v>0</v>
      </c>
    </row>
    <row r="67" spans="1:6" x14ac:dyDescent="0.25">
      <c r="A67" s="10" t="s">
        <v>56</v>
      </c>
      <c r="B67" s="10" t="s">
        <v>280</v>
      </c>
      <c r="C67" s="17"/>
      <c r="D67" s="7">
        <f>'3. %ge wise Taxable Sales &amp; Pur'!C100</f>
        <v>0</v>
      </c>
      <c r="E67" s="7">
        <f>'3. %ge wise Taxable Sales &amp; Pur'!D100</f>
        <v>0</v>
      </c>
      <c r="F67" s="7">
        <f>'3. %ge wise Taxable Sales &amp; Pur'!E100</f>
        <v>0</v>
      </c>
    </row>
    <row r="68" spans="1:6" x14ac:dyDescent="0.25">
      <c r="A68" s="10" t="s">
        <v>254</v>
      </c>
      <c r="B68" s="10" t="s">
        <v>281</v>
      </c>
      <c r="C68" s="17"/>
      <c r="D68" s="7">
        <f>'4. Data as per 3B Filed Report'!B73</f>
        <v>0</v>
      </c>
      <c r="E68" s="7">
        <f>'4. Data as per 3B Filed Report'!C73</f>
        <v>0</v>
      </c>
      <c r="F68" s="7">
        <f>'4. Data as per 3B Filed Report'!D73</f>
        <v>0</v>
      </c>
    </row>
    <row r="69" spans="1:6" x14ac:dyDescent="0.25">
      <c r="A69" s="10" t="s">
        <v>253</v>
      </c>
      <c r="B69" s="10" t="s">
        <v>282</v>
      </c>
      <c r="C69" s="17"/>
      <c r="D69" s="7">
        <f>'3. %ge wise Taxable Sales &amp; Pur'!C102</f>
        <v>0</v>
      </c>
      <c r="E69" s="7">
        <f>'3. %ge wise Taxable Sales &amp; Pur'!D102</f>
        <v>0</v>
      </c>
      <c r="F69" s="7">
        <f>'3. %ge wise Taxable Sales &amp; Pur'!E102</f>
        <v>0</v>
      </c>
    </row>
    <row r="70" spans="1:6" x14ac:dyDescent="0.25">
      <c r="A70" s="10" t="s">
        <v>255</v>
      </c>
      <c r="B70" s="10" t="s">
        <v>283</v>
      </c>
      <c r="C70" s="17"/>
      <c r="D70" s="7">
        <f>'3. %ge wise Taxable Sales &amp; Pur'!C101</f>
        <v>0</v>
      </c>
      <c r="E70" s="7">
        <f>'3. %ge wise Taxable Sales &amp; Pur'!D101</f>
        <v>0</v>
      </c>
      <c r="F70" s="7">
        <f>'3. %ge wise Taxable Sales &amp; Pur'!E101</f>
        <v>0</v>
      </c>
    </row>
    <row r="71" spans="1:6" x14ac:dyDescent="0.25">
      <c r="A71" s="57" t="s">
        <v>57</v>
      </c>
      <c r="B71" s="57" t="s">
        <v>284</v>
      </c>
      <c r="C71" s="16"/>
      <c r="D71" s="58">
        <f t="shared" ref="D71:F71" si="4">D67+D68+D69-D70</f>
        <v>0</v>
      </c>
      <c r="E71" s="58">
        <f t="shared" si="4"/>
        <v>0</v>
      </c>
      <c r="F71" s="58">
        <f t="shared" si="4"/>
        <v>0</v>
      </c>
    </row>
    <row r="72" spans="1:6" x14ac:dyDescent="0.25">
      <c r="A72" s="63" t="s">
        <v>11</v>
      </c>
      <c r="B72" s="64" t="s">
        <v>66</v>
      </c>
      <c r="C72" s="16"/>
      <c r="D72" s="65">
        <f>'5. Headwise Working for GSTR9'!B75</f>
        <v>0</v>
      </c>
      <c r="E72" s="65">
        <f>'5. Headwise Working for GSTR9'!C75</f>
        <v>0</v>
      </c>
      <c r="F72" s="65">
        <f>'5. Headwise Working for GSTR9'!D75</f>
        <v>0</v>
      </c>
    </row>
    <row r="73" spans="1:6" x14ac:dyDescent="0.25">
      <c r="A73" s="62">
        <v>10</v>
      </c>
      <c r="B73" s="11" t="s">
        <v>285</v>
      </c>
      <c r="C73" s="17"/>
      <c r="D73" s="7">
        <f>'5. Headwise Working for GSTR9'!B80</f>
        <v>0</v>
      </c>
      <c r="E73" s="7">
        <f>'5. Headwise Working for GSTR9'!C80</f>
        <v>0</v>
      </c>
      <c r="F73" s="7">
        <f>'5. Headwise Working for GSTR9'!D80</f>
        <v>0</v>
      </c>
    </row>
    <row r="74" spans="1:6" x14ac:dyDescent="0.25">
      <c r="A74" s="62">
        <v>11</v>
      </c>
      <c r="B74" s="11" t="s">
        <v>67</v>
      </c>
      <c r="C74" s="17"/>
      <c r="D74" s="7">
        <f>'5. Headwise Working for GSTR9'!B81</f>
        <v>0</v>
      </c>
      <c r="E74" s="7">
        <f>'5. Headwise Working for GSTR9'!C81</f>
        <v>0</v>
      </c>
      <c r="F74" s="7">
        <f>'5. Headwise Working for GSTR9'!D81</f>
        <v>0</v>
      </c>
    </row>
    <row r="75" spans="1:6" x14ac:dyDescent="0.25">
      <c r="A75" s="62">
        <v>12</v>
      </c>
      <c r="B75" s="11" t="s">
        <v>286</v>
      </c>
      <c r="C75" s="17"/>
      <c r="D75" s="7">
        <f>'5. Headwise Working for GSTR9'!B73</f>
        <v>0</v>
      </c>
      <c r="E75" s="7">
        <f>'5. Headwise Working for GSTR9'!C73</f>
        <v>0</v>
      </c>
      <c r="F75" s="7">
        <f>'5. Headwise Working for GSTR9'!D73</f>
        <v>0</v>
      </c>
    </row>
    <row r="76" spans="1:6" x14ac:dyDescent="0.25">
      <c r="A76" s="62">
        <v>13</v>
      </c>
      <c r="B76" s="11" t="s">
        <v>289</v>
      </c>
      <c r="C76" s="17"/>
      <c r="D76" s="7">
        <f>'5. Headwise Working for GSTR9'!B72</f>
        <v>0</v>
      </c>
      <c r="E76" s="7">
        <f>'5. Headwise Working for GSTR9'!C72</f>
        <v>0</v>
      </c>
      <c r="F76" s="7">
        <f>'5. Headwise Working for GSTR9'!D72</f>
        <v>0</v>
      </c>
    </row>
    <row r="77" spans="1:6" x14ac:dyDescent="0.25">
      <c r="A77" s="66">
        <v>14</v>
      </c>
      <c r="B77" s="64" t="s">
        <v>290</v>
      </c>
      <c r="C77" s="16"/>
      <c r="D77" s="65">
        <f>'5. Headwise Working for GSTR9'!B91</f>
        <v>0</v>
      </c>
      <c r="E77" s="65">
        <f>'5. Headwise Working for GSTR9'!C91</f>
        <v>0</v>
      </c>
      <c r="F77" s="65">
        <f>'5. Headwise Working for GSTR9'!D91</f>
        <v>0</v>
      </c>
    </row>
    <row r="78" spans="1:6" x14ac:dyDescent="0.25">
      <c r="A78" s="72"/>
      <c r="B78" s="73"/>
      <c r="C78" s="74"/>
      <c r="D78" s="74"/>
      <c r="E78" s="74"/>
      <c r="F78" s="74"/>
    </row>
    <row r="79" spans="1:6" x14ac:dyDescent="0.25">
      <c r="A79" s="69"/>
      <c r="B79" s="70" t="s">
        <v>73</v>
      </c>
      <c r="C79" s="16"/>
      <c r="D79" s="51" t="s">
        <v>2</v>
      </c>
      <c r="E79" s="51" t="s">
        <v>0</v>
      </c>
      <c r="F79" s="51" t="s">
        <v>1</v>
      </c>
    </row>
    <row r="80" spans="1:6" x14ac:dyDescent="0.25">
      <c r="A80" s="77"/>
      <c r="B80" s="79" t="s">
        <v>65</v>
      </c>
      <c r="C80" s="23"/>
      <c r="D80" s="80">
        <f>'5. Headwise Working for GSTR9'!B89</f>
        <v>0</v>
      </c>
      <c r="E80" s="80">
        <f>'5. Headwise Working for GSTR9'!C89</f>
        <v>0</v>
      </c>
      <c r="F80" s="80">
        <f>'5. Headwise Working for GSTR9'!D89</f>
        <v>0</v>
      </c>
    </row>
    <row r="81" spans="1:6" x14ac:dyDescent="0.25">
      <c r="A81" s="78"/>
      <c r="B81" s="79" t="s">
        <v>69</v>
      </c>
      <c r="C81" s="23"/>
      <c r="D81" s="80">
        <f>'7. Int on Short Payment of Tax'!B29</f>
        <v>0</v>
      </c>
      <c r="E81" s="80">
        <f>'7. Int on Short Payment of Tax'!C29</f>
        <v>0</v>
      </c>
      <c r="F81" s="80">
        <f>'7. Int on Short Payment of Tax'!D29</f>
        <v>0</v>
      </c>
    </row>
    <row r="82" spans="1:6" x14ac:dyDescent="0.25">
      <c r="A82" s="78"/>
      <c r="B82" s="79" t="s">
        <v>70</v>
      </c>
      <c r="C82" s="23"/>
      <c r="D82" s="80">
        <f>'6. Int on Excess ITC Utilised'!B54</f>
        <v>0</v>
      </c>
      <c r="E82" s="80">
        <f>'6. Int on Excess ITC Utilised'!C54</f>
        <v>0</v>
      </c>
      <c r="F82" s="80">
        <f>'6. Int on Excess ITC Utilised'!D54</f>
        <v>0</v>
      </c>
    </row>
    <row r="83" spans="1:6" x14ac:dyDescent="0.25">
      <c r="A83" s="75"/>
      <c r="B83" s="70" t="s">
        <v>326</v>
      </c>
      <c r="C83" s="17"/>
      <c r="D83" s="76">
        <f>SUM(D80:D82)</f>
        <v>0</v>
      </c>
      <c r="E83" s="76">
        <f t="shared" ref="E83:F83" si="5">SUM(E80:E82)</f>
        <v>0</v>
      </c>
      <c r="F83" s="76">
        <f t="shared" si="5"/>
        <v>0</v>
      </c>
    </row>
    <row r="86" spans="1:6" x14ac:dyDescent="0.25">
      <c r="A86" s="45" t="s">
        <v>3</v>
      </c>
      <c r="B86" s="45" t="s">
        <v>291</v>
      </c>
      <c r="C86" s="16" t="s">
        <v>4</v>
      </c>
      <c r="D86" s="16" t="s">
        <v>2</v>
      </c>
      <c r="E86" s="16" t="s">
        <v>0</v>
      </c>
      <c r="F86" s="16" t="s">
        <v>1</v>
      </c>
    </row>
    <row r="87" spans="1:6" x14ac:dyDescent="0.25">
      <c r="A87" s="10" t="s">
        <v>5</v>
      </c>
      <c r="B87" s="10" t="s">
        <v>292</v>
      </c>
      <c r="C87" s="61">
        <f>'3. %ge wise Taxable Sales &amp; Pur'!B121</f>
        <v>0</v>
      </c>
      <c r="D87" s="61">
        <f>'3. %ge wise Taxable Sales &amp; Pur'!C121</f>
        <v>0</v>
      </c>
      <c r="E87" s="61">
        <f>'3. %ge wise Taxable Sales &amp; Pur'!D121</f>
        <v>0</v>
      </c>
      <c r="F87" s="61">
        <f>'3. %ge wise Taxable Sales &amp; Pur'!E121</f>
        <v>0</v>
      </c>
    </row>
    <row r="88" spans="1:6" x14ac:dyDescent="0.25">
      <c r="A88" s="10" t="s">
        <v>6</v>
      </c>
      <c r="B88" s="10" t="s">
        <v>293</v>
      </c>
      <c r="C88" s="61">
        <f>'3. %ge wise Taxable Sales &amp; Pur'!B122</f>
        <v>0</v>
      </c>
      <c r="D88" s="61">
        <f>'3. %ge wise Taxable Sales &amp; Pur'!C122</f>
        <v>0</v>
      </c>
      <c r="E88" s="61">
        <f>'3. %ge wise Taxable Sales &amp; Pur'!D122</f>
        <v>0</v>
      </c>
      <c r="F88" s="61">
        <f>'3. %ge wise Taxable Sales &amp; Pur'!E122</f>
        <v>0</v>
      </c>
    </row>
    <row r="89" spans="1:6" x14ac:dyDescent="0.25">
      <c r="A89" s="9" t="s">
        <v>7</v>
      </c>
      <c r="B89" s="9" t="s">
        <v>294</v>
      </c>
      <c r="C89" s="8">
        <f>'3. %ge wise Taxable Sales &amp; Pur'!B142</f>
        <v>0</v>
      </c>
      <c r="D89" s="8">
        <f>'3. %ge wise Taxable Sales &amp; Pur'!C142</f>
        <v>0</v>
      </c>
      <c r="E89" s="8">
        <f>'3. %ge wise Taxable Sales &amp; Pur'!D142</f>
        <v>0</v>
      </c>
      <c r="F89" s="8">
        <f>'3. %ge wise Taxable Sales &amp; Pur'!E142</f>
        <v>0</v>
      </c>
    </row>
    <row r="90" spans="1:6" x14ac:dyDescent="0.25">
      <c r="A90" s="60" t="s">
        <v>8</v>
      </c>
      <c r="B90" s="10" t="s">
        <v>295</v>
      </c>
      <c r="C90" s="99">
        <f>'2. Turnover of 18-19 onwards'!G38</f>
        <v>0</v>
      </c>
      <c r="D90" s="23"/>
      <c r="E90" s="23"/>
      <c r="F90" s="23"/>
    </row>
    <row r="91" spans="1:6" x14ac:dyDescent="0.25">
      <c r="A91" s="60" t="s">
        <v>9</v>
      </c>
      <c r="B91" s="11" t="s">
        <v>296</v>
      </c>
      <c r="C91" s="99">
        <f>'2. Turnover of 18-19 onwards'!G39</f>
        <v>0</v>
      </c>
      <c r="D91" s="23"/>
      <c r="E91" s="23"/>
      <c r="F91" s="23"/>
    </row>
    <row r="92" spans="1:6" x14ac:dyDescent="0.25">
      <c r="A92" s="60" t="s">
        <v>10</v>
      </c>
      <c r="B92" s="11" t="s">
        <v>297</v>
      </c>
      <c r="C92" s="99">
        <f>'2. Turnover of 18-19 onwards'!G40</f>
        <v>0</v>
      </c>
      <c r="D92" s="23"/>
      <c r="E92" s="23"/>
      <c r="F92" s="23"/>
    </row>
    <row r="93" spans="1:6" x14ac:dyDescent="0.25">
      <c r="A93" s="57" t="s">
        <v>58</v>
      </c>
      <c r="B93" s="57" t="s">
        <v>298</v>
      </c>
      <c r="C93" s="58">
        <f>SUM(C87:C88)+SUM(C90:C92)</f>
        <v>0</v>
      </c>
      <c r="D93" s="58">
        <f>SUM(D87:D92)</f>
        <v>0</v>
      </c>
      <c r="E93" s="58">
        <f>SUM(E87:E92)</f>
        <v>0</v>
      </c>
      <c r="F93" s="58">
        <f>SUM(F87:F92)</f>
        <v>0</v>
      </c>
    </row>
    <row r="94" spans="1:6" x14ac:dyDescent="0.25">
      <c r="A94" s="10" t="s">
        <v>56</v>
      </c>
      <c r="B94" s="10" t="s">
        <v>299</v>
      </c>
      <c r="C94" s="17"/>
      <c r="D94" s="7">
        <f>'3. %ge wise Taxable Sales &amp; Pur'!C135</f>
        <v>0</v>
      </c>
      <c r="E94" s="7">
        <f>'3. %ge wise Taxable Sales &amp; Pur'!D135</f>
        <v>0</v>
      </c>
      <c r="F94" s="7">
        <f>'3. %ge wise Taxable Sales &amp; Pur'!E135</f>
        <v>0</v>
      </c>
    </row>
    <row r="95" spans="1:6" x14ac:dyDescent="0.25">
      <c r="A95" s="10" t="s">
        <v>254</v>
      </c>
      <c r="B95" s="10" t="s">
        <v>300</v>
      </c>
      <c r="C95" s="17"/>
      <c r="D95" s="7">
        <f>'4. Data as per 3B Filed Report'!B101</f>
        <v>0</v>
      </c>
      <c r="E95" s="7">
        <f>'4. Data as per 3B Filed Report'!C101</f>
        <v>0</v>
      </c>
      <c r="F95" s="7">
        <f>'4. Data as per 3B Filed Report'!D101</f>
        <v>0</v>
      </c>
    </row>
    <row r="96" spans="1:6" x14ac:dyDescent="0.25">
      <c r="A96" s="10" t="s">
        <v>253</v>
      </c>
      <c r="B96" s="10" t="s">
        <v>301</v>
      </c>
      <c r="C96" s="17"/>
      <c r="D96" s="7">
        <f>'3. %ge wise Taxable Sales &amp; Pur'!C137</f>
        <v>0</v>
      </c>
      <c r="E96" s="7">
        <f>'3. %ge wise Taxable Sales &amp; Pur'!D137</f>
        <v>0</v>
      </c>
      <c r="F96" s="7">
        <f>'3. %ge wise Taxable Sales &amp; Pur'!E137</f>
        <v>0</v>
      </c>
    </row>
    <row r="97" spans="1:6" x14ac:dyDescent="0.25">
      <c r="A97" s="10" t="s">
        <v>255</v>
      </c>
      <c r="B97" s="10" t="s">
        <v>302</v>
      </c>
      <c r="C97" s="17"/>
      <c r="D97" s="7">
        <f>'3. %ge wise Taxable Sales &amp; Pur'!C136</f>
        <v>0</v>
      </c>
      <c r="E97" s="7">
        <f>'3. %ge wise Taxable Sales &amp; Pur'!D136</f>
        <v>0</v>
      </c>
      <c r="F97" s="7">
        <f>'3. %ge wise Taxable Sales &amp; Pur'!E136</f>
        <v>0</v>
      </c>
    </row>
    <row r="98" spans="1:6" x14ac:dyDescent="0.25">
      <c r="A98" s="57" t="s">
        <v>57</v>
      </c>
      <c r="B98" s="57" t="s">
        <v>303</v>
      </c>
      <c r="C98" s="16"/>
      <c r="D98" s="58">
        <f t="shared" ref="D98:F98" si="6">D94+D95+D96-D97</f>
        <v>0</v>
      </c>
      <c r="E98" s="58">
        <f t="shared" si="6"/>
        <v>0</v>
      </c>
      <c r="F98" s="58">
        <f t="shared" si="6"/>
        <v>0</v>
      </c>
    </row>
    <row r="99" spans="1:6" x14ac:dyDescent="0.25">
      <c r="A99" s="63" t="s">
        <v>11</v>
      </c>
      <c r="B99" s="64" t="s">
        <v>304</v>
      </c>
      <c r="C99" s="16"/>
      <c r="D99" s="65">
        <f>'5. Headwise Working for GSTR9'!B105</f>
        <v>0</v>
      </c>
      <c r="E99" s="65">
        <f>'5. Headwise Working for GSTR9'!C105</f>
        <v>0</v>
      </c>
      <c r="F99" s="65">
        <f>'5. Headwise Working for GSTR9'!D105</f>
        <v>0</v>
      </c>
    </row>
    <row r="100" spans="1:6" x14ac:dyDescent="0.25">
      <c r="A100" s="62">
        <v>10</v>
      </c>
      <c r="B100" s="11" t="s">
        <v>305</v>
      </c>
      <c r="C100" s="17"/>
      <c r="D100" s="7">
        <f>'5. Headwise Working for GSTR9'!B110</f>
        <v>0</v>
      </c>
      <c r="E100" s="7">
        <f>'5. Headwise Working for GSTR9'!C110</f>
        <v>0</v>
      </c>
      <c r="F100" s="7">
        <f>'5. Headwise Working for GSTR9'!D110</f>
        <v>0</v>
      </c>
    </row>
    <row r="101" spans="1:6" x14ac:dyDescent="0.25">
      <c r="A101" s="62">
        <v>11</v>
      </c>
      <c r="B101" s="11" t="s">
        <v>306</v>
      </c>
      <c r="C101" s="17"/>
      <c r="D101" s="7">
        <f>'5. Headwise Working for GSTR9'!B111</f>
        <v>0</v>
      </c>
      <c r="E101" s="7">
        <f>'5. Headwise Working for GSTR9'!C111</f>
        <v>0</v>
      </c>
      <c r="F101" s="7">
        <f>'5. Headwise Working for GSTR9'!D111</f>
        <v>0</v>
      </c>
    </row>
    <row r="102" spans="1:6" x14ac:dyDescent="0.25">
      <c r="A102" s="62">
        <v>12</v>
      </c>
      <c r="B102" s="11" t="s">
        <v>307</v>
      </c>
      <c r="C102" s="17"/>
      <c r="D102" s="7">
        <f>'5. Headwise Working for GSTR9'!B103</f>
        <v>0</v>
      </c>
      <c r="E102" s="7">
        <f>'5. Headwise Working for GSTR9'!C103</f>
        <v>0</v>
      </c>
      <c r="F102" s="7">
        <f>'5. Headwise Working for GSTR9'!D103</f>
        <v>0</v>
      </c>
    </row>
    <row r="103" spans="1:6" x14ac:dyDescent="0.25">
      <c r="A103" s="62">
        <v>13</v>
      </c>
      <c r="B103" s="11" t="s">
        <v>308</v>
      </c>
      <c r="C103" s="17"/>
      <c r="D103" s="7">
        <f>'5. Headwise Working for GSTR9'!B102</f>
        <v>0</v>
      </c>
      <c r="E103" s="7">
        <f>'5. Headwise Working for GSTR9'!C102</f>
        <v>0</v>
      </c>
      <c r="F103" s="7">
        <f>'5. Headwise Working for GSTR9'!D102</f>
        <v>0</v>
      </c>
    </row>
    <row r="104" spans="1:6" x14ac:dyDescent="0.25">
      <c r="A104" s="66">
        <v>14</v>
      </c>
      <c r="B104" s="64" t="s">
        <v>309</v>
      </c>
      <c r="C104" s="16"/>
      <c r="D104" s="65">
        <f>'5. Headwise Working for GSTR9'!B121</f>
        <v>0</v>
      </c>
      <c r="E104" s="65">
        <f>'5. Headwise Working for GSTR9'!C121</f>
        <v>0</v>
      </c>
      <c r="F104" s="65">
        <f>'5. Headwise Working for GSTR9'!D121</f>
        <v>0</v>
      </c>
    </row>
    <row r="105" spans="1:6" x14ac:dyDescent="0.25">
      <c r="A105" s="72"/>
      <c r="B105" s="73"/>
      <c r="C105" s="74"/>
      <c r="D105" s="74"/>
      <c r="E105" s="74"/>
      <c r="F105" s="74"/>
    </row>
    <row r="106" spans="1:6" x14ac:dyDescent="0.25">
      <c r="A106" s="69"/>
      <c r="B106" s="70" t="s">
        <v>310</v>
      </c>
      <c r="C106" s="16"/>
      <c r="D106" s="51" t="s">
        <v>2</v>
      </c>
      <c r="E106" s="51" t="s">
        <v>0</v>
      </c>
      <c r="F106" s="51" t="s">
        <v>1</v>
      </c>
    </row>
    <row r="107" spans="1:6" x14ac:dyDescent="0.25">
      <c r="A107" s="77"/>
      <c r="B107" s="79" t="s">
        <v>65</v>
      </c>
      <c r="C107" s="23"/>
      <c r="D107" s="80">
        <f>'5. Headwise Working for GSTR9'!B119</f>
        <v>0</v>
      </c>
      <c r="E107" s="80">
        <f>'5. Headwise Working for GSTR9'!C119</f>
        <v>0</v>
      </c>
      <c r="F107" s="80">
        <f>'5. Headwise Working for GSTR9'!D119</f>
        <v>0</v>
      </c>
    </row>
    <row r="108" spans="1:6" x14ac:dyDescent="0.25">
      <c r="A108" s="78"/>
      <c r="B108" s="79" t="s">
        <v>69</v>
      </c>
      <c r="C108" s="23"/>
      <c r="D108" s="80">
        <f>'7. Int on Short Payment of Tax'!B38</f>
        <v>0</v>
      </c>
      <c r="E108" s="80">
        <f>'7. Int on Short Payment of Tax'!C38</f>
        <v>0</v>
      </c>
      <c r="F108" s="80">
        <f>'7. Int on Short Payment of Tax'!D38</f>
        <v>0</v>
      </c>
    </row>
    <row r="109" spans="1:6" x14ac:dyDescent="0.25">
      <c r="A109" s="78"/>
      <c r="B109" s="79" t="s">
        <v>70</v>
      </c>
      <c r="C109" s="23"/>
      <c r="D109" s="80">
        <f>'6. Int on Excess ITC Utilised'!B71</f>
        <v>0</v>
      </c>
      <c r="E109" s="80">
        <f>'6. Int on Excess ITC Utilised'!C71</f>
        <v>0</v>
      </c>
      <c r="F109" s="80">
        <f>'6. Int on Excess ITC Utilised'!D71</f>
        <v>0</v>
      </c>
    </row>
    <row r="110" spans="1:6" x14ac:dyDescent="0.25">
      <c r="A110" s="75"/>
      <c r="B110" s="70" t="s">
        <v>327</v>
      </c>
      <c r="C110" s="17"/>
      <c r="D110" s="76">
        <f>SUM(D107:D109)</f>
        <v>0</v>
      </c>
      <c r="E110" s="76">
        <f t="shared" ref="E110:F110" si="7">SUM(E107:E109)</f>
        <v>0</v>
      </c>
      <c r="F110" s="76">
        <f t="shared" si="7"/>
        <v>0</v>
      </c>
    </row>
  </sheetData>
  <sheetProtection algorithmName="SHA-512" hashValue="UPhztmQeourF4cVJ91ZcMfH+QEPYbd7TqLCBV/OSTCAOCsZBDkXkk1nu8A8ArH1TgxFAojKPdDLqiZc0Ox4yIA==" saltValue="XQzMbdzt4NEIjGb6xwkW6A==" spinCount="100000" sheet="1" objects="1" scenarios="1"/>
  <pageMargins left="0.7" right="0.7" top="0.75" bottom="0.75" header="0.3" footer="0.3"/>
  <pageSetup paperSize="9" scale="88" orientation="landscape" r:id="rId1"/>
  <rowBreaks count="4" manualBreakCount="4">
    <brk id="30" max="16383" man="1"/>
    <brk id="57" max="5" man="1"/>
    <brk id="84" max="5" man="1"/>
    <brk id="11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1. Analysis of Turnover 17-18</vt:lpstr>
      <vt:lpstr>2. Turnover of 18-19 onwards</vt:lpstr>
      <vt:lpstr>3. %ge wise Taxable Sales &amp; Pur</vt:lpstr>
      <vt:lpstr>4. Data as per 3B Filed Report</vt:lpstr>
      <vt:lpstr>5. Headwise Working for GSTR9</vt:lpstr>
      <vt:lpstr>6. Int on Excess ITC Utilised</vt:lpstr>
      <vt:lpstr>7. Int on Short Payment of Tax</vt:lpstr>
      <vt:lpstr>8. Ready to File GSTR9 &amp; DRC03</vt:lpstr>
      <vt:lpstr>'2. Turnover of 18-19 onwards'!Print_Area</vt:lpstr>
      <vt:lpstr>'5. Headwise Working for GSTR9'!Print_Area</vt:lpstr>
      <vt:lpstr>'6. Int on Excess ITC Utilised'!Print_Area</vt:lpstr>
      <vt:lpstr>'8. Ready to File GSTR9 &amp; DRC03'!Print_Area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2015-06-05T18:17:20Z</dcterms:created>
  <dcterms:modified xsi:type="dcterms:W3CDTF">2020-10-30T14:17:26Z</dcterms:modified>
</cp:coreProperties>
</file>