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J9" i="1"/>
  <c r="J10"/>
  <c r="J11"/>
  <c r="J12"/>
  <c r="J13"/>
  <c r="J14"/>
  <c r="I9"/>
  <c r="I10"/>
  <c r="I11"/>
  <c r="I12"/>
  <c r="I13"/>
  <c r="I14"/>
  <c r="H9"/>
  <c r="H10"/>
  <c r="H11"/>
  <c r="H12"/>
  <c r="H15" s="1"/>
  <c r="B23" s="1"/>
  <c r="H13"/>
  <c r="H14"/>
  <c r="J8"/>
  <c r="I8"/>
  <c r="H8"/>
  <c r="C29"/>
  <c r="B29"/>
  <c r="G10"/>
  <c r="C27"/>
  <c r="C28"/>
  <c r="B27"/>
  <c r="B28"/>
  <c r="E15"/>
  <c r="B22" s="1"/>
  <c r="F15"/>
  <c r="C22" s="1"/>
  <c r="B15"/>
  <c r="C15"/>
  <c r="I15" l="1"/>
  <c r="C23" s="1"/>
  <c r="C24" s="1"/>
  <c r="C30" s="1"/>
  <c r="C31" s="1"/>
  <c r="I17" s="1"/>
  <c r="B24"/>
  <c r="B30" s="1"/>
  <c r="B31" s="1"/>
  <c r="H17" s="1"/>
  <c r="D28"/>
  <c r="D29" s="1"/>
  <c r="D17"/>
  <c r="D27" s="1"/>
  <c r="G14"/>
  <c r="D14"/>
  <c r="J15"/>
  <c r="D23" s="1"/>
  <c r="G13"/>
  <c r="D13"/>
  <c r="G12"/>
  <c r="D12"/>
  <c r="G11"/>
  <c r="D11"/>
  <c r="D10"/>
  <c r="G9"/>
  <c r="A9"/>
  <c r="A10" s="1"/>
  <c r="A11" s="1"/>
  <c r="G8"/>
  <c r="G15" l="1"/>
  <c r="D22" s="1"/>
  <c r="D24" s="1"/>
  <c r="D30" s="1"/>
  <c r="D31" s="1"/>
  <c r="J17" s="1"/>
  <c r="D15"/>
  <c r="A13"/>
  <c r="A14" s="1"/>
  <c r="A17" s="1"/>
  <c r="A12"/>
</calcChain>
</file>

<file path=xl/sharedStrings.xml><?xml version="1.0" encoding="utf-8"?>
<sst xmlns="http://schemas.openxmlformats.org/spreadsheetml/2006/main" count="38" uniqueCount="29">
  <si>
    <t>Month</t>
  </si>
  <si>
    <t>ITC Availed in GSTR-3B</t>
  </si>
  <si>
    <t>IGST</t>
  </si>
  <si>
    <t>CGST</t>
  </si>
  <si>
    <t>SGST</t>
  </si>
  <si>
    <t>Excess / Shortfall ITC</t>
  </si>
  <si>
    <t>Sept-20 ITC Eligible</t>
  </si>
  <si>
    <t>ITC Claimed in 3B</t>
  </si>
  <si>
    <t>ASSUMPTION:</t>
  </si>
  <si>
    <t>*</t>
  </si>
  <si>
    <t>Signature of Dealer / Responsible Person</t>
  </si>
  <si>
    <t xml:space="preserve">WORKING SHEET TO COMPLY WITH RULE 36(4) OF CGST ACT </t>
  </si>
  <si>
    <t>( AS PER CBIC Circular No. 142/12/2020- GST] Dated: 9th October, 2020 )</t>
  </si>
  <si>
    <t>Date:</t>
  </si>
  <si>
    <t>For SEPTEMBER 2020 GSTR-3B OF………………………(Dealer's Trade Name )</t>
  </si>
  <si>
    <t>TOTAL</t>
  </si>
  <si>
    <t>NO difference between both ITC as per Books &amp; vide GSTR-3B</t>
  </si>
  <si>
    <t>ELIGIBLE ITC as per GSTR-2A</t>
  </si>
  <si>
    <t xml:space="preserve"> GSTR-2A_110%</t>
  </si>
  <si>
    <t>ACTUALS</t>
  </si>
  <si>
    <t>Cumulative Effect</t>
  </si>
  <si>
    <t>NET TO CLAIM</t>
  </si>
  <si>
    <t>FEB 2020 TO AUG 2020</t>
  </si>
  <si>
    <t>Sep 2A_110%</t>
  </si>
  <si>
    <t>Prepared by MANOHAR CH L, B.Com, (CA)</t>
  </si>
  <si>
    <t>manuclwithu@gmail.com</t>
  </si>
  <si>
    <t>Regd. GST Practitioner, GUNTUR (AP)</t>
  </si>
  <si>
    <t>Lower of above two</t>
  </si>
  <si>
    <t xml:space="preserve">ITC as per Books 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</si>
</sst>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0"/>
      <name val="Calibri"/>
      <family val="2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7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3" fillId="0" borderId="0" xfId="0" applyNumberFormat="1" applyFont="1" applyProtection="1">
      <protection locked="0"/>
    </xf>
    <xf numFmtId="4" fontId="3" fillId="0" borderId="0" xfId="0" applyNumberFormat="1" applyFont="1" applyProtection="1"/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protection locked="0"/>
    </xf>
    <xf numFmtId="17" fontId="0" fillId="0" borderId="0" xfId="0" applyNumberFormat="1" applyAlignment="1" applyProtection="1">
      <alignment horizontal="center"/>
      <protection locked="0"/>
    </xf>
    <xf numFmtId="17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4" fontId="0" fillId="0" borderId="0" xfId="0" applyNumberFormat="1"/>
    <xf numFmtId="0" fontId="3" fillId="0" borderId="0" xfId="0" applyFont="1" applyProtection="1">
      <protection locked="0"/>
    </xf>
    <xf numFmtId="43" fontId="0" fillId="0" borderId="0" xfId="1" applyFont="1"/>
    <xf numFmtId="0" fontId="5" fillId="0" borderId="0" xfId="0" applyFont="1" applyProtection="1">
      <protection locked="0"/>
    </xf>
    <xf numFmtId="0" fontId="1" fillId="0" borderId="0" xfId="0" applyFont="1"/>
    <xf numFmtId="0" fontId="7" fillId="0" borderId="0" xfId="0" applyFont="1"/>
    <xf numFmtId="0" fontId="8" fillId="0" borderId="0" xfId="2" applyFont="1" applyAlignment="1" applyProtection="1"/>
    <xf numFmtId="164" fontId="9" fillId="0" borderId="0" xfId="1" applyNumberFormat="1" applyFont="1"/>
    <xf numFmtId="164" fontId="10" fillId="0" borderId="0" xfId="1" applyNumberFormat="1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uclwith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J20" sqref="J20"/>
    </sheetView>
  </sheetViews>
  <sheetFormatPr defaultRowHeight="15"/>
  <cols>
    <col min="1" max="1" width="19.42578125" bestFit="1" customWidth="1"/>
    <col min="2" max="5" width="10.7109375" bestFit="1" customWidth="1"/>
    <col min="6" max="6" width="11" bestFit="1" customWidth="1"/>
    <col min="7" max="7" width="11.5703125" bestFit="1" customWidth="1"/>
    <col min="8" max="10" width="10.7109375" bestFit="1" customWidth="1"/>
  </cols>
  <sheetData>
    <row r="1" spans="1:10" ht="18.75">
      <c r="B1" s="24" t="s">
        <v>11</v>
      </c>
    </row>
    <row r="2" spans="1:10" ht="15.75">
      <c r="B2" s="23" t="s">
        <v>12</v>
      </c>
    </row>
    <row r="4" spans="1:10">
      <c r="A4" s="1"/>
      <c r="B4" s="11" t="s">
        <v>14</v>
      </c>
      <c r="C4" s="11"/>
      <c r="D4" s="11"/>
      <c r="E4" s="11"/>
      <c r="F4" s="11"/>
      <c r="G4" s="11"/>
      <c r="H4" s="11"/>
      <c r="I4" s="11"/>
      <c r="J4" s="1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2" t="s">
        <v>0</v>
      </c>
      <c r="B6" s="25" t="s">
        <v>28</v>
      </c>
      <c r="C6" s="25"/>
      <c r="D6" s="25"/>
      <c r="E6" s="25" t="s">
        <v>17</v>
      </c>
      <c r="F6" s="25"/>
      <c r="G6" s="25"/>
      <c r="H6" s="26" t="s">
        <v>1</v>
      </c>
      <c r="I6" s="26"/>
      <c r="J6" s="26"/>
    </row>
    <row r="7" spans="1:10">
      <c r="A7" s="1"/>
      <c r="B7" s="3" t="s">
        <v>2</v>
      </c>
      <c r="C7" s="3" t="s">
        <v>3</v>
      </c>
      <c r="D7" s="3" t="s">
        <v>4</v>
      </c>
      <c r="E7" s="3" t="s">
        <v>2</v>
      </c>
      <c r="F7" s="3" t="s">
        <v>3</v>
      </c>
      <c r="G7" s="3" t="s">
        <v>4</v>
      </c>
      <c r="H7" s="3" t="s">
        <v>2</v>
      </c>
      <c r="I7" s="3" t="s">
        <v>3</v>
      </c>
      <c r="J7" s="3" t="s">
        <v>4</v>
      </c>
    </row>
    <row r="8" spans="1:10">
      <c r="A8" s="4">
        <v>43889</v>
      </c>
      <c r="B8" s="5">
        <v>20000</v>
      </c>
      <c r="C8" s="5">
        <v>2500</v>
      </c>
      <c r="D8" s="5">
        <v>2500</v>
      </c>
      <c r="E8" s="5">
        <v>20000</v>
      </c>
      <c r="F8" s="5">
        <v>2403</v>
      </c>
      <c r="G8" s="5">
        <f>+F8</f>
        <v>2403</v>
      </c>
      <c r="H8" s="5">
        <f>B8</f>
        <v>20000</v>
      </c>
      <c r="I8" s="5">
        <f>C8</f>
        <v>2500</v>
      </c>
      <c r="J8" s="5">
        <f>D8</f>
        <v>2500</v>
      </c>
    </row>
    <row r="9" spans="1:10">
      <c r="A9" s="4">
        <f>+A8+31</f>
        <v>43920</v>
      </c>
      <c r="B9" s="5">
        <v>210</v>
      </c>
      <c r="C9" s="5">
        <v>3000</v>
      </c>
      <c r="D9" s="5">
        <v>3000</v>
      </c>
      <c r="E9" s="5">
        <v>300</v>
      </c>
      <c r="F9" s="5">
        <v>2800</v>
      </c>
      <c r="G9" s="5">
        <f t="shared" ref="G9:G14" si="0">+F9</f>
        <v>2800</v>
      </c>
      <c r="H9" s="5">
        <f t="shared" ref="H9:H14" si="1">B9</f>
        <v>210</v>
      </c>
      <c r="I9" s="5">
        <f t="shared" ref="I9:I14" si="2">C9</f>
        <v>3000</v>
      </c>
      <c r="J9" s="5">
        <f t="shared" ref="J9:J14" si="3">D9</f>
        <v>3000</v>
      </c>
    </row>
    <row r="10" spans="1:10">
      <c r="A10" s="4">
        <f t="shared" ref="A10:A14" si="4">+A9+31</f>
        <v>43951</v>
      </c>
      <c r="B10" s="5">
        <v>3400</v>
      </c>
      <c r="C10" s="5">
        <v>5000</v>
      </c>
      <c r="D10" s="5">
        <f t="shared" ref="D10:D17" si="5">+C10</f>
        <v>5000</v>
      </c>
      <c r="E10" s="5">
        <v>2500</v>
      </c>
      <c r="F10" s="5">
        <v>4950</v>
      </c>
      <c r="G10" s="5">
        <f t="shared" si="0"/>
        <v>4950</v>
      </c>
      <c r="H10" s="5">
        <f t="shared" si="1"/>
        <v>3400</v>
      </c>
      <c r="I10" s="5">
        <f t="shared" si="2"/>
        <v>5000</v>
      </c>
      <c r="J10" s="5">
        <f t="shared" si="3"/>
        <v>5000</v>
      </c>
    </row>
    <row r="11" spans="1:10">
      <c r="A11" s="4">
        <f>+A10+31</f>
        <v>43982</v>
      </c>
      <c r="B11" s="5">
        <v>3148</v>
      </c>
      <c r="C11" s="5">
        <v>7500</v>
      </c>
      <c r="D11" s="5">
        <f t="shared" si="5"/>
        <v>7500</v>
      </c>
      <c r="E11" s="5">
        <v>3200</v>
      </c>
      <c r="F11" s="5">
        <v>6400</v>
      </c>
      <c r="G11" s="5">
        <f t="shared" si="0"/>
        <v>6400</v>
      </c>
      <c r="H11" s="5">
        <f t="shared" si="1"/>
        <v>3148</v>
      </c>
      <c r="I11" s="5">
        <f t="shared" si="2"/>
        <v>7500</v>
      </c>
      <c r="J11" s="5">
        <f t="shared" si="3"/>
        <v>7500</v>
      </c>
    </row>
    <row r="12" spans="1:10">
      <c r="A12" s="4">
        <f>+A11+30</f>
        <v>44012</v>
      </c>
      <c r="B12" s="5">
        <v>2510</v>
      </c>
      <c r="C12" s="5">
        <v>15000</v>
      </c>
      <c r="D12" s="5">
        <f t="shared" si="5"/>
        <v>15000</v>
      </c>
      <c r="E12" s="5">
        <v>3400</v>
      </c>
      <c r="F12" s="5">
        <v>15600</v>
      </c>
      <c r="G12" s="5">
        <f t="shared" si="0"/>
        <v>15600</v>
      </c>
      <c r="H12" s="5">
        <f t="shared" si="1"/>
        <v>2510</v>
      </c>
      <c r="I12" s="5">
        <f t="shared" si="2"/>
        <v>15000</v>
      </c>
      <c r="J12" s="5">
        <f t="shared" si="3"/>
        <v>15000</v>
      </c>
    </row>
    <row r="13" spans="1:10">
      <c r="A13" s="4">
        <f>+A11+31</f>
        <v>44013</v>
      </c>
      <c r="B13" s="5">
        <v>3840</v>
      </c>
      <c r="C13" s="5">
        <v>6500</v>
      </c>
      <c r="D13" s="5">
        <f t="shared" si="5"/>
        <v>6500</v>
      </c>
      <c r="E13" s="5">
        <v>2850</v>
      </c>
      <c r="F13" s="5">
        <v>5500</v>
      </c>
      <c r="G13" s="5">
        <f t="shared" si="0"/>
        <v>5500</v>
      </c>
      <c r="H13" s="5">
        <f t="shared" si="1"/>
        <v>3840</v>
      </c>
      <c r="I13" s="5">
        <f t="shared" si="2"/>
        <v>6500</v>
      </c>
      <c r="J13" s="5">
        <f t="shared" si="3"/>
        <v>6500</v>
      </c>
    </row>
    <row r="14" spans="1:10">
      <c r="A14" s="4">
        <f t="shared" si="4"/>
        <v>44044</v>
      </c>
      <c r="B14" s="5">
        <v>12840</v>
      </c>
      <c r="C14" s="5">
        <v>6000</v>
      </c>
      <c r="D14" s="5">
        <f t="shared" si="5"/>
        <v>6000</v>
      </c>
      <c r="E14" s="5">
        <v>3500</v>
      </c>
      <c r="F14" s="5">
        <v>5200</v>
      </c>
      <c r="G14" s="5">
        <f t="shared" si="0"/>
        <v>5200</v>
      </c>
      <c r="H14" s="5">
        <f t="shared" si="1"/>
        <v>12840</v>
      </c>
      <c r="I14" s="5">
        <f t="shared" si="2"/>
        <v>6000</v>
      </c>
      <c r="J14" s="5">
        <f t="shared" si="3"/>
        <v>6000</v>
      </c>
    </row>
    <row r="15" spans="1:10">
      <c r="A15" s="12" t="s">
        <v>15</v>
      </c>
      <c r="B15" s="14">
        <f t="shared" ref="B15:J15" si="6">SUM(B8:B14)</f>
        <v>45948</v>
      </c>
      <c r="C15" s="14">
        <f t="shared" si="6"/>
        <v>45500</v>
      </c>
      <c r="D15" s="14">
        <f t="shared" si="6"/>
        <v>45500</v>
      </c>
      <c r="E15" s="14">
        <f t="shared" si="6"/>
        <v>35750</v>
      </c>
      <c r="F15" s="14">
        <f t="shared" si="6"/>
        <v>42853</v>
      </c>
      <c r="G15" s="14">
        <f t="shared" si="6"/>
        <v>42853</v>
      </c>
      <c r="H15" s="14">
        <f t="shared" si="6"/>
        <v>45948</v>
      </c>
      <c r="I15" s="14">
        <f t="shared" si="6"/>
        <v>45500</v>
      </c>
      <c r="J15" s="14">
        <f t="shared" si="6"/>
        <v>45500</v>
      </c>
    </row>
    <row r="16" spans="1:10">
      <c r="A16" s="4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13">
        <f>+A14+31</f>
        <v>44075</v>
      </c>
      <c r="B17" s="6">
        <v>12006</v>
      </c>
      <c r="C17" s="6">
        <v>15750</v>
      </c>
      <c r="D17" s="6">
        <f t="shared" si="5"/>
        <v>15750</v>
      </c>
      <c r="E17" s="5">
        <v>11450</v>
      </c>
      <c r="F17" s="5">
        <v>16000</v>
      </c>
      <c r="G17" s="5">
        <v>16000</v>
      </c>
      <c r="H17" s="7">
        <f>B31</f>
        <v>5383</v>
      </c>
      <c r="I17" s="7">
        <f t="shared" ref="I17:J17" si="7">C31</f>
        <v>17388.300000000003</v>
      </c>
      <c r="J17" s="7">
        <f t="shared" si="7"/>
        <v>17388.300000000003</v>
      </c>
    </row>
    <row r="18" spans="1:10">
      <c r="A18" s="15"/>
      <c r="B18" s="5"/>
      <c r="C18" s="5"/>
      <c r="D18" s="5"/>
      <c r="E18" s="5"/>
      <c r="F18" s="5"/>
      <c r="G18" s="5"/>
      <c r="H18" s="5"/>
      <c r="I18" s="5"/>
      <c r="J18" s="5"/>
    </row>
    <row r="21" spans="1:10">
      <c r="A21" s="19" t="s">
        <v>22</v>
      </c>
      <c r="B21" s="8" t="s">
        <v>2</v>
      </c>
      <c r="C21" s="8" t="s">
        <v>3</v>
      </c>
      <c r="D21" s="8" t="s">
        <v>4</v>
      </c>
      <c r="F21" s="10" t="s">
        <v>8</v>
      </c>
    </row>
    <row r="22" spans="1:10">
      <c r="A22" s="9" t="s">
        <v>18</v>
      </c>
      <c r="B22" s="5">
        <f>E15*110/100</f>
        <v>39325</v>
      </c>
      <c r="C22" s="5">
        <f>F15*110/100</f>
        <v>47138.3</v>
      </c>
      <c r="D22" s="5">
        <f>G15*110/100</f>
        <v>47138.3</v>
      </c>
      <c r="F22" t="s">
        <v>16</v>
      </c>
    </row>
    <row r="23" spans="1:10">
      <c r="A23" s="9" t="s">
        <v>7</v>
      </c>
      <c r="B23" s="5">
        <f>H15</f>
        <v>45948</v>
      </c>
      <c r="C23" s="5">
        <f>I15</f>
        <v>45500</v>
      </c>
      <c r="D23" s="5">
        <f>J15</f>
        <v>45500</v>
      </c>
    </row>
    <row r="24" spans="1:10">
      <c r="A24" s="1" t="s">
        <v>5</v>
      </c>
      <c r="B24" s="5">
        <f>B22-B23</f>
        <v>-6623</v>
      </c>
      <c r="C24" s="5">
        <f t="shared" ref="C24:D24" si="8">C22-C23</f>
        <v>1638.3000000000029</v>
      </c>
      <c r="D24" s="5">
        <f t="shared" si="8"/>
        <v>1638.3000000000029</v>
      </c>
      <c r="F24" t="s">
        <v>9</v>
      </c>
    </row>
    <row r="25" spans="1:10">
      <c r="B25" s="5"/>
      <c r="C25" s="5"/>
      <c r="D25" s="5"/>
      <c r="F25" s="20" t="s">
        <v>10</v>
      </c>
    </row>
    <row r="26" spans="1:10">
      <c r="A26" s="17" t="s">
        <v>6</v>
      </c>
      <c r="B26" s="5"/>
      <c r="C26" s="5"/>
      <c r="D26" s="5"/>
    </row>
    <row r="27" spans="1:10">
      <c r="A27" s="9" t="s">
        <v>19</v>
      </c>
      <c r="B27" s="18">
        <f>B17</f>
        <v>12006</v>
      </c>
      <c r="C27" s="18">
        <f t="shared" ref="C27:D27" si="9">C17</f>
        <v>15750</v>
      </c>
      <c r="D27" s="18">
        <f t="shared" si="9"/>
        <v>15750</v>
      </c>
      <c r="F27" t="s">
        <v>13</v>
      </c>
    </row>
    <row r="28" spans="1:10">
      <c r="A28" s="9" t="s">
        <v>23</v>
      </c>
      <c r="B28" s="18">
        <f>E17*110/100</f>
        <v>12595</v>
      </c>
      <c r="C28" s="18">
        <f t="shared" ref="C28:D28" si="10">F17*110/100</f>
        <v>17600</v>
      </c>
      <c r="D28" s="18">
        <f t="shared" si="10"/>
        <v>17600</v>
      </c>
    </row>
    <row r="29" spans="1:10">
      <c r="A29" s="9" t="s">
        <v>27</v>
      </c>
      <c r="B29" s="18">
        <f>MIN(B27,B28)</f>
        <v>12006</v>
      </c>
      <c r="C29" s="18">
        <f t="shared" ref="C29:D29" si="11">MIN(C27,C28)</f>
        <v>15750</v>
      </c>
      <c r="D29" s="18">
        <f t="shared" si="11"/>
        <v>15750</v>
      </c>
      <c r="E29" s="18"/>
      <c r="G29" s="21" t="s">
        <v>24</v>
      </c>
    </row>
    <row r="30" spans="1:10">
      <c r="A30" s="9" t="s">
        <v>20</v>
      </c>
      <c r="B30" s="18">
        <f>B24</f>
        <v>-6623</v>
      </c>
      <c r="C30" s="18">
        <f t="shared" ref="C30:D30" si="12">C24</f>
        <v>1638.3000000000029</v>
      </c>
      <c r="D30" s="18">
        <f t="shared" si="12"/>
        <v>1638.3000000000029</v>
      </c>
      <c r="G30" s="21" t="s">
        <v>26</v>
      </c>
    </row>
    <row r="31" spans="1:10">
      <c r="A31" s="17" t="s">
        <v>21</v>
      </c>
      <c r="B31" s="16">
        <f>B29+B30</f>
        <v>5383</v>
      </c>
      <c r="C31" s="16">
        <f t="shared" ref="C31:D31" si="13">C29+C30</f>
        <v>17388.300000000003</v>
      </c>
      <c r="D31" s="16">
        <f t="shared" si="13"/>
        <v>17388.300000000003</v>
      </c>
      <c r="G31" s="22" t="s">
        <v>25</v>
      </c>
    </row>
    <row r="32" spans="1:10">
      <c r="G32" s="21">
        <v>9885692844</v>
      </c>
    </row>
  </sheetData>
  <sheetProtection password="CC82" sheet="1" objects="1" scenarios="1"/>
  <mergeCells count="3">
    <mergeCell ref="B6:D6"/>
    <mergeCell ref="E6:G6"/>
    <mergeCell ref="H6:J6"/>
  </mergeCells>
  <hyperlinks>
    <hyperlink ref="G31" r:id="rId1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2020-10-16T06:49:24Z</dcterms:modified>
</cp:coreProperties>
</file>