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Nilesh Gajjar\Desktop\"/>
    </mc:Choice>
  </mc:AlternateContent>
  <bookViews>
    <workbookView xWindow="0" yWindow="0" windowWidth="20490" windowHeight="84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F35" i="1"/>
  <c r="D35" i="1"/>
  <c r="H34" i="1"/>
  <c r="F34" i="1"/>
  <c r="D34" i="1"/>
  <c r="H31" i="1"/>
  <c r="F31" i="1"/>
  <c r="D31" i="1"/>
  <c r="J14" i="1"/>
  <c r="I14" i="1"/>
  <c r="H14" i="1"/>
  <c r="D19" i="1" l="1"/>
  <c r="C19" i="1"/>
  <c r="B19" i="1"/>
  <c r="D18" i="1"/>
  <c r="C18" i="1"/>
  <c r="B18" i="1"/>
  <c r="F14" i="1"/>
  <c r="C14" i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G10" i="1"/>
  <c r="G7" i="1"/>
  <c r="F11" i="1"/>
  <c r="G11" i="1" s="1"/>
  <c r="F10" i="1"/>
  <c r="F9" i="1"/>
  <c r="G9" i="1" s="1"/>
  <c r="F8" i="1"/>
  <c r="G8" i="1" s="1"/>
  <c r="F7" i="1"/>
  <c r="F6" i="1"/>
  <c r="F5" i="1"/>
  <c r="C11" i="1"/>
  <c r="C10" i="1"/>
  <c r="C9" i="1"/>
  <c r="C8" i="1"/>
  <c r="C7" i="1"/>
  <c r="C6" i="1"/>
  <c r="C5" i="1"/>
  <c r="H12" i="1"/>
  <c r="E12" i="1"/>
  <c r="E15" i="1" s="1"/>
  <c r="B12" i="1"/>
  <c r="B15" i="1" s="1"/>
  <c r="I12" i="1" l="1"/>
  <c r="F12" i="1"/>
  <c r="F15" i="1" s="1"/>
  <c r="C12" i="1"/>
  <c r="C15" i="1" s="1"/>
  <c r="D11" i="1"/>
  <c r="D10" i="1"/>
  <c r="D9" i="1"/>
  <c r="D8" i="1"/>
  <c r="D7" i="1"/>
  <c r="D6" i="1"/>
  <c r="D5" i="1"/>
  <c r="D14" i="1"/>
  <c r="D12" i="1" l="1"/>
  <c r="D15" i="1" s="1"/>
  <c r="G14" i="1"/>
  <c r="G6" i="1"/>
  <c r="G5" i="1"/>
  <c r="A6" i="1"/>
  <c r="A7" i="1" s="1"/>
  <c r="A8" i="1" s="1"/>
  <c r="J12" i="1" l="1"/>
  <c r="G12" i="1"/>
  <c r="G15" i="1" s="1"/>
  <c r="A10" i="1"/>
  <c r="A11" i="1" s="1"/>
  <c r="A14" i="1" s="1"/>
  <c r="A9" i="1"/>
  <c r="C20" i="1"/>
  <c r="B20" i="1"/>
  <c r="H15" i="1" s="1"/>
  <c r="D20" i="1" l="1"/>
  <c r="J15" i="1" s="1"/>
  <c r="I15" i="1"/>
</calcChain>
</file>

<file path=xl/sharedStrings.xml><?xml version="1.0" encoding="utf-8"?>
<sst xmlns="http://schemas.openxmlformats.org/spreadsheetml/2006/main" count="49" uniqueCount="38">
  <si>
    <t>Rule 36(4):</t>
  </si>
  <si>
    <t>Month</t>
  </si>
  <si>
    <t>ITC as per Books of A/cs</t>
  </si>
  <si>
    <t>ITC Availed in GSTR-3B</t>
  </si>
  <si>
    <t>IGST</t>
  </si>
  <si>
    <t>CGST</t>
  </si>
  <si>
    <t>SGST</t>
  </si>
  <si>
    <t>Total Rs.</t>
  </si>
  <si>
    <t>ITC As Per GSTR-2A</t>
  </si>
  <si>
    <t>ITC Claimed in BOA</t>
  </si>
  <si>
    <t>Excess / Shortfall ITC</t>
  </si>
  <si>
    <t>September-2020 GSTR-3B ITC Claim Workings</t>
  </si>
  <si>
    <t>Nilesh H Gajjar                                                                                            GST Tax Practitioner  Mobile # 9825114973         Email: nilesh.h.gajjar@gmail.com</t>
  </si>
  <si>
    <t>Details</t>
  </si>
  <si>
    <t>Integrated Tax</t>
  </si>
  <si>
    <t>Central Tax</t>
  </si>
  <si>
    <t>State/UT Tax</t>
  </si>
  <si>
    <t>Cess</t>
  </si>
  <si>
    <t>(1)</t>
  </si>
  <si>
    <t>(2)</t>
  </si>
  <si>
    <t>(3)</t>
  </si>
  <si>
    <t>(4)</t>
  </si>
  <si>
    <t>(5)</t>
  </si>
  <si>
    <t>(A) ITC Available(wheter in full or part)</t>
  </si>
  <si>
    <t xml:space="preserve">      (1) Import of goods</t>
  </si>
  <si>
    <t xml:space="preserve">      (2) Import of services</t>
  </si>
  <si>
    <t xml:space="preserve">      (3) Inward supplies liable to reverse  charge(other than 1 &amp; 2 above)</t>
  </si>
  <si>
    <t xml:space="preserve">      (4) Inward supplies from ISD</t>
  </si>
  <si>
    <t xml:space="preserve">      (5) All other ITC</t>
  </si>
  <si>
    <t>(B) ITC Reversed</t>
  </si>
  <si>
    <t xml:space="preserve">      (1) As per rules 42 &amp; 43 of CGST Rules</t>
  </si>
  <si>
    <t xml:space="preserve">      (2) Others</t>
  </si>
  <si>
    <t>( C) Net ITC Available (A)- (B)</t>
  </si>
  <si>
    <t>(D) Ineligible ITC</t>
  </si>
  <si>
    <t xml:space="preserve">      (1) As per section   17(5)</t>
  </si>
  <si>
    <r>
      <t>Circular No. 142/12/2020- GST dated 9</t>
    </r>
    <r>
      <rPr>
        <b/>
        <i/>
        <vertAlign val="superscript"/>
        <sz val="10"/>
        <color rgb="FFC00000"/>
        <rFont val="Times New Roman"/>
        <family val="1"/>
      </rPr>
      <t>th</t>
    </r>
    <r>
      <rPr>
        <b/>
        <i/>
        <sz val="10"/>
        <color rgb="FFC00000"/>
        <rFont val="Times New Roman"/>
        <family val="1"/>
      </rPr>
      <t xml:space="preserve"> October,2020</t>
    </r>
  </si>
  <si>
    <t>ITC as per GSTR-2A (Except Ineligible ITC)</t>
  </si>
  <si>
    <t>4. Eligibility ITC (GSTR-3B)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</si>
</sst>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C00000"/>
      <name val="Times New Roman"/>
      <family val="1"/>
    </font>
    <font>
      <b/>
      <i/>
      <vertAlign val="superscript"/>
      <sz val="10"/>
      <color rgb="FFC00000"/>
      <name val="Times New Roman"/>
      <family val="1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7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2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4" fontId="2" fillId="0" borderId="0" xfId="0" applyNumberFormat="1" applyFont="1" applyProtection="1"/>
    <xf numFmtId="0" fontId="1" fillId="0" borderId="0" xfId="0" applyFont="1" applyAlignment="1" applyProtection="1">
      <alignment horizontal="center"/>
      <protection locked="0"/>
    </xf>
    <xf numFmtId="4" fontId="1" fillId="0" borderId="0" xfId="0" applyNumberFormat="1" applyFont="1" applyBorder="1" applyAlignment="1" applyProtection="1">
      <alignment horizontal="center" vertical="justify" wrapText="1"/>
    </xf>
    <xf numFmtId="4" fontId="1" fillId="0" borderId="8" xfId="0" applyNumberFormat="1" applyFont="1" applyBorder="1" applyAlignment="1" applyProtection="1">
      <alignment horizontal="center" vertical="justify" wrapText="1"/>
    </xf>
    <xf numFmtId="4" fontId="1" fillId="0" borderId="9" xfId="0" applyNumberFormat="1" applyFont="1" applyBorder="1" applyAlignment="1" applyProtection="1">
      <alignment horizontal="center" vertical="justify" wrapText="1"/>
    </xf>
    <xf numFmtId="4" fontId="1" fillId="0" borderId="10" xfId="0" applyNumberFormat="1" applyFont="1" applyBorder="1" applyAlignment="1" applyProtection="1">
      <alignment horizontal="center" vertical="justify" wrapText="1"/>
    </xf>
    <xf numFmtId="4" fontId="1" fillId="0" borderId="11" xfId="0" applyNumberFormat="1" applyFont="1" applyBorder="1" applyAlignment="1" applyProtection="1">
      <alignment horizontal="center" vertical="justify" wrapText="1"/>
    </xf>
    <xf numFmtId="4" fontId="1" fillId="0" borderId="12" xfId="0" applyNumberFormat="1" applyFont="1" applyBorder="1" applyAlignment="1" applyProtection="1">
      <alignment horizontal="center" vertical="justify" wrapText="1"/>
    </xf>
    <xf numFmtId="4" fontId="1" fillId="0" borderId="13" xfId="0" applyNumberFormat="1" applyFont="1" applyBorder="1" applyAlignment="1" applyProtection="1">
      <alignment horizontal="center" vertical="justify" wrapText="1"/>
    </xf>
    <xf numFmtId="4" fontId="1" fillId="0" borderId="14" xfId="0" applyNumberFormat="1" applyFont="1" applyBorder="1" applyAlignment="1" applyProtection="1">
      <alignment horizontal="center" vertical="justify" wrapText="1"/>
    </xf>
    <xf numFmtId="4" fontId="1" fillId="0" borderId="15" xfId="0" applyNumberFormat="1" applyFont="1" applyBorder="1" applyAlignment="1" applyProtection="1">
      <alignment horizontal="center" vertical="justify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17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8" xfId="0" applyNumberFormat="1" applyFont="1" applyFill="1" applyBorder="1" applyAlignment="1" applyProtection="1"/>
    <xf numFmtId="0" fontId="6" fillId="0" borderId="19" xfId="0" applyNumberFormat="1" applyFont="1" applyFill="1" applyBorder="1" applyAlignment="1" applyProtection="1"/>
    <xf numFmtId="0" fontId="6" fillId="0" borderId="20" xfId="0" applyNumberFormat="1" applyFont="1" applyFill="1" applyBorder="1" applyAlignment="1" applyProtection="1"/>
    <xf numFmtId="164" fontId="5" fillId="0" borderId="18" xfId="0" applyNumberFormat="1" applyFont="1" applyFill="1" applyBorder="1" applyAlignment="1" applyProtection="1">
      <alignment horizontal="center"/>
    </xf>
    <xf numFmtId="164" fontId="5" fillId="0" borderId="20" xfId="0" applyNumberFormat="1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/>
    <xf numFmtId="0" fontId="5" fillId="0" borderId="18" xfId="0" applyNumberFormat="1" applyFont="1" applyFill="1" applyBorder="1" applyAlignment="1" applyProtection="1">
      <alignment horizontal="left"/>
    </xf>
    <xf numFmtId="0" fontId="5" fillId="0" borderId="19" xfId="0" applyNumberFormat="1" applyFont="1" applyFill="1" applyBorder="1" applyAlignment="1" applyProtection="1">
      <alignment horizontal="left"/>
    </xf>
    <xf numFmtId="0" fontId="5" fillId="0" borderId="20" xfId="0" applyNumberFormat="1" applyFont="1" applyFill="1" applyBorder="1" applyAlignment="1" applyProtection="1">
      <alignment horizontal="left"/>
    </xf>
    <xf numFmtId="0" fontId="5" fillId="0" borderId="18" xfId="0" applyNumberFormat="1" applyFont="1" applyFill="1" applyBorder="1" applyAlignment="1" applyProtection="1">
      <alignment horizontal="left" wrapText="1"/>
    </xf>
    <xf numFmtId="0" fontId="5" fillId="0" borderId="19" xfId="0" applyNumberFormat="1" applyFont="1" applyFill="1" applyBorder="1" applyAlignment="1" applyProtection="1">
      <alignment horizontal="left" wrapText="1"/>
    </xf>
    <xf numFmtId="0" fontId="5" fillId="0" borderId="20" xfId="0" applyNumberFormat="1" applyFont="1" applyFill="1" applyBorder="1" applyAlignment="1" applyProtection="1">
      <alignment horizontal="left" wrapText="1"/>
    </xf>
    <xf numFmtId="0" fontId="5" fillId="0" borderId="18" xfId="0" applyNumberFormat="1" applyFont="1" applyFill="1" applyBorder="1" applyAlignment="1" applyProtection="1"/>
    <xf numFmtId="0" fontId="5" fillId="0" borderId="19" xfId="0" applyNumberFormat="1" applyFont="1" applyFill="1" applyBorder="1" applyAlignment="1" applyProtection="1"/>
    <xf numFmtId="0" fontId="5" fillId="0" borderId="20" xfId="0" applyNumberFormat="1" applyFont="1" applyFill="1" applyBorder="1" applyAlignment="1" applyProtection="1"/>
    <xf numFmtId="164" fontId="2" fillId="0" borderId="18" xfId="0" applyNumberFormat="1" applyFont="1" applyFill="1" applyBorder="1" applyAlignment="1" applyProtection="1">
      <alignment horizontal="center"/>
    </xf>
    <xf numFmtId="164" fontId="2" fillId="0" borderId="20" xfId="0" applyNumberFormat="1" applyFont="1" applyFill="1" applyBorder="1" applyAlignment="1" applyProtection="1">
      <alignment horizontal="center"/>
    </xf>
    <xf numFmtId="0" fontId="7" fillId="0" borderId="9" xfId="0" applyFont="1" applyBorder="1" applyAlignment="1">
      <alignment horizontal="center"/>
    </xf>
    <xf numFmtId="0" fontId="2" fillId="0" borderId="18" xfId="0" applyNumberFormat="1" applyFont="1" applyFill="1" applyBorder="1" applyAlignment="1" applyProtection="1"/>
    <xf numFmtId="0" fontId="2" fillId="0" borderId="19" xfId="0" applyNumberFormat="1" applyFont="1" applyFill="1" applyBorder="1" applyAlignment="1" applyProtection="1"/>
    <xf numFmtId="0" fontId="2" fillId="0" borderId="20" xfId="0" applyNumberFormat="1" applyFont="1" applyFill="1" applyBorder="1" applyAlignment="1" applyProtection="1"/>
    <xf numFmtId="164" fontId="2" fillId="0" borderId="1" xfId="0" applyNumberFormat="1" applyFont="1" applyFill="1" applyBorder="1" applyAlignment="1" applyProtection="1"/>
    <xf numFmtId="0" fontId="1" fillId="2" borderId="0" xfId="0" applyFont="1" applyFill="1" applyAlignment="1" applyProtection="1">
      <alignment horizontal="center"/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4" borderId="0" xfId="0" applyFont="1" applyFill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view="pageBreakPreview" zoomScaleNormal="100" zoomScaleSheetLayoutView="100" workbookViewId="0">
      <selection activeCell="A20" sqref="A20"/>
    </sheetView>
  </sheetViews>
  <sheetFormatPr defaultRowHeight="15" x14ac:dyDescent="0.25"/>
  <cols>
    <col min="1" max="1" width="19.140625" style="1" customWidth="1"/>
    <col min="2" max="2" width="11.42578125" style="1" bestFit="1" customWidth="1"/>
    <col min="3" max="4" width="11.7109375" style="1" bestFit="1" customWidth="1"/>
    <col min="5" max="5" width="10.7109375" style="1" bestFit="1" customWidth="1"/>
    <col min="6" max="7" width="11.7109375" style="1" bestFit="1" customWidth="1"/>
    <col min="8" max="8" width="11.42578125" style="1" bestFit="1" customWidth="1"/>
    <col min="9" max="10" width="11.7109375" style="1" bestFit="1" customWidth="1"/>
    <col min="11" max="16384" width="9.140625" style="1"/>
  </cols>
  <sheetData>
    <row r="1" spans="1:10" x14ac:dyDescent="0.25">
      <c r="A1" s="1" t="s">
        <v>0</v>
      </c>
      <c r="B1" s="8" t="s">
        <v>11</v>
      </c>
      <c r="C1" s="8"/>
      <c r="D1" s="8"/>
      <c r="E1" s="8"/>
      <c r="F1" s="8"/>
      <c r="G1" s="8"/>
      <c r="H1" s="8"/>
      <c r="I1" s="8"/>
      <c r="J1" s="8"/>
    </row>
    <row r="3" spans="1:10" x14ac:dyDescent="0.25">
      <c r="A3" s="53" t="s">
        <v>1</v>
      </c>
      <c r="B3" s="54" t="s">
        <v>2</v>
      </c>
      <c r="C3" s="54"/>
      <c r="D3" s="54"/>
      <c r="E3" s="55" t="s">
        <v>36</v>
      </c>
      <c r="F3" s="55"/>
      <c r="G3" s="55"/>
      <c r="H3" s="56" t="s">
        <v>3</v>
      </c>
      <c r="I3" s="56"/>
      <c r="J3" s="56"/>
    </row>
    <row r="4" spans="1:10" x14ac:dyDescent="0.25">
      <c r="B4" s="2" t="s">
        <v>4</v>
      </c>
      <c r="C4" s="2" t="s">
        <v>5</v>
      </c>
      <c r="D4" s="2" t="s">
        <v>6</v>
      </c>
      <c r="E4" s="2" t="s">
        <v>4</v>
      </c>
      <c r="F4" s="2" t="s">
        <v>5</v>
      </c>
      <c r="G4" s="2" t="s">
        <v>6</v>
      </c>
      <c r="H4" s="2" t="s">
        <v>4</v>
      </c>
      <c r="I4" s="2" t="s">
        <v>5</v>
      </c>
      <c r="J4" s="2" t="s">
        <v>6</v>
      </c>
    </row>
    <row r="5" spans="1:10" x14ac:dyDescent="0.25">
      <c r="A5" s="3">
        <v>43889</v>
      </c>
      <c r="B5" s="4">
        <v>300</v>
      </c>
      <c r="C5" s="4">
        <f>+B5</f>
        <v>300</v>
      </c>
      <c r="D5" s="4">
        <f>+C5</f>
        <v>300</v>
      </c>
      <c r="E5" s="4">
        <v>270</v>
      </c>
      <c r="F5" s="4">
        <f>+E5</f>
        <v>270</v>
      </c>
      <c r="G5" s="4">
        <f>+F5</f>
        <v>270</v>
      </c>
      <c r="H5" s="4">
        <v>300</v>
      </c>
      <c r="I5" s="4">
        <f>+H5</f>
        <v>300</v>
      </c>
      <c r="J5" s="4">
        <f>+I5</f>
        <v>300</v>
      </c>
    </row>
    <row r="6" spans="1:10" x14ac:dyDescent="0.25">
      <c r="A6" s="3">
        <f>+A5+31</f>
        <v>43920</v>
      </c>
      <c r="B6" s="4">
        <v>400</v>
      </c>
      <c r="C6" s="4">
        <f>+B6</f>
        <v>400</v>
      </c>
      <c r="D6" s="4">
        <f t="shared" ref="D6:D11" si="0">+C6</f>
        <v>400</v>
      </c>
      <c r="E6" s="4">
        <v>380</v>
      </c>
      <c r="F6" s="4">
        <f t="shared" ref="F6:F11" si="1">+E6</f>
        <v>380</v>
      </c>
      <c r="G6" s="4">
        <f t="shared" ref="G6:G14" si="2">+F6</f>
        <v>380</v>
      </c>
      <c r="H6" s="4">
        <v>400</v>
      </c>
      <c r="I6" s="4">
        <f>+H6</f>
        <v>400</v>
      </c>
      <c r="J6" s="4">
        <f t="shared" ref="J6:J11" si="3">+I6</f>
        <v>400</v>
      </c>
    </row>
    <row r="7" spans="1:10" x14ac:dyDescent="0.25">
      <c r="A7" s="3">
        <f t="shared" ref="A7:A11" si="4">+A6+31</f>
        <v>43951</v>
      </c>
      <c r="B7" s="4">
        <v>500</v>
      </c>
      <c r="C7" s="4">
        <f>+B7</f>
        <v>500</v>
      </c>
      <c r="D7" s="4">
        <f t="shared" si="0"/>
        <v>500</v>
      </c>
      <c r="E7" s="4">
        <v>450</v>
      </c>
      <c r="F7" s="4">
        <f t="shared" si="1"/>
        <v>450</v>
      </c>
      <c r="G7" s="4">
        <f t="shared" si="2"/>
        <v>450</v>
      </c>
      <c r="H7" s="4">
        <v>500</v>
      </c>
      <c r="I7" s="4">
        <f>+H7</f>
        <v>500</v>
      </c>
      <c r="J7" s="4">
        <f t="shared" si="3"/>
        <v>500</v>
      </c>
    </row>
    <row r="8" spans="1:10" x14ac:dyDescent="0.25">
      <c r="A8" s="3">
        <f>+A7+31</f>
        <v>43982</v>
      </c>
      <c r="B8" s="4">
        <v>350</v>
      </c>
      <c r="C8" s="4">
        <f>+B8</f>
        <v>350</v>
      </c>
      <c r="D8" s="4">
        <f t="shared" si="0"/>
        <v>350</v>
      </c>
      <c r="E8" s="4">
        <v>320</v>
      </c>
      <c r="F8" s="4">
        <f t="shared" si="1"/>
        <v>320</v>
      </c>
      <c r="G8" s="4">
        <f t="shared" si="2"/>
        <v>320</v>
      </c>
      <c r="H8" s="4">
        <v>350</v>
      </c>
      <c r="I8" s="4">
        <f>+H8</f>
        <v>350</v>
      </c>
      <c r="J8" s="4">
        <f t="shared" si="3"/>
        <v>350</v>
      </c>
    </row>
    <row r="9" spans="1:10" x14ac:dyDescent="0.25">
      <c r="A9" s="3">
        <f>+A8+30</f>
        <v>44012</v>
      </c>
      <c r="B9" s="4">
        <v>450</v>
      </c>
      <c r="C9" s="4">
        <f t="shared" ref="C9:C11" si="5">+B9</f>
        <v>450</v>
      </c>
      <c r="D9" s="4">
        <f t="shared" si="0"/>
        <v>450</v>
      </c>
      <c r="E9" s="4">
        <v>400</v>
      </c>
      <c r="F9" s="4">
        <f t="shared" si="1"/>
        <v>400</v>
      </c>
      <c r="G9" s="4">
        <f t="shared" si="2"/>
        <v>400</v>
      </c>
      <c r="H9" s="4">
        <v>450</v>
      </c>
      <c r="I9" s="4">
        <f t="shared" ref="I9:I11" si="6">+H9</f>
        <v>450</v>
      </c>
      <c r="J9" s="4">
        <f t="shared" si="3"/>
        <v>450</v>
      </c>
    </row>
    <row r="10" spans="1:10" x14ac:dyDescent="0.25">
      <c r="A10" s="3">
        <f>+A8+31</f>
        <v>44013</v>
      </c>
      <c r="B10" s="4">
        <v>550</v>
      </c>
      <c r="C10" s="4">
        <f t="shared" si="5"/>
        <v>550</v>
      </c>
      <c r="D10" s="4">
        <f t="shared" si="0"/>
        <v>550</v>
      </c>
      <c r="E10" s="4">
        <v>480</v>
      </c>
      <c r="F10" s="4">
        <f t="shared" si="1"/>
        <v>480</v>
      </c>
      <c r="G10" s="4">
        <f t="shared" si="2"/>
        <v>480</v>
      </c>
      <c r="H10" s="4">
        <v>550</v>
      </c>
      <c r="I10" s="4">
        <f t="shared" si="6"/>
        <v>550</v>
      </c>
      <c r="J10" s="4">
        <f t="shared" si="3"/>
        <v>550</v>
      </c>
    </row>
    <row r="11" spans="1:10" x14ac:dyDescent="0.25">
      <c r="A11" s="3">
        <f t="shared" si="4"/>
        <v>44044</v>
      </c>
      <c r="B11" s="4">
        <v>200</v>
      </c>
      <c r="C11" s="4">
        <f t="shared" si="5"/>
        <v>200</v>
      </c>
      <c r="D11" s="4">
        <f t="shared" si="0"/>
        <v>200</v>
      </c>
      <c r="E11" s="4">
        <v>150</v>
      </c>
      <c r="F11" s="4">
        <f t="shared" si="1"/>
        <v>150</v>
      </c>
      <c r="G11" s="4">
        <f t="shared" si="2"/>
        <v>150</v>
      </c>
      <c r="H11" s="4">
        <v>200</v>
      </c>
      <c r="I11" s="4">
        <f t="shared" si="6"/>
        <v>200</v>
      </c>
      <c r="J11" s="4">
        <f t="shared" si="3"/>
        <v>200</v>
      </c>
    </row>
    <row r="12" spans="1:10" x14ac:dyDescent="0.25">
      <c r="A12" s="1" t="s">
        <v>7</v>
      </c>
      <c r="B12" s="4">
        <f>SUM(B5:B11)</f>
        <v>2750</v>
      </c>
      <c r="C12" s="4">
        <f t="shared" ref="C12:J12" si="7">SUM(C5:C11)</f>
        <v>2750</v>
      </c>
      <c r="D12" s="4">
        <f t="shared" si="7"/>
        <v>2750</v>
      </c>
      <c r="E12" s="4">
        <f t="shared" si="7"/>
        <v>2450</v>
      </c>
      <c r="F12" s="4">
        <f t="shared" si="7"/>
        <v>2450</v>
      </c>
      <c r="G12" s="4">
        <f t="shared" si="7"/>
        <v>2450</v>
      </c>
      <c r="H12" s="4">
        <f t="shared" si="7"/>
        <v>2750</v>
      </c>
      <c r="I12" s="4">
        <f t="shared" si="7"/>
        <v>2750</v>
      </c>
      <c r="J12" s="4">
        <f t="shared" si="7"/>
        <v>2750</v>
      </c>
    </row>
    <row r="13" spans="1:10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3">
        <f>+A11+31</f>
        <v>44075</v>
      </c>
      <c r="B14" s="5">
        <v>500</v>
      </c>
      <c r="C14" s="5">
        <f>+B14</f>
        <v>500</v>
      </c>
      <c r="D14" s="5">
        <f t="shared" ref="D14" si="8">+C14</f>
        <v>500</v>
      </c>
      <c r="E14" s="4">
        <v>350</v>
      </c>
      <c r="F14" s="4">
        <f>+E14</f>
        <v>350</v>
      </c>
      <c r="G14" s="4">
        <f t="shared" si="2"/>
        <v>350</v>
      </c>
      <c r="H14" s="7">
        <f>+E14*110%</f>
        <v>385.00000000000006</v>
      </c>
      <c r="I14" s="7">
        <f t="shared" ref="I14:J14" si="9">+F14*110%</f>
        <v>385.00000000000006</v>
      </c>
      <c r="J14" s="7">
        <f t="shared" si="9"/>
        <v>385.00000000000006</v>
      </c>
    </row>
    <row r="15" spans="1:10" x14ac:dyDescent="0.25">
      <c r="A15" s="1" t="s">
        <v>7</v>
      </c>
      <c r="B15" s="4">
        <f>+B12+B14</f>
        <v>3250</v>
      </c>
      <c r="C15" s="4">
        <f t="shared" ref="C15:J15" si="10">+C12+C14</f>
        <v>3250</v>
      </c>
      <c r="D15" s="4">
        <f t="shared" si="10"/>
        <v>3250</v>
      </c>
      <c r="E15" s="4">
        <f t="shared" si="10"/>
        <v>2800</v>
      </c>
      <c r="F15" s="4">
        <f t="shared" si="10"/>
        <v>2800</v>
      </c>
      <c r="G15" s="4">
        <f t="shared" si="10"/>
        <v>2800</v>
      </c>
      <c r="H15" s="4">
        <f t="shared" si="10"/>
        <v>3135</v>
      </c>
      <c r="I15" s="4">
        <f t="shared" si="10"/>
        <v>3135</v>
      </c>
      <c r="J15" s="4">
        <f t="shared" si="10"/>
        <v>3135</v>
      </c>
    </row>
    <row r="17" spans="1:10" ht="15.75" thickBot="1" x14ac:dyDescent="0.3">
      <c r="B17" s="6" t="s">
        <v>4</v>
      </c>
      <c r="C17" s="6" t="s">
        <v>5</v>
      </c>
      <c r="D17" s="6" t="s">
        <v>6</v>
      </c>
    </row>
    <row r="18" spans="1:10" x14ac:dyDescent="0.25">
      <c r="A18" s="1" t="s">
        <v>8</v>
      </c>
      <c r="B18" s="4">
        <f>+E12*110%</f>
        <v>2695</v>
      </c>
      <c r="C18" s="4">
        <f>+F12*110%</f>
        <v>2695</v>
      </c>
      <c r="D18" s="4">
        <f>+G12*110%</f>
        <v>2695</v>
      </c>
      <c r="E18" s="4"/>
      <c r="F18" s="4"/>
      <c r="G18" s="10" t="s">
        <v>12</v>
      </c>
      <c r="H18" s="11"/>
      <c r="I18" s="11"/>
      <c r="J18" s="12"/>
    </row>
    <row r="19" spans="1:10" x14ac:dyDescent="0.25">
      <c r="A19" s="1" t="s">
        <v>9</v>
      </c>
      <c r="B19" s="4">
        <f>+B12</f>
        <v>2750</v>
      </c>
      <c r="C19" s="4">
        <f>+C12</f>
        <v>2750</v>
      </c>
      <c r="D19" s="4">
        <f>+D12</f>
        <v>2750</v>
      </c>
      <c r="E19" s="4"/>
      <c r="F19" s="4"/>
      <c r="G19" s="13"/>
      <c r="H19" s="9"/>
      <c r="I19" s="9"/>
      <c r="J19" s="14"/>
    </row>
    <row r="20" spans="1:10" ht="15.75" thickBot="1" x14ac:dyDescent="0.3">
      <c r="A20" s="1" t="s">
        <v>10</v>
      </c>
      <c r="B20" s="4">
        <f>+B19-B18</f>
        <v>55</v>
      </c>
      <c r="C20" s="4">
        <f t="shared" ref="C20:D20" si="11">+C19-C18</f>
        <v>55</v>
      </c>
      <c r="D20" s="4">
        <f t="shared" si="11"/>
        <v>55</v>
      </c>
      <c r="E20" s="4"/>
      <c r="F20" s="4"/>
      <c r="G20" s="15"/>
      <c r="H20" s="16"/>
      <c r="I20" s="16"/>
      <c r="J20" s="17"/>
    </row>
    <row r="21" spans="1:10" ht="15.75" x14ac:dyDescent="0.25">
      <c r="B21" s="4"/>
      <c r="C21" s="4"/>
      <c r="D21" s="4"/>
      <c r="E21" s="4"/>
      <c r="F21" s="4"/>
      <c r="G21" s="48" t="s">
        <v>35</v>
      </c>
      <c r="H21" s="48"/>
      <c r="I21" s="48"/>
      <c r="J21" s="48"/>
    </row>
    <row r="22" spans="1:10" x14ac:dyDescent="0.25">
      <c r="A22" s="18" t="s">
        <v>37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9" t="s">
        <v>13</v>
      </c>
      <c r="B23" s="20"/>
      <c r="C23" s="21"/>
      <c r="D23" s="19" t="s">
        <v>14</v>
      </c>
      <c r="E23" s="21"/>
      <c r="F23" s="19" t="s">
        <v>15</v>
      </c>
      <c r="G23" s="21"/>
      <c r="H23" s="19" t="s">
        <v>16</v>
      </c>
      <c r="I23" s="21"/>
      <c r="J23" s="22" t="s">
        <v>17</v>
      </c>
    </row>
    <row r="24" spans="1:10" x14ac:dyDescent="0.25">
      <c r="A24" s="23"/>
      <c r="B24" s="24"/>
      <c r="C24" s="25"/>
      <c r="D24" s="23"/>
      <c r="E24" s="25"/>
      <c r="F24" s="23"/>
      <c r="G24" s="25"/>
      <c r="H24" s="23"/>
      <c r="I24" s="25"/>
      <c r="J24" s="26"/>
    </row>
    <row r="25" spans="1:10" x14ac:dyDescent="0.25">
      <c r="A25" s="27" t="s">
        <v>18</v>
      </c>
      <c r="B25" s="28"/>
      <c r="C25" s="29"/>
      <c r="D25" s="27" t="s">
        <v>19</v>
      </c>
      <c r="E25" s="29"/>
      <c r="F25" s="27" t="s">
        <v>20</v>
      </c>
      <c r="G25" s="29"/>
      <c r="H25" s="27" t="s">
        <v>21</v>
      </c>
      <c r="I25" s="29"/>
      <c r="J25" s="30" t="s">
        <v>22</v>
      </c>
    </row>
    <row r="26" spans="1:10" x14ac:dyDescent="0.25">
      <c r="A26" s="31" t="s">
        <v>23</v>
      </c>
      <c r="B26" s="32"/>
      <c r="C26" s="33"/>
      <c r="D26" s="34"/>
      <c r="E26" s="35"/>
      <c r="F26" s="34"/>
      <c r="G26" s="35"/>
      <c r="H26" s="34"/>
      <c r="I26" s="35"/>
      <c r="J26" s="36"/>
    </row>
    <row r="27" spans="1:10" x14ac:dyDescent="0.25">
      <c r="A27" s="37" t="s">
        <v>24</v>
      </c>
      <c r="B27" s="38"/>
      <c r="C27" s="39"/>
      <c r="D27" s="34">
        <v>0</v>
      </c>
      <c r="E27" s="35">
        <v>0</v>
      </c>
      <c r="F27" s="34"/>
      <c r="G27" s="35"/>
      <c r="H27" s="34"/>
      <c r="I27" s="35"/>
      <c r="J27" s="36">
        <v>0</v>
      </c>
    </row>
    <row r="28" spans="1:10" x14ac:dyDescent="0.25">
      <c r="A28" s="37" t="s">
        <v>25</v>
      </c>
      <c r="B28" s="38"/>
      <c r="C28" s="39"/>
      <c r="D28" s="34">
        <v>0</v>
      </c>
      <c r="E28" s="35">
        <v>0</v>
      </c>
      <c r="F28" s="34"/>
      <c r="G28" s="35"/>
      <c r="H28" s="34"/>
      <c r="I28" s="35"/>
      <c r="J28" s="36">
        <v>0</v>
      </c>
    </row>
    <row r="29" spans="1:10" x14ac:dyDescent="0.25">
      <c r="A29" s="40" t="s">
        <v>26</v>
      </c>
      <c r="B29" s="41"/>
      <c r="C29" s="42"/>
      <c r="D29" s="34">
        <v>0</v>
      </c>
      <c r="E29" s="35">
        <v>0</v>
      </c>
      <c r="F29" s="34">
        <v>0</v>
      </c>
      <c r="G29" s="35">
        <v>0</v>
      </c>
      <c r="H29" s="34">
        <v>0</v>
      </c>
      <c r="I29" s="35">
        <v>0</v>
      </c>
      <c r="J29" s="36">
        <v>0</v>
      </c>
    </row>
    <row r="30" spans="1:10" x14ac:dyDescent="0.25">
      <c r="A30" s="43" t="s">
        <v>27</v>
      </c>
      <c r="B30" s="44"/>
      <c r="C30" s="45"/>
      <c r="D30" s="34">
        <v>0</v>
      </c>
      <c r="E30" s="35">
        <v>0</v>
      </c>
      <c r="F30" s="34">
        <v>0</v>
      </c>
      <c r="G30" s="35">
        <v>0</v>
      </c>
      <c r="H30" s="34">
        <v>0</v>
      </c>
      <c r="I30" s="35">
        <v>0</v>
      </c>
      <c r="J30" s="36">
        <v>0</v>
      </c>
    </row>
    <row r="31" spans="1:10" x14ac:dyDescent="0.25">
      <c r="A31" s="49" t="s">
        <v>28</v>
      </c>
      <c r="B31" s="50"/>
      <c r="C31" s="51"/>
      <c r="D31" s="46">
        <f>+H14</f>
        <v>385.00000000000006</v>
      </c>
      <c r="E31" s="47">
        <v>0</v>
      </c>
      <c r="F31" s="46">
        <f t="shared" ref="F31" si="12">+J14</f>
        <v>385.00000000000006</v>
      </c>
      <c r="G31" s="47">
        <v>0</v>
      </c>
      <c r="H31" s="46">
        <f>+F31</f>
        <v>385.00000000000006</v>
      </c>
      <c r="I31" s="47">
        <v>0</v>
      </c>
      <c r="J31" s="52">
        <v>0</v>
      </c>
    </row>
    <row r="32" spans="1:10" x14ac:dyDescent="0.25">
      <c r="A32" s="31" t="s">
        <v>29</v>
      </c>
      <c r="B32" s="32"/>
      <c r="C32" s="33"/>
      <c r="D32" s="34"/>
      <c r="E32" s="35"/>
      <c r="F32" s="34"/>
      <c r="G32" s="35"/>
      <c r="H32" s="34"/>
      <c r="I32" s="35"/>
      <c r="J32" s="36"/>
    </row>
    <row r="33" spans="1:10" x14ac:dyDescent="0.25">
      <c r="A33" s="43" t="s">
        <v>30</v>
      </c>
      <c r="B33" s="44"/>
      <c r="C33" s="45"/>
      <c r="D33" s="34">
        <v>0</v>
      </c>
      <c r="E33" s="35">
        <v>0</v>
      </c>
      <c r="F33" s="34">
        <v>0</v>
      </c>
      <c r="G33" s="35">
        <v>0</v>
      </c>
      <c r="H33" s="34">
        <v>0</v>
      </c>
      <c r="I33" s="35">
        <v>0</v>
      </c>
      <c r="J33" s="36">
        <v>0</v>
      </c>
    </row>
    <row r="34" spans="1:10" x14ac:dyDescent="0.25">
      <c r="A34" s="49" t="s">
        <v>31</v>
      </c>
      <c r="B34" s="50"/>
      <c r="C34" s="51"/>
      <c r="D34" s="46">
        <f>+B20</f>
        <v>55</v>
      </c>
      <c r="E34" s="47">
        <v>0</v>
      </c>
      <c r="F34" s="46">
        <f t="shared" ref="F34" si="13">+D20</f>
        <v>55</v>
      </c>
      <c r="G34" s="47">
        <v>0</v>
      </c>
      <c r="H34" s="46">
        <f>+F34</f>
        <v>55</v>
      </c>
      <c r="I34" s="47">
        <v>0</v>
      </c>
      <c r="J34" s="52">
        <v>0</v>
      </c>
    </row>
    <row r="35" spans="1:10" x14ac:dyDescent="0.25">
      <c r="A35" s="49" t="s">
        <v>32</v>
      </c>
      <c r="B35" s="50"/>
      <c r="C35" s="51"/>
      <c r="D35" s="46">
        <f>+D31-D34</f>
        <v>330.00000000000006</v>
      </c>
      <c r="E35" s="47">
        <v>0</v>
      </c>
      <c r="F35" s="46">
        <f>+F31-F34</f>
        <v>330.00000000000006</v>
      </c>
      <c r="G35" s="47">
        <v>0</v>
      </c>
      <c r="H35" s="46">
        <f>+H31-H34</f>
        <v>330.00000000000006</v>
      </c>
      <c r="I35" s="47">
        <v>0</v>
      </c>
      <c r="J35" s="52">
        <v>0</v>
      </c>
    </row>
    <row r="36" spans="1:10" x14ac:dyDescent="0.25">
      <c r="A36" s="31" t="s">
        <v>33</v>
      </c>
      <c r="B36" s="32"/>
      <c r="C36" s="33"/>
      <c r="D36" s="34"/>
      <c r="E36" s="35"/>
      <c r="F36" s="34"/>
      <c r="G36" s="35"/>
      <c r="H36" s="34"/>
      <c r="I36" s="35"/>
      <c r="J36" s="36"/>
    </row>
    <row r="37" spans="1:10" x14ac:dyDescent="0.25">
      <c r="A37" s="43" t="s">
        <v>34</v>
      </c>
      <c r="B37" s="44"/>
      <c r="C37" s="45"/>
      <c r="D37" s="34">
        <v>0</v>
      </c>
      <c r="E37" s="35">
        <v>0</v>
      </c>
      <c r="F37" s="34">
        <v>0</v>
      </c>
      <c r="G37" s="35">
        <v>0</v>
      </c>
      <c r="H37" s="34">
        <v>0</v>
      </c>
      <c r="I37" s="35">
        <v>0</v>
      </c>
      <c r="J37" s="36">
        <v>0</v>
      </c>
    </row>
    <row r="38" spans="1:10" x14ac:dyDescent="0.25">
      <c r="A38" s="43" t="s">
        <v>31</v>
      </c>
      <c r="B38" s="44"/>
      <c r="C38" s="45"/>
      <c r="D38" s="34">
        <v>0</v>
      </c>
      <c r="E38" s="35">
        <v>0</v>
      </c>
      <c r="F38" s="34">
        <v>0</v>
      </c>
      <c r="G38" s="35">
        <v>0</v>
      </c>
      <c r="H38" s="34">
        <v>0</v>
      </c>
      <c r="I38" s="35">
        <v>0</v>
      </c>
      <c r="J38" s="36">
        <v>0</v>
      </c>
    </row>
  </sheetData>
  <sheetProtection password="C150" sheet="1" objects="1" scenarios="1"/>
  <mergeCells count="58">
    <mergeCell ref="G21:J21"/>
    <mergeCell ref="D37:E37"/>
    <mergeCell ref="F37:G37"/>
    <mergeCell ref="H37:I37"/>
    <mergeCell ref="D38:E38"/>
    <mergeCell ref="F38:G38"/>
    <mergeCell ref="H38:I38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A29:C29"/>
    <mergeCell ref="D29:E29"/>
    <mergeCell ref="F29:G29"/>
    <mergeCell ref="H29:I29"/>
    <mergeCell ref="D30:E30"/>
    <mergeCell ref="F30:G30"/>
    <mergeCell ref="H30:I30"/>
    <mergeCell ref="A27:C27"/>
    <mergeCell ref="D27:E27"/>
    <mergeCell ref="F27:G27"/>
    <mergeCell ref="H27:I27"/>
    <mergeCell ref="A28:C28"/>
    <mergeCell ref="D28:E28"/>
    <mergeCell ref="F28:G28"/>
    <mergeCell ref="H28:I28"/>
    <mergeCell ref="A25:C25"/>
    <mergeCell ref="D25:E25"/>
    <mergeCell ref="F25:G25"/>
    <mergeCell ref="H25:I25"/>
    <mergeCell ref="D26:E26"/>
    <mergeCell ref="F26:G26"/>
    <mergeCell ref="H26:I26"/>
    <mergeCell ref="A22:J22"/>
    <mergeCell ref="A23:C24"/>
    <mergeCell ref="D23:E24"/>
    <mergeCell ref="F23:G24"/>
    <mergeCell ref="H23:I24"/>
    <mergeCell ref="J23:J24"/>
    <mergeCell ref="B3:D3"/>
    <mergeCell ref="E3:G3"/>
    <mergeCell ref="H3:J3"/>
    <mergeCell ref="B1:J1"/>
    <mergeCell ref="G18:J20"/>
  </mergeCells>
  <dataValidations count="17">
    <dataValidation type="custom" allowBlank="1" showInputMessage="1" showErrorMessage="1" errorTitle="Not applicable" error="Not applicable" sqref="D26:E26">
      <formula1>"b5"</formula1>
    </dataValidation>
    <dataValidation type="custom" allowBlank="1" showInputMessage="1" showErrorMessage="1" errorTitle="Not applicable" error="Not applicable" sqref="F26:G26">
      <formula1>"c5"</formula1>
    </dataValidation>
    <dataValidation type="custom" allowBlank="1" showInputMessage="1" showErrorMessage="1" errorTitle="Not applicable" error="Not applicable" sqref="H26:I26">
      <formula1>"d5"</formula1>
    </dataValidation>
    <dataValidation type="custom" allowBlank="1" showInputMessage="1" showErrorMessage="1" errorTitle="Not applicable" error="Not applicable" sqref="J26">
      <formula1>"e5"</formula1>
    </dataValidation>
    <dataValidation type="custom" allowBlank="1" showInputMessage="1" showErrorMessage="1" errorTitle="Not applicable" error="Not applicable" sqref="D32:E32">
      <formula1>"b11"</formula1>
    </dataValidation>
    <dataValidation type="custom" allowBlank="1" showInputMessage="1" showErrorMessage="1" errorTitle="Not applicable" error="Not applicable" sqref="F32:G32">
      <formula1>"c11"</formula1>
    </dataValidation>
    <dataValidation type="custom" allowBlank="1" showInputMessage="1" showErrorMessage="1" errorTitle="Not applicable" error="Not applicable" sqref="H32:I32">
      <formula1>"d11"</formula1>
    </dataValidation>
    <dataValidation type="custom" allowBlank="1" showInputMessage="1" showErrorMessage="1" errorTitle="Not applicable" error="Not applicable" sqref="J32">
      <formula1>"e11"</formula1>
    </dataValidation>
    <dataValidation type="custom" allowBlank="1" showInputMessage="1" showErrorMessage="1" errorTitle="Not applicable" error="Not applicable" sqref="J35">
      <formula1>"e14"</formula1>
    </dataValidation>
    <dataValidation type="custom" allowBlank="1" showInputMessage="1" showErrorMessage="1" errorTitle="Not applicable" error="Not applicable" sqref="D36:E36">
      <formula1>"b15"</formula1>
    </dataValidation>
    <dataValidation type="custom" allowBlank="1" showInputMessage="1" showErrorMessage="1" errorTitle="Not applicable" error="Not applicable" sqref="F36:G36">
      <formula1>"c15"</formula1>
    </dataValidation>
    <dataValidation type="custom" allowBlank="1" showInputMessage="1" showErrorMessage="1" errorTitle="Not applicable" error="Not applicable" sqref="H36:I36">
      <formula1>"d15"</formula1>
    </dataValidation>
    <dataValidation type="custom" allowBlank="1" showInputMessage="1" showErrorMessage="1" errorTitle="Not applicable" error="Not applicable" sqref="J36">
      <formula1>"e15"</formula1>
    </dataValidation>
    <dataValidation type="custom" allowBlank="1" showInputMessage="1" showErrorMessage="1" errorTitle="Not applicable" error="Not applicable" sqref="F27:G27">
      <formula1>"c6"</formula1>
    </dataValidation>
    <dataValidation type="custom" allowBlank="1" showInputMessage="1" showErrorMessage="1" errorTitle="Not applicable" error="Not applicable" sqref="F28:G28">
      <formula1>"c7"</formula1>
    </dataValidation>
    <dataValidation type="custom" allowBlank="1" showInputMessage="1" showErrorMessage="1" errorTitle="Not applicable" error="Not applicable" sqref="H27:I27">
      <formula1>"d6"</formula1>
    </dataValidation>
    <dataValidation type="custom" allowBlank="1" showInputMessage="1" showErrorMessage="1" errorTitle="Not applicable" error="Not applicable" sqref="H28:I28">
      <formula1>"d7"</formula1>
    </dataValidation>
  </dataValidations>
  <pageMargins left="0.7" right="0.7" top="0.75" bottom="0.75" header="0.3" footer="0.3"/>
  <pageSetup paperSize="9" scale="7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Nilesh Gajjar</dc:creator>
  <cp:lastModifiedBy>Nilesh Gajjar</cp:lastModifiedBy>
  <dcterms:created xsi:type="dcterms:W3CDTF">2020-10-05T03:55:33Z</dcterms:created>
  <dcterms:modified xsi:type="dcterms:W3CDTF">2020-10-13T10:43:01Z</dcterms:modified>
</cp:coreProperties>
</file>