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comments1.xml" ContentType="application/vnd.openxmlformats-officedocument.spreadsheetml.comments+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2"/>
  <workbookPr filterPrivacy="1" showInkAnnotation="0" codeName="ThisWorkbook" defaultThemeVersion="124226"/>
  <bookViews>
    <workbookView xWindow="0" yWindow="0" windowWidth="20730" windowHeight="11760" tabRatio="915"/>
  </bookViews>
  <sheets>
    <sheet name="Info" sheetId="14" r:id="rId1"/>
    <sheet name="Master Data" sheetId="8" r:id="rId2"/>
    <sheet name="Index" sheetId="19" r:id="rId3"/>
    <sheet name="Audit Notes" sheetId="9" r:id="rId4"/>
    <sheet name="Month Wise Outward supply" sheetId="16" r:id="rId5"/>
    <sheet name="GST on Receipt" sheetId="5" r:id="rId6"/>
    <sheet name="Credit availed" sheetId="1" r:id="rId7"/>
    <sheet name="Ineligible Credits" sheetId="10" r:id="rId8"/>
    <sheet name="ISD Credit" sheetId="13" r:id="rId9"/>
    <sheet name="RCM Payable" sheetId="4" r:id="rId10"/>
    <sheet name="Interest Working" sheetId="3" r:id="rId11"/>
    <sheet name="Total Additional Liab" sheetId="18" r:id="rId12"/>
    <sheet name="List of Values" sheetId="17" state="hidden" r:id="rId13"/>
  </sheets>
  <calcPr calcId="144525"/>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I13" i="18" l="1"/>
  <c r="I12" i="18"/>
  <c r="I11" i="18"/>
  <c r="I10" i="18"/>
  <c r="I9" i="18"/>
  <c r="J13" i="18"/>
  <c r="D13" i="18" s="1"/>
  <c r="J12" i="18"/>
  <c r="D12" i="18" s="1"/>
  <c r="J11" i="18"/>
  <c r="J10" i="18"/>
  <c r="D10" i="18" s="1"/>
  <c r="J9" i="18"/>
  <c r="D9" i="18" s="1"/>
  <c r="A15" i="18"/>
  <c r="A14" i="18"/>
  <c r="A13" i="18"/>
  <c r="A12" i="18"/>
  <c r="A11" i="18"/>
  <c r="A10" i="18"/>
  <c r="A9" i="18"/>
  <c r="D5" i="18"/>
  <c r="D4" i="18"/>
  <c r="M20" i="18"/>
  <c r="H15" i="3"/>
  <c r="K13" i="18" l="1"/>
  <c r="L13" i="18" s="1"/>
  <c r="M13" i="18" s="1"/>
  <c r="K12" i="18"/>
  <c r="L12" i="18" s="1"/>
  <c r="M12" i="18" s="1"/>
  <c r="K10" i="18"/>
  <c r="L10" i="18" s="1"/>
  <c r="M10" i="18" s="1"/>
  <c r="D11" i="18"/>
  <c r="K11" i="18" s="1"/>
  <c r="L11" i="18" s="1"/>
  <c r="M11" i="18" s="1"/>
  <c r="K9" i="18"/>
  <c r="L9" i="18" s="1"/>
  <c r="M9" i="18" s="1"/>
  <c r="C29" i="5"/>
  <c r="L68" i="16" l="1"/>
  <c r="K68" i="16"/>
  <c r="J68" i="16"/>
  <c r="I68" i="16"/>
  <c r="H68" i="16"/>
  <c r="L67" i="16"/>
  <c r="K67" i="16"/>
  <c r="J67" i="16"/>
  <c r="I67" i="16"/>
  <c r="H67" i="16"/>
  <c r="L66" i="16"/>
  <c r="K66" i="16"/>
  <c r="J66" i="16"/>
  <c r="I66" i="16"/>
  <c r="H66" i="16"/>
  <c r="L65" i="16"/>
  <c r="K65" i="16"/>
  <c r="J65" i="16"/>
  <c r="I65" i="16"/>
  <c r="H65" i="16"/>
  <c r="G68" i="16"/>
  <c r="F68" i="16"/>
  <c r="E68" i="16"/>
  <c r="D68" i="16"/>
  <c r="G67" i="16"/>
  <c r="F67" i="16"/>
  <c r="E67" i="16"/>
  <c r="D67" i="16"/>
  <c r="G66" i="16"/>
  <c r="F66" i="16"/>
  <c r="E66" i="16"/>
  <c r="D66" i="16"/>
  <c r="G65" i="16"/>
  <c r="F65" i="16"/>
  <c r="E65" i="16"/>
  <c r="D65" i="16"/>
  <c r="C68" i="16"/>
  <c r="C67" i="16"/>
  <c r="C66" i="16"/>
  <c r="C65" i="16"/>
  <c r="L14" i="16"/>
  <c r="K14" i="16"/>
  <c r="J14" i="16"/>
  <c r="I14" i="16"/>
  <c r="H14" i="16"/>
  <c r="G14" i="16"/>
  <c r="F14" i="16"/>
  <c r="E14" i="16"/>
  <c r="D14" i="16"/>
  <c r="C14" i="16"/>
  <c r="Q13" i="16"/>
  <c r="P13" i="16"/>
  <c r="O13" i="16"/>
  <c r="N13" i="16"/>
  <c r="M13" i="16"/>
  <c r="Q12" i="16"/>
  <c r="P12" i="16"/>
  <c r="O12" i="16"/>
  <c r="N12" i="16"/>
  <c r="M12" i="16"/>
  <c r="Q11" i="16"/>
  <c r="P11" i="16"/>
  <c r="O11" i="16"/>
  <c r="N11" i="16"/>
  <c r="M11" i="16"/>
  <c r="Q10" i="16"/>
  <c r="P10" i="16"/>
  <c r="O10" i="16"/>
  <c r="N10" i="16"/>
  <c r="M10" i="16"/>
  <c r="H10" i="4"/>
  <c r="H9" i="4"/>
  <c r="M65" i="16" l="1"/>
  <c r="P14" i="16"/>
  <c r="M14" i="16"/>
  <c r="Q14" i="16"/>
  <c r="O14" i="16"/>
  <c r="N14" i="16"/>
  <c r="J18" i="18"/>
  <c r="D18" i="18" s="1"/>
  <c r="K21" i="18" l="1"/>
  <c r="H5" i="4"/>
  <c r="F27" i="10"/>
  <c r="G27" i="10"/>
  <c r="H19" i="10"/>
  <c r="H27" i="10" s="1"/>
  <c r="I18" i="18"/>
  <c r="J17" i="18"/>
  <c r="D17" i="18" s="1"/>
  <c r="I17" i="18"/>
  <c r="J16" i="18"/>
  <c r="D16" i="18" s="1"/>
  <c r="I16" i="18"/>
  <c r="J15" i="18"/>
  <c r="D15" i="18" s="1"/>
  <c r="I15" i="18"/>
  <c r="J14" i="18"/>
  <c r="D14" i="18" s="1"/>
  <c r="I14" i="18"/>
  <c r="J8" i="18"/>
  <c r="D8" i="18" s="1"/>
  <c r="I8" i="18"/>
  <c r="J7" i="18"/>
  <c r="D7" i="18" s="1"/>
  <c r="I7" i="18"/>
  <c r="J6" i="18"/>
  <c r="D6" i="18" s="1"/>
  <c r="I6" i="18"/>
  <c r="J5" i="18"/>
  <c r="I5" i="18"/>
  <c r="A5" i="18"/>
  <c r="A6" i="18" s="1"/>
  <c r="A7" i="18" s="1"/>
  <c r="A8" i="18" s="1"/>
  <c r="A16" i="18" s="1"/>
  <c r="A17" i="18" s="1"/>
  <c r="A18" i="18" s="1"/>
  <c r="J4" i="18"/>
  <c r="I4" i="18"/>
  <c r="I19" i="18" l="1"/>
  <c r="I21" i="18" s="1"/>
  <c r="L64" i="16"/>
  <c r="K64" i="16"/>
  <c r="J64" i="16"/>
  <c r="I64" i="16"/>
  <c r="H64" i="16"/>
  <c r="G64" i="16"/>
  <c r="F64" i="16"/>
  <c r="E64" i="16"/>
  <c r="D64" i="16"/>
  <c r="C64" i="16"/>
  <c r="L54" i="16"/>
  <c r="K54" i="16"/>
  <c r="J54" i="16"/>
  <c r="I54" i="16"/>
  <c r="H54" i="16"/>
  <c r="G54" i="16"/>
  <c r="F54" i="16"/>
  <c r="E54" i="16"/>
  <c r="D54" i="16"/>
  <c r="C54" i="16"/>
  <c r="L49" i="16"/>
  <c r="K49" i="16"/>
  <c r="J49" i="16"/>
  <c r="I49" i="16"/>
  <c r="H49" i="16"/>
  <c r="G49" i="16"/>
  <c r="F49" i="16"/>
  <c r="E49" i="16"/>
  <c r="D49" i="16"/>
  <c r="C49" i="16"/>
  <c r="L44" i="16"/>
  <c r="K44" i="16"/>
  <c r="J44" i="16"/>
  <c r="I44" i="16"/>
  <c r="H44" i="16"/>
  <c r="G44" i="16"/>
  <c r="F44" i="16"/>
  <c r="E44" i="16"/>
  <c r="D44" i="16"/>
  <c r="C44" i="16"/>
  <c r="L39" i="16"/>
  <c r="K39" i="16"/>
  <c r="J39" i="16"/>
  <c r="I39" i="16"/>
  <c r="H39" i="16"/>
  <c r="G39" i="16"/>
  <c r="F39" i="16"/>
  <c r="E39" i="16"/>
  <c r="D39" i="16"/>
  <c r="C39" i="16"/>
  <c r="L34" i="16"/>
  <c r="K34" i="16"/>
  <c r="J34" i="16"/>
  <c r="I34" i="16"/>
  <c r="H34" i="16"/>
  <c r="G34" i="16"/>
  <c r="F34" i="16"/>
  <c r="E34" i="16"/>
  <c r="D34" i="16"/>
  <c r="C34" i="16"/>
  <c r="L29" i="16"/>
  <c r="K29" i="16"/>
  <c r="J29" i="16"/>
  <c r="I29" i="16"/>
  <c r="H29" i="16"/>
  <c r="G29" i="16"/>
  <c r="F29" i="16"/>
  <c r="E29" i="16"/>
  <c r="D29" i="16"/>
  <c r="C29" i="16"/>
  <c r="L24" i="16"/>
  <c r="K24" i="16"/>
  <c r="J24" i="16"/>
  <c r="I24" i="16"/>
  <c r="H24" i="16"/>
  <c r="G24" i="16"/>
  <c r="F24" i="16"/>
  <c r="E24" i="16"/>
  <c r="D24" i="16"/>
  <c r="C24" i="16"/>
  <c r="L19" i="16"/>
  <c r="K19" i="16"/>
  <c r="J19" i="16"/>
  <c r="I19" i="16"/>
  <c r="H19" i="16"/>
  <c r="G19" i="16"/>
  <c r="F19" i="16"/>
  <c r="E19" i="16"/>
  <c r="D19" i="16"/>
  <c r="C19" i="16"/>
  <c r="L9" i="16"/>
  <c r="K9" i="16"/>
  <c r="J9" i="16"/>
  <c r="I9" i="16"/>
  <c r="H9" i="16"/>
  <c r="G9" i="16"/>
  <c r="F9" i="16"/>
  <c r="E9" i="16"/>
  <c r="D9" i="16"/>
  <c r="C9" i="16"/>
  <c r="L59" i="16"/>
  <c r="K59" i="16"/>
  <c r="J59" i="16"/>
  <c r="I59" i="16"/>
  <c r="H59" i="16"/>
  <c r="G59" i="16"/>
  <c r="F59" i="16"/>
  <c r="E59" i="16"/>
  <c r="D59" i="16"/>
  <c r="C59" i="16"/>
  <c r="Q68" i="16"/>
  <c r="P68" i="16"/>
  <c r="O68" i="16"/>
  <c r="N68" i="16"/>
  <c r="M68" i="16"/>
  <c r="Q67" i="16"/>
  <c r="P67" i="16"/>
  <c r="O67" i="16"/>
  <c r="N67" i="16"/>
  <c r="M67" i="16"/>
  <c r="Q66" i="16"/>
  <c r="P66" i="16"/>
  <c r="N66" i="16"/>
  <c r="M66" i="16"/>
  <c r="Q65" i="16"/>
  <c r="P65" i="16"/>
  <c r="O65" i="16"/>
  <c r="Q63" i="16"/>
  <c r="P63" i="16"/>
  <c r="O63" i="16"/>
  <c r="N63" i="16"/>
  <c r="M63" i="16"/>
  <c r="Q62" i="16"/>
  <c r="P62" i="16"/>
  <c r="O62" i="16"/>
  <c r="N62" i="16"/>
  <c r="M62" i="16"/>
  <c r="Q61" i="16"/>
  <c r="P61" i="16"/>
  <c r="O61" i="16"/>
  <c r="N61" i="16"/>
  <c r="M61" i="16"/>
  <c r="Q60" i="16"/>
  <c r="P60" i="16"/>
  <c r="O60" i="16"/>
  <c r="N60" i="16"/>
  <c r="M60" i="16"/>
  <c r="Q58" i="16"/>
  <c r="P58" i="16"/>
  <c r="O58" i="16"/>
  <c r="N58" i="16"/>
  <c r="M58" i="16"/>
  <c r="Q57" i="16"/>
  <c r="P57" i="16"/>
  <c r="O57" i="16"/>
  <c r="N57" i="16"/>
  <c r="M57" i="16"/>
  <c r="Q56" i="16"/>
  <c r="P56" i="16"/>
  <c r="O56" i="16"/>
  <c r="N56" i="16"/>
  <c r="M56" i="16"/>
  <c r="Q55" i="16"/>
  <c r="P55" i="16"/>
  <c r="O55" i="16"/>
  <c r="N55" i="16"/>
  <c r="M55" i="16"/>
  <c r="Q53" i="16"/>
  <c r="P53" i="16"/>
  <c r="O53" i="16"/>
  <c r="N53" i="16"/>
  <c r="M53" i="16"/>
  <c r="Q52" i="16"/>
  <c r="P52" i="16"/>
  <c r="O52" i="16"/>
  <c r="N52" i="16"/>
  <c r="M52" i="16"/>
  <c r="Q51" i="16"/>
  <c r="P51" i="16"/>
  <c r="O51" i="16"/>
  <c r="O54" i="16" s="1"/>
  <c r="N51" i="16"/>
  <c r="M51" i="16"/>
  <c r="Q50" i="16"/>
  <c r="P50" i="16"/>
  <c r="O50" i="16"/>
  <c r="N50" i="16"/>
  <c r="M50" i="16"/>
  <c r="Q48" i="16"/>
  <c r="P48" i="16"/>
  <c r="O48" i="16"/>
  <c r="N48" i="16"/>
  <c r="M48" i="16"/>
  <c r="Q47" i="16"/>
  <c r="P47" i="16"/>
  <c r="O47" i="16"/>
  <c r="N47" i="16"/>
  <c r="M47" i="16"/>
  <c r="Q46" i="16"/>
  <c r="P46" i="16"/>
  <c r="O46" i="16"/>
  <c r="N46" i="16"/>
  <c r="M46" i="16"/>
  <c r="Q45" i="16"/>
  <c r="P45" i="16"/>
  <c r="O45" i="16"/>
  <c r="N45" i="16"/>
  <c r="M45" i="16"/>
  <c r="Q43" i="16"/>
  <c r="P43" i="16"/>
  <c r="O43" i="16"/>
  <c r="N43" i="16"/>
  <c r="M43" i="16"/>
  <c r="Q42" i="16"/>
  <c r="P42" i="16"/>
  <c r="O42" i="16"/>
  <c r="N42" i="16"/>
  <c r="M42" i="16"/>
  <c r="Q41" i="16"/>
  <c r="P41" i="16"/>
  <c r="O41" i="16"/>
  <c r="N41" i="16"/>
  <c r="M41" i="16"/>
  <c r="Q40" i="16"/>
  <c r="P40" i="16"/>
  <c r="O40" i="16"/>
  <c r="N40" i="16"/>
  <c r="M40" i="16"/>
  <c r="Q38" i="16"/>
  <c r="P38" i="16"/>
  <c r="O38" i="16"/>
  <c r="N38" i="16"/>
  <c r="M38" i="16"/>
  <c r="Q37" i="16"/>
  <c r="P37" i="16"/>
  <c r="O37" i="16"/>
  <c r="N37" i="16"/>
  <c r="M37" i="16"/>
  <c r="Q36" i="16"/>
  <c r="P36" i="16"/>
  <c r="O36" i="16"/>
  <c r="O39" i="16" s="1"/>
  <c r="N36" i="16"/>
  <c r="M36" i="16"/>
  <c r="Q35" i="16"/>
  <c r="P35" i="16"/>
  <c r="O35" i="16"/>
  <c r="N35" i="16"/>
  <c r="M35" i="16"/>
  <c r="Q33" i="16"/>
  <c r="P33" i="16"/>
  <c r="O33" i="16"/>
  <c r="N33" i="16"/>
  <c r="M33" i="16"/>
  <c r="Q32" i="16"/>
  <c r="P32" i="16"/>
  <c r="O32" i="16"/>
  <c r="N32" i="16"/>
  <c r="M32" i="16"/>
  <c r="Q31" i="16"/>
  <c r="P31" i="16"/>
  <c r="O31" i="16"/>
  <c r="O34" i="16" s="1"/>
  <c r="N31" i="16"/>
  <c r="M31" i="16"/>
  <c r="Q30" i="16"/>
  <c r="P30" i="16"/>
  <c r="O30" i="16"/>
  <c r="N30" i="16"/>
  <c r="M30" i="16"/>
  <c r="Q28" i="16"/>
  <c r="P28" i="16"/>
  <c r="O28" i="16"/>
  <c r="N28" i="16"/>
  <c r="M28" i="16"/>
  <c r="Q27" i="16"/>
  <c r="P27" i="16"/>
  <c r="O27" i="16"/>
  <c r="N27" i="16"/>
  <c r="M27" i="16"/>
  <c r="Q26" i="16"/>
  <c r="P26" i="16"/>
  <c r="O26" i="16"/>
  <c r="O29" i="16" s="1"/>
  <c r="N26" i="16"/>
  <c r="M26" i="16"/>
  <c r="Q25" i="16"/>
  <c r="P25" i="16"/>
  <c r="O25" i="16"/>
  <c r="N25" i="16"/>
  <c r="M25" i="16"/>
  <c r="Q23" i="16"/>
  <c r="P23" i="16"/>
  <c r="O23" i="16"/>
  <c r="N23" i="16"/>
  <c r="M23" i="16"/>
  <c r="Q22" i="16"/>
  <c r="P22" i="16"/>
  <c r="O22" i="16"/>
  <c r="N22" i="16"/>
  <c r="M22" i="16"/>
  <c r="Q21" i="16"/>
  <c r="P21" i="16"/>
  <c r="O21" i="16"/>
  <c r="N21" i="16"/>
  <c r="M21" i="16"/>
  <c r="Q20" i="16"/>
  <c r="P20" i="16"/>
  <c r="O20" i="16"/>
  <c r="N20" i="16"/>
  <c r="M20" i="16"/>
  <c r="Q18" i="16"/>
  <c r="P18" i="16"/>
  <c r="O18" i="16"/>
  <c r="N18" i="16"/>
  <c r="M18" i="16"/>
  <c r="Q17" i="16"/>
  <c r="P17" i="16"/>
  <c r="O17" i="16"/>
  <c r="N17" i="16"/>
  <c r="M17" i="16"/>
  <c r="Q16" i="16"/>
  <c r="P16" i="16"/>
  <c r="O16" i="16"/>
  <c r="N16" i="16"/>
  <c r="M16" i="16"/>
  <c r="Q15" i="16"/>
  <c r="P15" i="16"/>
  <c r="O15" i="16"/>
  <c r="N15" i="16"/>
  <c r="M15" i="16"/>
  <c r="Q8" i="16"/>
  <c r="P8" i="16"/>
  <c r="O8" i="16"/>
  <c r="N8" i="16"/>
  <c r="Q7" i="16"/>
  <c r="P7" i="16"/>
  <c r="O7" i="16"/>
  <c r="N7" i="16"/>
  <c r="Q6" i="16"/>
  <c r="P6" i="16"/>
  <c r="O6" i="16"/>
  <c r="N6" i="16"/>
  <c r="Q5" i="16"/>
  <c r="P5" i="16"/>
  <c r="O5" i="16"/>
  <c r="N5" i="16"/>
  <c r="M8" i="16"/>
  <c r="M7" i="16"/>
  <c r="M6" i="16"/>
  <c r="M5" i="16"/>
  <c r="O66" i="16"/>
  <c r="M59" i="16" l="1"/>
  <c r="M64" i="16"/>
  <c r="M54" i="16"/>
  <c r="O64" i="16"/>
  <c r="Q59" i="16"/>
  <c r="Q54" i="16"/>
  <c r="M49" i="16"/>
  <c r="M44" i="16"/>
  <c r="M39" i="16"/>
  <c r="M34" i="16"/>
  <c r="M19" i="16"/>
  <c r="H69" i="16"/>
  <c r="I69" i="16"/>
  <c r="N59" i="16"/>
  <c r="P54" i="16"/>
  <c r="N54" i="16"/>
  <c r="Q49" i="16"/>
  <c r="O44" i="16"/>
  <c r="N44" i="16"/>
  <c r="Q39" i="16"/>
  <c r="N39" i="16"/>
  <c r="N34" i="16"/>
  <c r="N29" i="16"/>
  <c r="Q29" i="16"/>
  <c r="O24" i="16"/>
  <c r="N24" i="16"/>
  <c r="N19" i="16"/>
  <c r="Q19" i="16"/>
  <c r="N9" i="16"/>
  <c r="Q9" i="16"/>
  <c r="O9" i="16"/>
  <c r="M29" i="16"/>
  <c r="M24" i="16"/>
  <c r="C69" i="16"/>
  <c r="M9" i="16"/>
  <c r="Q64" i="16"/>
  <c r="N64" i="16"/>
  <c r="P64" i="16"/>
  <c r="O59" i="16"/>
  <c r="P59" i="16"/>
  <c r="P49" i="16"/>
  <c r="O49" i="16"/>
  <c r="N49" i="16"/>
  <c r="Q44" i="16"/>
  <c r="P44" i="16"/>
  <c r="P39" i="16"/>
  <c r="J69" i="16"/>
  <c r="P34" i="16"/>
  <c r="Q34" i="16"/>
  <c r="P29" i="16"/>
  <c r="P24" i="16"/>
  <c r="Q24" i="16"/>
  <c r="O19" i="16"/>
  <c r="K69" i="16"/>
  <c r="P19" i="16"/>
  <c r="L69" i="16"/>
  <c r="G69" i="16"/>
  <c r="D69" i="16"/>
  <c r="P69" i="16"/>
  <c r="E69" i="16"/>
  <c r="F69" i="16"/>
  <c r="P9" i="16"/>
  <c r="O69" i="16"/>
  <c r="Q69" i="16"/>
  <c r="M69" i="16"/>
  <c r="N65" i="16"/>
  <c r="N69" i="16" s="1"/>
  <c r="E22" i="1" l="1"/>
  <c r="E34" i="1" s="1"/>
  <c r="E23" i="1"/>
  <c r="D32" i="5" l="1"/>
  <c r="E31" i="5"/>
  <c r="C15" i="1"/>
  <c r="C16" i="1"/>
  <c r="F31" i="5" l="1"/>
  <c r="C20" i="13"/>
  <c r="P14" i="1"/>
  <c r="M34" i="1"/>
  <c r="L34" i="1"/>
  <c r="K34" i="1"/>
  <c r="J34" i="1"/>
  <c r="I17" i="1"/>
  <c r="H17" i="1"/>
  <c r="D10" i="1"/>
  <c r="B7" i="1"/>
  <c r="E28" i="4"/>
  <c r="D28" i="4"/>
  <c r="C28" i="4"/>
  <c r="B28" i="4"/>
  <c r="C12" i="4" l="1"/>
  <c r="E12" i="4" l="1"/>
  <c r="D12" i="4"/>
  <c r="B34" i="1"/>
  <c r="C34" i="1"/>
  <c r="D34" i="1"/>
  <c r="H34" i="1"/>
  <c r="G34" i="1"/>
  <c r="F34" i="1"/>
  <c r="D6" i="5"/>
  <c r="E5" i="5"/>
  <c r="F5" i="5" s="1"/>
  <c r="C15" i="5"/>
  <c r="F11" i="13" l="1"/>
  <c r="G17" i="13" l="1"/>
  <c r="E17" i="13"/>
  <c r="D17" i="13"/>
  <c r="C17" i="13"/>
  <c r="K16" i="13"/>
  <c r="L16" i="13"/>
  <c r="F16" i="13"/>
  <c r="K15" i="13"/>
  <c r="J15" i="13"/>
  <c r="M15" i="13"/>
  <c r="L15" i="13"/>
  <c r="F15" i="13"/>
  <c r="K14" i="13"/>
  <c r="J14" i="13"/>
  <c r="M14" i="13"/>
  <c r="L14" i="13"/>
  <c r="F14" i="13"/>
  <c r="K13" i="13"/>
  <c r="L13" i="13"/>
  <c r="F13" i="13"/>
  <c r="K12" i="13"/>
  <c r="L12" i="13"/>
  <c r="F12" i="13"/>
  <c r="K11" i="13"/>
  <c r="M11" i="13"/>
  <c r="L11" i="13"/>
  <c r="K10" i="13"/>
  <c r="J10" i="13"/>
  <c r="M10" i="13"/>
  <c r="L10" i="13"/>
  <c r="F10" i="13"/>
  <c r="K9" i="13"/>
  <c r="L9" i="13"/>
  <c r="F9" i="13"/>
  <c r="K8" i="13"/>
  <c r="L8" i="13"/>
  <c r="F8" i="13"/>
  <c r="K7" i="13"/>
  <c r="M7" i="13"/>
  <c r="L7" i="13"/>
  <c r="F7" i="13"/>
  <c r="K6" i="13"/>
  <c r="J6" i="13"/>
  <c r="M6" i="13"/>
  <c r="L6" i="13"/>
  <c r="F6" i="13"/>
  <c r="K5" i="13"/>
  <c r="L5" i="13"/>
  <c r="F5" i="13"/>
  <c r="F17" i="13" l="1"/>
  <c r="C19" i="13" s="1"/>
  <c r="G19" i="13" s="1"/>
  <c r="K17" i="13"/>
  <c r="M8" i="13"/>
  <c r="N8" i="13" s="1"/>
  <c r="J11" i="13"/>
  <c r="M12" i="13"/>
  <c r="J5" i="13"/>
  <c r="H17" i="13"/>
  <c r="M16" i="13"/>
  <c r="N16" i="13" s="1"/>
  <c r="J7" i="13"/>
  <c r="N6" i="13"/>
  <c r="J8" i="13"/>
  <c r="M9" i="13"/>
  <c r="N9" i="13" s="1"/>
  <c r="N10" i="13"/>
  <c r="J12" i="13"/>
  <c r="M13" i="13"/>
  <c r="N13" i="13" s="1"/>
  <c r="N14" i="13"/>
  <c r="J16" i="13"/>
  <c r="L17" i="13"/>
  <c r="N7" i="13"/>
  <c r="N11" i="13"/>
  <c r="N15" i="13"/>
  <c r="N12" i="13"/>
  <c r="E13" i="10"/>
  <c r="F13" i="10"/>
  <c r="G13" i="10"/>
  <c r="C21" i="13" l="1"/>
  <c r="J13" i="13"/>
  <c r="M5" i="13"/>
  <c r="I17" i="13"/>
  <c r="J17" i="13" s="1"/>
  <c r="J9" i="13"/>
  <c r="A8" i="9"/>
  <c r="A9" i="9" s="1"/>
  <c r="A10" i="9" s="1"/>
  <c r="A11" i="9" s="1"/>
  <c r="A12" i="9" s="1"/>
  <c r="A13" i="9" s="1"/>
  <c r="A14" i="9" s="1"/>
  <c r="A15" i="9" s="1"/>
  <c r="A16" i="9" s="1"/>
  <c r="A17" i="9" s="1"/>
  <c r="A18" i="9" s="1"/>
  <c r="N6" i="1"/>
  <c r="L14" i="1"/>
  <c r="G21" i="13" l="1"/>
  <c r="M17" i="13"/>
  <c r="N17" i="13" s="1"/>
  <c r="N5" i="13"/>
  <c r="G15" i="5"/>
  <c r="E21" i="5"/>
  <c r="F21" i="5" s="1"/>
  <c r="D24" i="5"/>
  <c r="E23" i="5"/>
  <c r="F23" i="5" s="1"/>
  <c r="D22" i="5"/>
  <c r="D20" i="5"/>
  <c r="E19" i="5"/>
  <c r="F19" i="5" s="1"/>
  <c r="D18" i="5"/>
  <c r="E17" i="5"/>
  <c r="F17" i="5" s="1"/>
  <c r="C3" i="5"/>
  <c r="C25" i="5" s="1"/>
  <c r="F15" i="5" l="1"/>
  <c r="D15" i="5"/>
  <c r="E15" i="5"/>
  <c r="C57" i="4"/>
  <c r="C56" i="4"/>
  <c r="C55" i="4"/>
  <c r="C54" i="4"/>
  <c r="C53" i="4"/>
  <c r="C51" i="4"/>
  <c r="C50" i="4"/>
  <c r="B62" i="4"/>
  <c r="A51" i="4"/>
  <c r="A52" i="4" s="1"/>
  <c r="A53" i="4" s="1"/>
  <c r="A54" i="4" s="1"/>
  <c r="A55" i="4" s="1"/>
  <c r="A56" i="4" s="1"/>
  <c r="A57" i="4" s="1"/>
  <c r="A58" i="4" s="1"/>
  <c r="A59" i="4" s="1"/>
  <c r="A60" i="4" s="1"/>
  <c r="A61" i="4" s="1"/>
  <c r="C60" i="4"/>
  <c r="C59" i="4"/>
  <c r="C58" i="4"/>
  <c r="C52" i="4"/>
  <c r="A35" i="4"/>
  <c r="A36" i="4" s="1"/>
  <c r="A37" i="4" s="1"/>
  <c r="A38" i="4" s="1"/>
  <c r="A39" i="4" s="1"/>
  <c r="A40" i="4" s="1"/>
  <c r="A41" i="4" s="1"/>
  <c r="A42" i="4" s="1"/>
  <c r="A43" i="4" s="1"/>
  <c r="A44" i="4" s="1"/>
  <c r="A45" i="4" s="1"/>
  <c r="A17" i="4"/>
  <c r="A18" i="4" s="1"/>
  <c r="A19" i="4" s="1"/>
  <c r="A20" i="4" s="1"/>
  <c r="A21" i="4" s="1"/>
  <c r="A22" i="4" s="1"/>
  <c r="A23" i="4" s="1"/>
  <c r="A24" i="4" s="1"/>
  <c r="A25" i="4" s="1"/>
  <c r="A26" i="4" s="1"/>
  <c r="A27" i="4" s="1"/>
  <c r="D60" i="4"/>
  <c r="D59" i="4"/>
  <c r="E57" i="4"/>
  <c r="D56" i="4"/>
  <c r="D55" i="4"/>
  <c r="D54" i="4"/>
  <c r="D53" i="4"/>
  <c r="D52" i="4"/>
  <c r="D51" i="4"/>
  <c r="E50" i="4"/>
  <c r="F34" i="4"/>
  <c r="B46" i="4"/>
  <c r="E55" i="4" l="1"/>
  <c r="E51" i="4"/>
  <c r="F51" i="4" s="1"/>
  <c r="E56" i="4"/>
  <c r="F56" i="4" s="1"/>
  <c r="F36" i="4"/>
  <c r="F37" i="4"/>
  <c r="C46" i="4"/>
  <c r="F44" i="4"/>
  <c r="D50" i="4"/>
  <c r="F50" i="4" s="1"/>
  <c r="F45" i="4"/>
  <c r="F55" i="4"/>
  <c r="E52" i="4"/>
  <c r="F52" i="4" s="1"/>
  <c r="D58" i="4"/>
  <c r="F40" i="4"/>
  <c r="F42" i="4"/>
  <c r="E54" i="4"/>
  <c r="F54" i="4" s="1"/>
  <c r="E58" i="4"/>
  <c r="D57" i="4"/>
  <c r="C62" i="4"/>
  <c r="F61" i="4"/>
  <c r="D46" i="4"/>
  <c r="F35" i="4"/>
  <c r="D40" i="5"/>
  <c r="E39" i="5"/>
  <c r="F39" i="5" s="1"/>
  <c r="D38" i="5"/>
  <c r="E37" i="5"/>
  <c r="F37" i="5" s="1"/>
  <c r="D36" i="5"/>
  <c r="E35" i="5"/>
  <c r="F35" i="5" s="1"/>
  <c r="D34" i="5"/>
  <c r="E33" i="5"/>
  <c r="E24" i="1"/>
  <c r="D7" i="1" s="1"/>
  <c r="I22" i="1"/>
  <c r="I34" i="1" s="1"/>
  <c r="I16" i="1"/>
  <c r="I15" i="1"/>
  <c r="I14" i="1"/>
  <c r="I13" i="1"/>
  <c r="I12" i="1"/>
  <c r="I11" i="1"/>
  <c r="I10" i="1"/>
  <c r="I9" i="1"/>
  <c r="I8" i="1"/>
  <c r="I7" i="1"/>
  <c r="I6" i="1"/>
  <c r="H16" i="1"/>
  <c r="H15" i="1"/>
  <c r="H14" i="1"/>
  <c r="H13" i="1"/>
  <c r="H12" i="1"/>
  <c r="H11" i="1"/>
  <c r="H10" i="1"/>
  <c r="H9" i="1"/>
  <c r="H8" i="1"/>
  <c r="H7" i="1"/>
  <c r="H6" i="1"/>
  <c r="I5" i="1"/>
  <c r="H5" i="1"/>
  <c r="G16" i="1"/>
  <c r="G15" i="1"/>
  <c r="G14" i="1"/>
  <c r="G13" i="1"/>
  <c r="G12" i="1"/>
  <c r="G11" i="1"/>
  <c r="G10" i="1"/>
  <c r="G9" i="1"/>
  <c r="G8" i="1"/>
  <c r="G7" i="1"/>
  <c r="G6" i="1"/>
  <c r="G5" i="1"/>
  <c r="G17" i="1" s="1"/>
  <c r="M22" i="1"/>
  <c r="B5" i="1" s="1"/>
  <c r="A23" i="1"/>
  <c r="A24" i="1" s="1"/>
  <c r="A25" i="1" s="1"/>
  <c r="A26" i="1" s="1"/>
  <c r="A27" i="1" s="1"/>
  <c r="A28" i="1" s="1"/>
  <c r="A29" i="1" s="1"/>
  <c r="A30" i="1" s="1"/>
  <c r="A31" i="1" s="1"/>
  <c r="A32" i="1" s="1"/>
  <c r="A33" i="1" s="1"/>
  <c r="M33" i="1"/>
  <c r="B16" i="1" s="1"/>
  <c r="I33" i="1"/>
  <c r="E33" i="1"/>
  <c r="D16" i="1" s="1"/>
  <c r="M32" i="1"/>
  <c r="B15" i="1" s="1"/>
  <c r="I32" i="1"/>
  <c r="E32" i="1"/>
  <c r="D15" i="1" s="1"/>
  <c r="M31" i="1"/>
  <c r="B14" i="1" s="1"/>
  <c r="I31" i="1"/>
  <c r="E31" i="1"/>
  <c r="D14" i="1" s="1"/>
  <c r="A6" i="1"/>
  <c r="A7" i="1" s="1"/>
  <c r="A8" i="1" s="1"/>
  <c r="A9" i="1" s="1"/>
  <c r="A10" i="1" s="1"/>
  <c r="A11" i="1" s="1"/>
  <c r="A12" i="1" s="1"/>
  <c r="A13" i="1" s="1"/>
  <c r="A14" i="1" s="1"/>
  <c r="A15" i="1" s="1"/>
  <c r="A16" i="1" s="1"/>
  <c r="M13" i="1"/>
  <c r="N12" i="1"/>
  <c r="O12" i="1" s="1"/>
  <c r="M11" i="1"/>
  <c r="N10" i="1"/>
  <c r="O10" i="1" s="1"/>
  <c r="M9" i="1"/>
  <c r="N8" i="1"/>
  <c r="M7" i="1"/>
  <c r="O6" i="1"/>
  <c r="G3" i="5"/>
  <c r="G25" i="5" s="1"/>
  <c r="D14" i="5"/>
  <c r="D12" i="5"/>
  <c r="D10" i="5"/>
  <c r="D8" i="5"/>
  <c r="E13" i="5"/>
  <c r="F13" i="5" s="1"/>
  <c r="E11" i="5"/>
  <c r="F11" i="5" s="1"/>
  <c r="E9" i="5"/>
  <c r="F9" i="5" s="1"/>
  <c r="E7" i="5"/>
  <c r="D29" i="5" l="1"/>
  <c r="F33" i="5"/>
  <c r="F29" i="5" s="1"/>
  <c r="F42" i="5" s="1"/>
  <c r="E29" i="5"/>
  <c r="E42" i="5" s="1"/>
  <c r="D3" i="5"/>
  <c r="D25" i="5" s="1"/>
  <c r="N14" i="1"/>
  <c r="M14" i="1"/>
  <c r="F15" i="1"/>
  <c r="E59" i="4"/>
  <c r="F59" i="4" s="1"/>
  <c r="O8" i="1"/>
  <c r="O14" i="1" s="1"/>
  <c r="C14" i="1"/>
  <c r="F14" i="1" s="1"/>
  <c r="F16" i="1"/>
  <c r="F41" i="4"/>
  <c r="D62" i="4"/>
  <c r="C42" i="5"/>
  <c r="C43" i="5" s="1"/>
  <c r="E60" i="4"/>
  <c r="F60" i="4" s="1"/>
  <c r="E53" i="4"/>
  <c r="F53" i="4" s="1"/>
  <c r="F38" i="4"/>
  <c r="E46" i="4"/>
  <c r="F46" i="4" s="1"/>
  <c r="F39" i="4"/>
  <c r="F57" i="4"/>
  <c r="F58" i="4"/>
  <c r="F43" i="4"/>
  <c r="E3" i="5"/>
  <c r="E25" i="5" s="1"/>
  <c r="F7" i="5"/>
  <c r="F3" i="5" s="1"/>
  <c r="F25" i="5" s="1"/>
  <c r="G42" i="5"/>
  <c r="G43" i="5" s="1"/>
  <c r="D42" i="5"/>
  <c r="H13" i="10"/>
  <c r="D13" i="10"/>
  <c r="F43" i="5" l="1"/>
  <c r="E43" i="5"/>
  <c r="D43" i="5"/>
  <c r="E16" i="1"/>
  <c r="E14" i="1"/>
  <c r="E15" i="1"/>
  <c r="E62" i="4"/>
  <c r="F27" i="4"/>
  <c r="F26" i="4"/>
  <c r="F25" i="4"/>
  <c r="F24" i="4"/>
  <c r="F23" i="4"/>
  <c r="F22" i="4"/>
  <c r="F21" i="4"/>
  <c r="F20" i="4"/>
  <c r="F19" i="4"/>
  <c r="F18" i="4"/>
  <c r="F17" i="4"/>
  <c r="C12" i="3"/>
  <c r="D12" i="3" s="1"/>
  <c r="D11" i="3"/>
  <c r="D10" i="3"/>
  <c r="D9" i="3"/>
  <c r="D8" i="3"/>
  <c r="D7" i="3"/>
  <c r="D6" i="3"/>
  <c r="D5" i="3"/>
  <c r="F5" i="3" s="1"/>
  <c r="H5" i="3" s="1"/>
  <c r="A6" i="3"/>
  <c r="A7" i="3" l="1"/>
  <c r="A8" i="3" s="1"/>
  <c r="A9" i="3" s="1"/>
  <c r="A10" i="3" s="1"/>
  <c r="C13" i="3"/>
  <c r="D13" i="3" s="1"/>
  <c r="F62" i="4"/>
  <c r="A11" i="3" l="1"/>
  <c r="A12" i="3" s="1"/>
  <c r="A13" i="3" s="1"/>
  <c r="A14" i="3" s="1"/>
  <c r="A15" i="3" s="1"/>
  <c r="A16" i="3" s="1"/>
  <c r="K17" i="18"/>
  <c r="L17" i="18" s="1"/>
  <c r="M17" i="18" s="1"/>
  <c r="K8" i="18"/>
  <c r="L8" i="18" s="1"/>
  <c r="M8" i="18" s="1"/>
  <c r="K4" i="18"/>
  <c r="L4" i="18" s="1"/>
  <c r="M4" i="18" s="1"/>
  <c r="K18" i="18"/>
  <c r="L18" i="18" s="1"/>
  <c r="M18" i="18" s="1"/>
  <c r="K5" i="18"/>
  <c r="L5" i="18" s="1"/>
  <c r="M5" i="18" s="1"/>
  <c r="K16" i="18"/>
  <c r="L16" i="18" s="1"/>
  <c r="M16" i="18" s="1"/>
  <c r="K7" i="18"/>
  <c r="L7" i="18" s="1"/>
  <c r="M7" i="18" s="1"/>
  <c r="K14" i="18"/>
  <c r="L14" i="18" s="1"/>
  <c r="M14" i="18" s="1"/>
  <c r="K15" i="18"/>
  <c r="L15" i="18" s="1"/>
  <c r="M15" i="18" s="1"/>
  <c r="K6" i="18"/>
  <c r="L6" i="18" s="1"/>
  <c r="M6" i="18" s="1"/>
  <c r="C14" i="3"/>
  <c r="C15" i="3" s="1"/>
  <c r="M19" i="18" l="1"/>
  <c r="M21" i="18" s="1"/>
  <c r="L19" i="18"/>
  <c r="D14" i="3"/>
  <c r="F14" i="3" s="1"/>
  <c r="H14" i="3" s="1"/>
  <c r="D15" i="3"/>
  <c r="F15" i="3" s="1"/>
  <c r="C16" i="3"/>
  <c r="D16" i="3" s="1"/>
  <c r="F16" i="3" s="1"/>
  <c r="H16" i="3" s="1"/>
  <c r="H11" i="4" l="1"/>
  <c r="H8" i="4"/>
  <c r="F16" i="4"/>
  <c r="F28" i="4" s="1"/>
  <c r="H7" i="4" l="1"/>
  <c r="B12" i="4" l="1"/>
  <c r="H6" i="4" l="1"/>
  <c r="H12" i="4" l="1"/>
  <c r="F30" i="4" s="1"/>
  <c r="M30" i="1"/>
  <c r="B13" i="1" s="1"/>
  <c r="M28" i="1"/>
  <c r="B11" i="1" s="1"/>
  <c r="M27" i="1"/>
  <c r="B10" i="1" s="1"/>
  <c r="M26" i="1"/>
  <c r="B9" i="1" s="1"/>
  <c r="M24" i="1"/>
  <c r="M29" i="1"/>
  <c r="B12" i="1" s="1"/>
  <c r="E30" i="1"/>
  <c r="D13" i="1" s="1"/>
  <c r="E29" i="1"/>
  <c r="D12" i="1" s="1"/>
  <c r="E28" i="1"/>
  <c r="D11" i="1" s="1"/>
  <c r="E27" i="1"/>
  <c r="E26" i="1"/>
  <c r="D9" i="1" s="1"/>
  <c r="E25" i="1"/>
  <c r="D8" i="1" s="1"/>
  <c r="D6" i="1"/>
  <c r="D5" i="1"/>
  <c r="I30" i="1"/>
  <c r="F13" i="3" s="1"/>
  <c r="H13" i="3" s="1"/>
  <c r="I29" i="1"/>
  <c r="F12" i="3" s="1"/>
  <c r="H12" i="3" s="1"/>
  <c r="I28" i="1"/>
  <c r="F11" i="3" s="1"/>
  <c r="H11" i="3" s="1"/>
  <c r="I27" i="1"/>
  <c r="F10" i="3" s="1"/>
  <c r="H10" i="3" s="1"/>
  <c r="I26" i="1"/>
  <c r="F9" i="3" s="1"/>
  <c r="H9" i="3" s="1"/>
  <c r="I25" i="1"/>
  <c r="F8" i="3" s="1"/>
  <c r="H8" i="3" s="1"/>
  <c r="I24" i="1"/>
  <c r="F7" i="3" s="1"/>
  <c r="H7" i="3" s="1"/>
  <c r="I23" i="1"/>
  <c r="F6" i="3" s="1"/>
  <c r="H6" i="3" s="1"/>
  <c r="H17" i="3" l="1"/>
  <c r="L20" i="18" s="1"/>
  <c r="L21" i="18" s="1"/>
  <c r="D17" i="1"/>
  <c r="C10" i="1"/>
  <c r="C13" i="1"/>
  <c r="F13" i="1" s="1"/>
  <c r="C7" i="1"/>
  <c r="F7" i="1" s="1"/>
  <c r="C11" i="1"/>
  <c r="E11" i="1" s="1"/>
  <c r="C9" i="1"/>
  <c r="F9" i="1" s="1"/>
  <c r="C6" i="1"/>
  <c r="F6" i="1" s="1"/>
  <c r="C8" i="1"/>
  <c r="F8" i="1" s="1"/>
  <c r="C12" i="1"/>
  <c r="E12" i="1" s="1"/>
  <c r="F10" i="1"/>
  <c r="E10" i="1"/>
  <c r="E7" i="1"/>
  <c r="E9" i="1"/>
  <c r="F11" i="1"/>
  <c r="C5" i="1"/>
  <c r="C17" i="1" s="1"/>
  <c r="M25" i="1"/>
  <c r="B8" i="1" s="1"/>
  <c r="M23" i="1"/>
  <c r="B6" i="1" s="1"/>
  <c r="B17" i="1" l="1"/>
  <c r="E8" i="1"/>
  <c r="E13" i="1"/>
  <c r="E5" i="1"/>
  <c r="E17" i="1" s="1"/>
  <c r="F12" i="1"/>
  <c r="F17" i="3"/>
  <c r="E6" i="1"/>
  <c r="F5" i="1"/>
  <c r="F17" i="1" s="1"/>
</calcChain>
</file>

<file path=xl/comments1.xml><?xml version="1.0" encoding="utf-8"?>
<comments xmlns="http://schemas.openxmlformats.org/spreadsheetml/2006/main">
  <authors>
    <author>Author</author>
  </authors>
  <commentList>
    <comment ref="B5" authorId="0">
      <text>
        <r>
          <rPr>
            <b/>
            <sz val="9"/>
            <color indexed="81"/>
            <rFont val="Tahoma"/>
            <charset val="1"/>
          </rPr>
          <t>Mayur:</t>
        </r>
        <r>
          <rPr>
            <sz val="9"/>
            <color indexed="81"/>
            <rFont val="Tahoma"/>
            <charset val="1"/>
          </rPr>
          <t xml:space="preserve">
For Any supply made at this concessional rate, the auditor should verfy whether the receipient has exported goods within 90 days of such supply. The auditor should ask for Shipping bill for confirmation.
Ref. Notification 40/2017 CGST (Rate).</t>
        </r>
      </text>
    </comment>
    <comment ref="B15" authorId="0">
      <text>
        <r>
          <rPr>
            <b/>
            <sz val="9"/>
            <color indexed="81"/>
            <rFont val="Tahoma"/>
            <charset val="1"/>
          </rPr>
          <t>Mayur:</t>
        </r>
        <r>
          <rPr>
            <sz val="9"/>
            <color indexed="81"/>
            <rFont val="Tahoma"/>
            <charset val="1"/>
          </rPr>
          <t xml:space="preserve">
If you find any Sundry Creditors balance written off, Verify whether GST Credit pertaining to the transaction has been reversed or not.</t>
        </r>
      </text>
    </comment>
  </commentList>
</comments>
</file>

<file path=xl/sharedStrings.xml><?xml version="1.0" encoding="utf-8"?>
<sst xmlns="http://schemas.openxmlformats.org/spreadsheetml/2006/main" count="428" uniqueCount="205">
  <si>
    <t>Month</t>
  </si>
  <si>
    <t>Accounts</t>
  </si>
  <si>
    <t>GSTR 3B</t>
  </si>
  <si>
    <t>GSTR 2A</t>
  </si>
  <si>
    <t>CGST</t>
  </si>
  <si>
    <t>SGST</t>
  </si>
  <si>
    <t>As per GSTR 2A</t>
  </si>
  <si>
    <t>IGST</t>
  </si>
  <si>
    <t>Total</t>
  </si>
  <si>
    <t>As per Accounts</t>
  </si>
  <si>
    <t>As per GSTR 3B</t>
  </si>
  <si>
    <t>Accounts and GSTR 3B</t>
  </si>
  <si>
    <t>GSTR 3B and GSTR 2A</t>
  </si>
  <si>
    <t>Months</t>
  </si>
  <si>
    <t>Breakup of IGST, CGST And SGST</t>
  </si>
  <si>
    <t>Carriage Inward</t>
  </si>
  <si>
    <t>Carriage Ouward</t>
  </si>
  <si>
    <t>Type of Expense</t>
  </si>
  <si>
    <t>Date</t>
  </si>
  <si>
    <t>Remark</t>
  </si>
  <si>
    <t>Rate of tax</t>
  </si>
  <si>
    <t>Taxable Value</t>
  </si>
  <si>
    <t>Total Tax</t>
  </si>
  <si>
    <t>RCM Liability calculated from Accounts</t>
  </si>
  <si>
    <t>Differntial RCM Liabiltity</t>
  </si>
  <si>
    <t>Due Date</t>
  </si>
  <si>
    <t>Delay in days</t>
  </si>
  <si>
    <t>Total Other Income</t>
  </si>
  <si>
    <t>Sr. No.</t>
  </si>
  <si>
    <t>Particulars</t>
  </si>
  <si>
    <t>Turnover as per GSTR 3B</t>
  </si>
  <si>
    <t>Taxable Value (Rs.)</t>
  </si>
  <si>
    <t>Partys' Name</t>
  </si>
  <si>
    <t>Tax Amount</t>
  </si>
  <si>
    <t>Outstanding Amount</t>
  </si>
  <si>
    <t>Name of Client</t>
  </si>
  <si>
    <t>GST Number</t>
  </si>
  <si>
    <t>Nature of Business</t>
  </si>
  <si>
    <t>GST ID</t>
  </si>
  <si>
    <t>GST PW</t>
  </si>
  <si>
    <t>Constitution</t>
  </si>
  <si>
    <t>Total ITC As per:</t>
  </si>
  <si>
    <t>CGST (Acc and 3B)</t>
  </si>
  <si>
    <t>IGST (Acc and 3B)</t>
  </si>
  <si>
    <t>SGST (Acc and 3B)</t>
  </si>
  <si>
    <t>Total Variance</t>
  </si>
  <si>
    <t>Tax wise Variance</t>
  </si>
  <si>
    <t>GSTR 3B Filing Date</t>
  </si>
  <si>
    <t>Advocate Fees</t>
  </si>
  <si>
    <t>Total Payable</t>
  </si>
  <si>
    <t>Total Tax Paid under RCM as per GSTR 3B</t>
  </si>
  <si>
    <t>Overdue by days</t>
  </si>
  <si>
    <t>Previous Year's GST Auditor</t>
  </si>
  <si>
    <t>Current year's Income tax/Company Auditor</t>
  </si>
  <si>
    <t>Turnover as per GSTR 1</t>
  </si>
  <si>
    <t>Difference (Accounts - GSTR 3B)</t>
  </si>
  <si>
    <t>Name of the Supplier</t>
  </si>
  <si>
    <t>Cess</t>
  </si>
  <si>
    <t>Turnover of 2018-19 Considered in 2017-18 Annual Return Table 10</t>
  </si>
  <si>
    <t>Net turnover of GSTR 3B pertaining to 2018-19</t>
  </si>
  <si>
    <t>Delay in reversal</t>
  </si>
  <si>
    <t>Interest Liability</t>
  </si>
  <si>
    <t>Local+Out of state</t>
  </si>
  <si>
    <t>Local</t>
  </si>
  <si>
    <t>Out of state</t>
  </si>
  <si>
    <r>
      <t xml:space="preserve">Total Sales as per Final Accounts </t>
    </r>
    <r>
      <rPr>
        <b/>
        <sz val="11"/>
        <color theme="1"/>
        <rFont val="Calibri"/>
        <family val="2"/>
        <scheme val="minor"/>
      </rPr>
      <t>(Just fill the rate wise sale below)</t>
    </r>
  </si>
  <si>
    <t>Rate wise Purchase as per Accounts</t>
  </si>
  <si>
    <t>Rate of Tax</t>
  </si>
  <si>
    <t>Input tax Credit Working (Don’t put any figure in coloured area as it contains formula)</t>
  </si>
  <si>
    <t>(1+2)</t>
  </si>
  <si>
    <t>Imported Services</t>
  </si>
  <si>
    <t>Difference</t>
  </si>
  <si>
    <t>Total Tax Credit Availed under RCM as per GSTR 3B</t>
  </si>
  <si>
    <t>Variance</t>
  </si>
  <si>
    <t>Director's sitting fees</t>
  </si>
  <si>
    <t>Gst No</t>
  </si>
  <si>
    <t>GSTR 9 Filing Date and ARN</t>
  </si>
  <si>
    <t>GSTR 9C Filing Date and ARN</t>
  </si>
  <si>
    <t>UDIN</t>
  </si>
  <si>
    <t>Nil rated/Zero Rated/Exempt</t>
  </si>
  <si>
    <t>Total Credit Transferred by ISD Registration</t>
  </si>
  <si>
    <t>Total Credit Availed by Regular Registration</t>
  </si>
  <si>
    <t>Points to be verified.</t>
  </si>
  <si>
    <t>1. Total RCM to be payable vis-à-vis Total RCM Paid</t>
  </si>
  <si>
    <t>2. Total RCM paid Vis-à-vis Total RCM credit availed.</t>
  </si>
  <si>
    <t>1. Total credits availed and transferred by ISD vis-à-vis Total ISD Credits availed by Regular Registration</t>
  </si>
  <si>
    <t>2. Total ISD Credits availed vis-à-vis total ISD credit recorded in books of accounts.</t>
  </si>
  <si>
    <t>The user of this sheet should first start with filling the master data of the client.</t>
  </si>
  <si>
    <t>How many GST Registration?
(Auditor can verify from the Search Taxpayer using PAN on portal)</t>
  </si>
  <si>
    <t>During the audit whatever notes he wants to make he can add in Audit Notes.</t>
  </si>
  <si>
    <t>This sheet provides basic Audit checks in addition to other audit technics to be applied by the auditor.</t>
  </si>
  <si>
    <r>
      <t xml:space="preserve">For each Sheet fill only the data in </t>
    </r>
    <r>
      <rPr>
        <b/>
        <sz val="16"/>
        <color rgb="FFFF0000"/>
        <rFont val="Calibri"/>
        <family val="2"/>
        <scheme val="minor"/>
      </rPr>
      <t>non-coloured</t>
    </r>
    <r>
      <rPr>
        <sz val="16"/>
        <color theme="1"/>
        <rFont val="Calibri"/>
        <family val="2"/>
        <scheme val="minor"/>
      </rPr>
      <t xml:space="preserve"> cell. </t>
    </r>
    <r>
      <rPr>
        <b/>
        <sz val="16"/>
        <color rgb="FF92D050"/>
        <rFont val="Calibri"/>
        <family val="2"/>
        <scheme val="minor"/>
      </rPr>
      <t>Coloured</t>
    </r>
    <r>
      <rPr>
        <sz val="16"/>
        <color theme="1"/>
        <rFont val="Calibri"/>
        <family val="2"/>
        <scheme val="minor"/>
      </rPr>
      <t xml:space="preserve"> cell contains formula.</t>
    </r>
  </si>
  <si>
    <r>
      <t xml:space="preserve">We have, based on our experience, tried to identify and standardize the area of GST audit. For any feedback or suggestion , you may write us on </t>
    </r>
    <r>
      <rPr>
        <b/>
        <u/>
        <sz val="16"/>
        <color theme="1"/>
        <rFont val="Calibri"/>
        <family val="2"/>
        <scheme val="minor"/>
      </rPr>
      <t>camayur2@gmail.com</t>
    </r>
  </si>
  <si>
    <t>Distribution of Input Tax Credit By ISD</t>
  </si>
  <si>
    <t>Total Credit Availed by Receipeint</t>
  </si>
  <si>
    <t>Total Credit Recorded in Books
(To be identified from books)</t>
  </si>
  <si>
    <t>The user should fill the data in this sheet to identify the issues.</t>
  </si>
  <si>
    <t>Additional Points to be verified.</t>
  </si>
  <si>
    <t>2. If you find any sundry Creditors balance written off in other income, verify whether GST Credit corresponding to such Creditors have been reversed or not.</t>
  </si>
  <si>
    <t>Calculation of Interest liability on GST Payable</t>
  </si>
  <si>
    <r>
      <t xml:space="preserve">The user must take in to consideration </t>
    </r>
    <r>
      <rPr>
        <sz val="16"/>
        <color rgb="FFFF0000"/>
        <rFont val="Calibri"/>
        <family val="2"/>
        <scheme val="minor"/>
      </rPr>
      <t>"Points to be verified"</t>
    </r>
    <r>
      <rPr>
        <sz val="16"/>
        <color theme="1"/>
        <rFont val="Calibri"/>
        <family val="2"/>
        <scheme val="minor"/>
      </rPr>
      <t xml:space="preserve"> written in respective sheet.</t>
    </r>
  </si>
  <si>
    <t>1. For Any supply made at this concessional rate of 0.10%, the auditor should verfy whether the receipient has exported goods within 90 days of such supply. The auditor should ask for Shipping bill for confirmation.
Ref. Notification 40/2017 CGST (Rate).</t>
  </si>
  <si>
    <t>As per Books</t>
  </si>
  <si>
    <t>Apr</t>
  </si>
  <si>
    <t>Jun</t>
  </si>
  <si>
    <t>Sep</t>
  </si>
  <si>
    <t>Oct</t>
  </si>
  <si>
    <t>Nov</t>
  </si>
  <si>
    <t>Dec</t>
  </si>
  <si>
    <t>Jan</t>
  </si>
  <si>
    <t>Feb</t>
  </si>
  <si>
    <t>Mar</t>
  </si>
  <si>
    <t>Difference (GSTR 3B - Accounts)</t>
  </si>
  <si>
    <t>What's New</t>
  </si>
  <si>
    <t>How to use this sheet: Version 1.3</t>
  </si>
  <si>
    <t>Net Liability payable in cash</t>
  </si>
  <si>
    <t>Interest Paid</t>
  </si>
  <si>
    <t>Net Interest Liability</t>
  </si>
  <si>
    <t>Balance interest payable</t>
  </si>
  <si>
    <t>S.No.</t>
  </si>
  <si>
    <t>Liability Towards</t>
  </si>
  <si>
    <t>Total Income as per books</t>
  </si>
  <si>
    <t>Outward taxable supplies</t>
  </si>
  <si>
    <t>Zero rated supplies</t>
  </si>
  <si>
    <t>Nil Rated &amp; Exempt supplies</t>
  </si>
  <si>
    <t>Non GST Supplies</t>
  </si>
  <si>
    <t>Aug</t>
  </si>
  <si>
    <t>Jul</t>
  </si>
  <si>
    <t>Audit Year</t>
  </si>
  <si>
    <t>2018-19</t>
  </si>
  <si>
    <t>2019-20</t>
  </si>
  <si>
    <t>2020-21</t>
  </si>
  <si>
    <t>2021-22</t>
  </si>
  <si>
    <t>2017-18</t>
  </si>
  <si>
    <t>Due Date of Filing GSTR 3B Return</t>
  </si>
  <si>
    <t>Audit Notes</t>
  </si>
  <si>
    <t>Go to Sheet</t>
  </si>
  <si>
    <t>Month Wise Outward supply</t>
  </si>
  <si>
    <t>Ineligible Credits</t>
  </si>
  <si>
    <t>Input Credits Working</t>
  </si>
  <si>
    <t>Reason for ineligible</t>
  </si>
  <si>
    <t>Document number</t>
  </si>
  <si>
    <t>ISD Credits</t>
  </si>
  <si>
    <t>Reverse Charge liability Working</t>
  </si>
  <si>
    <t>Interest Working</t>
  </si>
  <si>
    <t>Total Additional Liability</t>
  </si>
  <si>
    <t>Link</t>
  </si>
  <si>
    <t>Rate wise Reco of Outward supplies</t>
  </si>
  <si>
    <t>Pvt. Ltd. Company</t>
  </si>
  <si>
    <t>Public Ltd. Company</t>
  </si>
  <si>
    <t>Proprietor</t>
  </si>
  <si>
    <t>Partnership Firm</t>
  </si>
  <si>
    <t>HUF</t>
  </si>
  <si>
    <t>AOP</t>
  </si>
  <si>
    <t>Local Authority</t>
  </si>
  <si>
    <t>Index</t>
  </si>
  <si>
    <t>(4-5)</t>
  </si>
  <si>
    <t>(3-6)</t>
  </si>
  <si>
    <t>Interest on account of monthly late filing of return</t>
  </si>
  <si>
    <t>Total Liability</t>
  </si>
  <si>
    <t>Total Income as per GSTR Returns</t>
  </si>
  <si>
    <t>Security Service</t>
  </si>
  <si>
    <t>Imported Goods</t>
  </si>
  <si>
    <t>Total 
Tax liability</t>
  </si>
  <si>
    <t>1. Index</t>
  </si>
  <si>
    <t>2. Monthwise Outward supply analysis</t>
  </si>
  <si>
    <t>3. If any asset is sold during the year, whether the GST has been calcluated in accordance with Sec. 18(4) of CGST Act.</t>
  </si>
  <si>
    <t>May</t>
  </si>
  <si>
    <t>Month wise Outward Supply reconciliation</t>
  </si>
  <si>
    <t>In-Eligible Credit Working</t>
  </si>
  <si>
    <r>
      <t xml:space="preserve">Ineligible Credit as per section 17(5) </t>
    </r>
    <r>
      <rPr>
        <b/>
        <sz val="11"/>
        <color rgb="FFFF0000"/>
        <rFont val="Calibri"/>
        <family val="2"/>
        <scheme val="minor"/>
      </rPr>
      <t>Availed</t>
    </r>
    <r>
      <rPr>
        <b/>
        <sz val="11"/>
        <rFont val="Calibri"/>
        <family val="2"/>
        <scheme val="minor"/>
      </rPr>
      <t xml:space="preserve"> by the auditee</t>
    </r>
  </si>
  <si>
    <r>
      <t xml:space="preserve">Input Credit for Creditors Older than 180 days - </t>
    </r>
    <r>
      <rPr>
        <b/>
        <sz val="11"/>
        <color rgb="FFFF0000"/>
        <rFont val="Calibri"/>
        <family val="2"/>
        <scheme val="minor"/>
      </rPr>
      <t>Not reversed yet</t>
    </r>
  </si>
  <si>
    <t>Reverse Charge Mechenism (RCM) liability working</t>
  </si>
  <si>
    <t>Interest working on late filing of return</t>
  </si>
  <si>
    <t>GST Outward supplies Rate wise Reconciliation</t>
  </si>
  <si>
    <t>Outward Supply items with HSN Code and rate of tax.</t>
  </si>
  <si>
    <t>Date of GST Audit</t>
  </si>
  <si>
    <t>Outward supplies</t>
  </si>
  <si>
    <t>Date of Payment
Today + 5 days</t>
  </si>
  <si>
    <t>Use of this sheet</t>
  </si>
  <si>
    <t>To write the notes during the Audit</t>
  </si>
  <si>
    <t>To Compare the Month wise Outward supplies as per GSTR 3B and Accounts. Difference if any should be communicated to Auditee.</t>
  </si>
  <si>
    <t>To compare rate wise liability, i.e. GST returns vis-à-vis Accounts, difference if any should be communicated to Auditee</t>
  </si>
  <si>
    <t>To compare the month wise ITC as per Books, GSTR 3B and GSTR 2A. Difference if any should be communicated to Auditee.</t>
  </si>
  <si>
    <t>Identify and list the ineligible credits and communicate to the auditee.</t>
  </si>
  <si>
    <t>Verify the proper availment of ISD credits. Difference, if any, should be communicated to Auditee.</t>
  </si>
  <si>
    <t>Step 1</t>
  </si>
  <si>
    <t>Step 2</t>
  </si>
  <si>
    <t>Step 3</t>
  </si>
  <si>
    <t>Step 4</t>
  </si>
  <si>
    <t>Step 5</t>
  </si>
  <si>
    <t>Step 6</t>
  </si>
  <si>
    <t>Step 7</t>
  </si>
  <si>
    <t>Step 8</t>
  </si>
  <si>
    <t>To verify the RCM liability payment and availment of RCM Input credit. Difference, if any, should be communicated to Auditee.</t>
  </si>
  <si>
    <t>Calculate the Interest payable compare the same with Interest paid.</t>
  </si>
  <si>
    <t>Final total additional liability with interest on completion of GST audit.</t>
  </si>
  <si>
    <t>Step</t>
  </si>
  <si>
    <t>Master data of the Auditee</t>
  </si>
  <si>
    <t>Input Service Distributor (ISD) Credit working</t>
  </si>
  <si>
    <t>Calculation of Total Additional Liability and Interest thereon</t>
  </si>
  <si>
    <t>RCM</t>
  </si>
  <si>
    <t>ISD</t>
  </si>
  <si>
    <t>Input credit</t>
  </si>
  <si>
    <t>You may download the latest version of this sheet from: www.camtc.in</t>
  </si>
</sst>
</file>

<file path=xl/styles.xml><?xml version="1.0" encoding="utf-8"?>
<styleSheet xmlns="http://schemas.openxmlformats.org/spreadsheetml/2006/main" xmlns:mc="http://schemas.openxmlformats.org/markup-compatibility/2006" xmlns:x14ac="http://schemas.microsoft.com/office/spreadsheetml/2009/9/ac" mc:Ignorable="x14ac">
  <numFmts count="2">
    <numFmt numFmtId="43" formatCode="_(* #,##0.00_);_(* \(#,##0.00\);_(* &quot;-&quot;??_);_(@_)"/>
    <numFmt numFmtId="164" formatCode="_ * #,##0.00_ ;_ * \-#,##0.00_ ;_ * &quot;-&quot;??_ ;_ @_ "/>
  </numFmts>
  <fonts count="28" x14ac:knownFonts="1">
    <font>
      <sz val="11"/>
      <color theme="1"/>
      <name val="Calibri"/>
      <family val="2"/>
      <scheme val="minor"/>
    </font>
    <font>
      <sz val="11"/>
      <color theme="1"/>
      <name val="Calibri"/>
      <family val="2"/>
      <scheme val="minor"/>
    </font>
    <font>
      <b/>
      <sz val="11"/>
      <color theme="1"/>
      <name val="Calibri"/>
      <family val="2"/>
      <scheme val="minor"/>
    </font>
    <font>
      <b/>
      <sz val="11"/>
      <color theme="4"/>
      <name val="Calibri"/>
      <family val="2"/>
      <scheme val="minor"/>
    </font>
    <font>
      <b/>
      <sz val="18"/>
      <color theme="1"/>
      <name val="Calibri"/>
      <family val="2"/>
      <scheme val="minor"/>
    </font>
    <font>
      <b/>
      <sz val="20"/>
      <color theme="1"/>
      <name val="Calibri"/>
      <family val="2"/>
      <scheme val="minor"/>
    </font>
    <font>
      <b/>
      <sz val="10.25"/>
      <name val="Calibri"/>
    </font>
    <font>
      <sz val="11"/>
      <color rgb="FF212121"/>
      <name val="Calibri"/>
      <family val="2"/>
      <scheme val="minor"/>
    </font>
    <font>
      <b/>
      <sz val="11"/>
      <color rgb="FFFF0000"/>
      <name val="Calibri"/>
      <family val="2"/>
      <scheme val="minor"/>
    </font>
    <font>
      <u/>
      <sz val="11"/>
      <color theme="10"/>
      <name val="Calibri"/>
      <family val="2"/>
      <scheme val="minor"/>
    </font>
    <font>
      <sz val="9"/>
      <color indexed="81"/>
      <name val="Tahoma"/>
      <charset val="1"/>
    </font>
    <font>
      <b/>
      <sz val="9"/>
      <color indexed="81"/>
      <name val="Tahoma"/>
      <charset val="1"/>
    </font>
    <font>
      <sz val="16"/>
      <color theme="1"/>
      <name val="Calibri"/>
      <family val="2"/>
      <scheme val="minor"/>
    </font>
    <font>
      <b/>
      <sz val="16"/>
      <color rgb="FFFF0000"/>
      <name val="Calibri"/>
      <family val="2"/>
      <scheme val="minor"/>
    </font>
    <font>
      <b/>
      <sz val="16"/>
      <color rgb="FF92D050"/>
      <name val="Calibri"/>
      <family val="2"/>
      <scheme val="minor"/>
    </font>
    <font>
      <b/>
      <u/>
      <sz val="16"/>
      <color theme="1"/>
      <name val="Calibri"/>
      <family val="2"/>
      <scheme val="minor"/>
    </font>
    <font>
      <sz val="14"/>
      <color theme="1"/>
      <name val="Calibri"/>
      <family val="2"/>
      <scheme val="minor"/>
    </font>
    <font>
      <b/>
      <sz val="14"/>
      <color rgb="FFFF0000"/>
      <name val="Calibri"/>
      <family val="2"/>
      <scheme val="minor"/>
    </font>
    <font>
      <b/>
      <sz val="16"/>
      <color theme="1"/>
      <name val="Calibri"/>
      <family val="2"/>
      <scheme val="minor"/>
    </font>
    <font>
      <sz val="14"/>
      <color theme="4"/>
      <name val="Calibri"/>
      <family val="2"/>
      <scheme val="minor"/>
    </font>
    <font>
      <sz val="14"/>
      <name val="Calibri"/>
      <family val="2"/>
      <scheme val="minor"/>
    </font>
    <font>
      <u/>
      <sz val="14"/>
      <name val="Calibri"/>
      <family val="2"/>
      <scheme val="minor"/>
    </font>
    <font>
      <b/>
      <sz val="14"/>
      <color theme="4"/>
      <name val="Calibri"/>
      <family val="2"/>
      <scheme val="minor"/>
    </font>
    <font>
      <sz val="11"/>
      <color rgb="FFFF0000"/>
      <name val="Calibri"/>
      <family val="2"/>
      <scheme val="minor"/>
    </font>
    <font>
      <sz val="16"/>
      <color rgb="FFFF0000"/>
      <name val="Calibri"/>
      <family val="2"/>
      <scheme val="minor"/>
    </font>
    <font>
      <b/>
      <sz val="11"/>
      <name val="Calibri"/>
      <family val="2"/>
      <scheme val="minor"/>
    </font>
    <font>
      <sz val="20"/>
      <color theme="1"/>
      <name val="Calibri"/>
      <family val="2"/>
      <scheme val="minor"/>
    </font>
    <font>
      <u/>
      <sz val="16"/>
      <color theme="10"/>
      <name val="Calibri"/>
      <family val="2"/>
      <scheme val="minor"/>
    </font>
  </fonts>
  <fills count="20">
    <fill>
      <patternFill patternType="none"/>
    </fill>
    <fill>
      <patternFill patternType="gray125"/>
    </fill>
    <fill>
      <patternFill patternType="solid">
        <fgColor theme="4" tint="0.59999389629810485"/>
        <bgColor indexed="64"/>
      </patternFill>
    </fill>
    <fill>
      <patternFill patternType="solid">
        <fgColor theme="7" tint="0.59999389629810485"/>
        <bgColor indexed="64"/>
      </patternFill>
    </fill>
    <fill>
      <patternFill patternType="solid">
        <fgColor theme="0" tint="-0.499984740745262"/>
        <bgColor indexed="64"/>
      </patternFill>
    </fill>
    <fill>
      <patternFill patternType="solid">
        <fgColor theme="0" tint="-0.34998626667073579"/>
        <bgColor indexed="64"/>
      </patternFill>
    </fill>
    <fill>
      <patternFill patternType="solid">
        <fgColor theme="5" tint="0.79998168889431442"/>
        <bgColor indexed="64"/>
      </patternFill>
    </fill>
    <fill>
      <patternFill patternType="solid">
        <fgColor theme="4" tint="0.39997558519241921"/>
        <bgColor indexed="64"/>
      </patternFill>
    </fill>
    <fill>
      <patternFill patternType="solid">
        <fgColor theme="5" tint="0.39997558519241921"/>
        <bgColor indexed="64"/>
      </patternFill>
    </fill>
    <fill>
      <patternFill patternType="solid">
        <fgColor theme="3" tint="0.79998168889431442"/>
        <bgColor indexed="64"/>
      </patternFill>
    </fill>
    <fill>
      <patternFill patternType="solid">
        <fgColor rgb="FFFFFFFF"/>
        <bgColor indexed="64"/>
      </patternFill>
    </fill>
    <fill>
      <patternFill patternType="solid">
        <fgColor rgb="FFFFFF00"/>
        <bgColor indexed="64"/>
      </patternFill>
    </fill>
    <fill>
      <patternFill patternType="solid">
        <fgColor theme="8" tint="0.79998168889431442"/>
        <bgColor indexed="64"/>
      </patternFill>
    </fill>
    <fill>
      <patternFill patternType="solid">
        <fgColor theme="7" tint="0.39997558519241921"/>
        <bgColor indexed="64"/>
      </patternFill>
    </fill>
    <fill>
      <patternFill patternType="solid">
        <fgColor theme="6" tint="0.59999389629810485"/>
        <bgColor indexed="64"/>
      </patternFill>
    </fill>
    <fill>
      <patternFill patternType="solid">
        <fgColor theme="0" tint="-0.249977111117893"/>
        <bgColor indexed="64"/>
      </patternFill>
    </fill>
    <fill>
      <patternFill patternType="solid">
        <fgColor rgb="FFFF0000"/>
        <bgColor indexed="64"/>
      </patternFill>
    </fill>
    <fill>
      <patternFill patternType="solid">
        <fgColor theme="0"/>
        <bgColor indexed="64"/>
      </patternFill>
    </fill>
    <fill>
      <patternFill patternType="solid">
        <fgColor theme="3" tint="0.59999389629810485"/>
        <bgColor indexed="64"/>
      </patternFill>
    </fill>
    <fill>
      <patternFill patternType="solid">
        <fgColor theme="8" tint="0.59999389629810485"/>
        <bgColor indexed="64"/>
      </patternFill>
    </fill>
  </fills>
  <borders count="67">
    <border>
      <left/>
      <right/>
      <top/>
      <bottom/>
      <diagonal/>
    </border>
    <border>
      <left style="thin">
        <color indexed="64"/>
      </left>
      <right style="thin">
        <color indexed="64"/>
      </right>
      <top style="medium">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style="medium">
        <color indexed="64"/>
      </left>
      <right style="medium">
        <color indexed="64"/>
      </right>
      <top style="medium">
        <color indexed="64"/>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medium">
        <color indexed="64"/>
      </left>
      <right style="thin">
        <color indexed="64"/>
      </right>
      <top/>
      <bottom style="medium">
        <color indexed="64"/>
      </bottom>
      <diagonal/>
    </border>
    <border>
      <left style="thin">
        <color indexed="64"/>
      </left>
      <right style="thin">
        <color indexed="64"/>
      </right>
      <top/>
      <bottom style="medium">
        <color indexed="64"/>
      </bottom>
      <diagonal/>
    </border>
    <border>
      <left style="thin">
        <color indexed="64"/>
      </left>
      <right style="medium">
        <color indexed="64"/>
      </right>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style="thin">
        <color indexed="64"/>
      </bottom>
      <diagonal/>
    </border>
    <border>
      <left style="medium">
        <color indexed="64"/>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style="medium">
        <color indexed="64"/>
      </right>
      <top style="thin">
        <color indexed="64"/>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style="medium">
        <color indexed="64"/>
      </top>
      <bottom style="medium">
        <color indexed="64"/>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medium">
        <color indexed="64"/>
      </left>
      <right/>
      <top style="thin">
        <color indexed="64"/>
      </top>
      <bottom style="thin">
        <color indexed="64"/>
      </bottom>
      <diagonal/>
    </border>
    <border>
      <left style="medium">
        <color indexed="64"/>
      </left>
      <right/>
      <top style="thin">
        <color indexed="64"/>
      </top>
      <bottom/>
      <diagonal/>
    </border>
    <border>
      <left style="medium">
        <color indexed="64"/>
      </left>
      <right style="thin">
        <color indexed="64"/>
      </right>
      <top/>
      <bottom/>
      <diagonal/>
    </border>
    <border>
      <left style="thin">
        <color indexed="64"/>
      </left>
      <right style="thin">
        <color indexed="64"/>
      </right>
      <top/>
      <bottom/>
      <diagonal/>
    </border>
    <border>
      <left/>
      <right/>
      <top/>
      <bottom style="medium">
        <color indexed="64"/>
      </bottom>
      <diagonal/>
    </border>
    <border>
      <left style="thin">
        <color indexed="64"/>
      </left>
      <right/>
      <top style="medium">
        <color indexed="64"/>
      </top>
      <bottom/>
      <diagonal/>
    </border>
    <border>
      <left style="medium">
        <color indexed="64"/>
      </left>
      <right/>
      <top/>
      <bottom style="thin">
        <color indexed="64"/>
      </bottom>
      <diagonal/>
    </border>
    <border>
      <left style="medium">
        <color indexed="64"/>
      </left>
      <right style="medium">
        <color indexed="64"/>
      </right>
      <top/>
      <bottom style="medium">
        <color indexed="64"/>
      </bottom>
      <diagonal/>
    </border>
    <border>
      <left/>
      <right style="thin">
        <color indexed="64"/>
      </right>
      <top/>
      <bottom style="thin">
        <color indexed="64"/>
      </bottom>
      <diagonal/>
    </border>
    <border>
      <left style="medium">
        <color indexed="64"/>
      </left>
      <right/>
      <top/>
      <bottom style="medium">
        <color indexed="64"/>
      </bottom>
      <diagonal/>
    </border>
    <border>
      <left style="medium">
        <color indexed="64"/>
      </left>
      <right/>
      <top style="medium">
        <color indexed="64"/>
      </top>
      <bottom/>
      <diagonal/>
    </border>
    <border>
      <left/>
      <right style="medium">
        <color indexed="64"/>
      </right>
      <top style="medium">
        <color indexed="64"/>
      </top>
      <bottom/>
      <diagonal/>
    </border>
    <border>
      <left style="thin">
        <color indexed="64"/>
      </left>
      <right style="medium">
        <color indexed="64"/>
      </right>
      <top/>
      <bottom/>
      <diagonal/>
    </border>
    <border>
      <left style="thin">
        <color indexed="64"/>
      </left>
      <right style="medium">
        <color indexed="64"/>
      </right>
      <top style="medium">
        <color indexed="64"/>
      </top>
      <bottom/>
      <diagonal/>
    </border>
    <border>
      <left/>
      <right style="thin">
        <color indexed="64"/>
      </right>
      <top style="medium">
        <color indexed="64"/>
      </top>
      <bottom style="medium">
        <color indexed="64"/>
      </bottom>
      <diagonal/>
    </border>
    <border>
      <left style="thin">
        <color indexed="64"/>
      </left>
      <right/>
      <top/>
      <bottom style="thin">
        <color indexed="64"/>
      </bottom>
      <diagonal/>
    </border>
    <border>
      <left style="medium">
        <color indexed="64"/>
      </left>
      <right/>
      <top/>
      <bottom/>
      <diagonal/>
    </border>
    <border>
      <left style="medium">
        <color indexed="64"/>
      </left>
      <right style="medium">
        <color indexed="64"/>
      </right>
      <top/>
      <bottom/>
      <diagonal/>
    </border>
    <border>
      <left style="medium">
        <color indexed="64"/>
      </left>
      <right/>
      <top style="thin">
        <color indexed="64"/>
      </top>
      <bottom style="medium">
        <color indexed="64"/>
      </bottom>
      <diagonal/>
    </border>
    <border>
      <left style="thin">
        <color indexed="64"/>
      </left>
      <right/>
      <top style="medium">
        <color indexed="64"/>
      </top>
      <bottom style="thin">
        <color indexed="64"/>
      </bottom>
      <diagonal/>
    </border>
    <border>
      <left style="medium">
        <color indexed="64"/>
      </left>
      <right style="medium">
        <color indexed="64"/>
      </right>
      <top style="thin">
        <color indexed="64"/>
      </top>
      <bottom/>
      <diagonal/>
    </border>
    <border>
      <left/>
      <right/>
      <top style="medium">
        <color indexed="64"/>
      </top>
      <bottom/>
      <diagonal/>
    </border>
    <border>
      <left style="medium">
        <color indexed="64"/>
      </left>
      <right style="medium">
        <color indexed="64"/>
      </right>
      <top style="thin">
        <color indexed="64"/>
      </top>
      <bottom style="medium">
        <color indexed="64"/>
      </bottom>
      <diagonal/>
    </border>
    <border>
      <left style="thin">
        <color indexed="64"/>
      </left>
      <right/>
      <top style="thin">
        <color indexed="64"/>
      </top>
      <bottom style="medium">
        <color indexed="64"/>
      </bottom>
      <diagonal/>
    </border>
    <border>
      <left style="medium">
        <color indexed="64"/>
      </left>
      <right/>
      <top style="medium">
        <color indexed="64"/>
      </top>
      <bottom style="thin">
        <color indexed="64"/>
      </bottom>
      <diagonal/>
    </border>
    <border>
      <left/>
      <right style="thin">
        <color indexed="64"/>
      </right>
      <top style="medium">
        <color indexed="64"/>
      </top>
      <bottom style="thin">
        <color indexed="64"/>
      </bottom>
      <diagonal/>
    </border>
    <border>
      <left/>
      <right style="medium">
        <color indexed="64"/>
      </right>
      <top/>
      <bottom style="medium">
        <color indexed="64"/>
      </bottom>
      <diagonal/>
    </border>
    <border>
      <left/>
      <right/>
      <top style="thin">
        <color indexed="64"/>
      </top>
      <bottom/>
      <diagonal/>
    </border>
  </borders>
  <cellStyleXfs count="5">
    <xf numFmtId="0" fontId="0" fillId="0" borderId="0"/>
    <xf numFmtId="43" fontId="1" fillId="0" borderId="0" applyFont="0" applyFill="0" applyBorder="0" applyAlignment="0" applyProtection="0"/>
    <xf numFmtId="9" fontId="1" fillId="0" borderId="0" applyFont="0" applyFill="0" applyBorder="0" applyAlignment="0" applyProtection="0"/>
    <xf numFmtId="164" fontId="1" fillId="0" borderId="0" applyFont="0" applyFill="0" applyBorder="0" applyAlignment="0" applyProtection="0"/>
    <xf numFmtId="0" fontId="9" fillId="0" borderId="0" applyNumberFormat="0" applyFill="0" applyBorder="0" applyAlignment="0" applyProtection="0"/>
  </cellStyleXfs>
  <cellXfs count="434">
    <xf numFmtId="0" fontId="0" fillId="0" borderId="0" xfId="0"/>
    <xf numFmtId="17" fontId="2" fillId="2" borderId="21" xfId="0" applyNumberFormat="1" applyFont="1" applyFill="1" applyBorder="1" applyAlignment="1">
      <alignment horizontal="center"/>
    </xf>
    <xf numFmtId="0" fontId="2" fillId="2" borderId="4" xfId="0" applyFont="1" applyFill="1" applyBorder="1" applyAlignment="1">
      <alignment horizontal="center"/>
    </xf>
    <xf numFmtId="0" fontId="2" fillId="2" borderId="16" xfId="0" applyFont="1" applyFill="1" applyBorder="1" applyAlignment="1">
      <alignment horizontal="center"/>
    </xf>
    <xf numFmtId="0" fontId="2" fillId="2" borderId="19" xfId="0" applyFont="1" applyFill="1" applyBorder="1" applyAlignment="1">
      <alignment horizontal="center"/>
    </xf>
    <xf numFmtId="43" fontId="2" fillId="0" borderId="0" xfId="0" applyNumberFormat="1" applyFont="1" applyBorder="1"/>
    <xf numFmtId="4" fontId="2" fillId="0" borderId="0" xfId="0" applyNumberFormat="1" applyFont="1" applyBorder="1"/>
    <xf numFmtId="0" fontId="0" fillId="0" borderId="3" xfId="0" applyBorder="1"/>
    <xf numFmtId="9" fontId="0" fillId="0" borderId="3" xfId="2" applyFont="1" applyBorder="1"/>
    <xf numFmtId="0" fontId="2" fillId="2" borderId="3" xfId="0" applyFont="1" applyFill="1" applyBorder="1"/>
    <xf numFmtId="14" fontId="2" fillId="2" borderId="3" xfId="0" applyNumberFormat="1" applyFont="1" applyFill="1" applyBorder="1"/>
    <xf numFmtId="43" fontId="0" fillId="0" borderId="3" xfId="1" applyFont="1" applyBorder="1"/>
    <xf numFmtId="17" fontId="0" fillId="0" borderId="3" xfId="0" applyNumberFormat="1" applyBorder="1" applyAlignment="1">
      <alignment horizontal="center"/>
    </xf>
    <xf numFmtId="43" fontId="2" fillId="0" borderId="3" xfId="1" applyFont="1" applyBorder="1"/>
    <xf numFmtId="0" fontId="2" fillId="2" borderId="17" xfId="0" applyFont="1" applyFill="1" applyBorder="1" applyAlignment="1">
      <alignment horizontal="center"/>
    </xf>
    <xf numFmtId="0" fontId="2" fillId="2" borderId="18" xfId="0" applyFont="1" applyFill="1" applyBorder="1" applyAlignment="1">
      <alignment horizontal="center"/>
    </xf>
    <xf numFmtId="0" fontId="0" fillId="4" borderId="0" xfId="0" applyFill="1"/>
    <xf numFmtId="43" fontId="0" fillId="4" borderId="0" xfId="1" applyFont="1" applyFill="1"/>
    <xf numFmtId="43" fontId="2" fillId="4" borderId="0" xfId="1" applyFont="1" applyFill="1"/>
    <xf numFmtId="9" fontId="0" fillId="0" borderId="3" xfId="0" applyNumberFormat="1" applyFill="1" applyBorder="1"/>
    <xf numFmtId="0" fontId="0" fillId="5" borderId="0" xfId="0" applyFill="1"/>
    <xf numFmtId="43" fontId="0" fillId="6" borderId="12" xfId="1" applyFont="1" applyFill="1" applyBorder="1"/>
    <xf numFmtId="43" fontId="0" fillId="6" borderId="2" xfId="1" applyFont="1" applyFill="1" applyBorder="1"/>
    <xf numFmtId="43" fontId="0" fillId="6" borderId="13" xfId="1" applyFont="1" applyFill="1" applyBorder="1" applyAlignment="1">
      <alignment horizontal="right"/>
    </xf>
    <xf numFmtId="43" fontId="0" fillId="6" borderId="7" xfId="1" applyFont="1" applyFill="1" applyBorder="1"/>
    <xf numFmtId="43" fontId="0" fillId="6" borderId="24" xfId="1" applyFont="1" applyFill="1" applyBorder="1"/>
    <xf numFmtId="43" fontId="2" fillId="6" borderId="17" xfId="1" applyFont="1" applyFill="1" applyBorder="1"/>
    <xf numFmtId="43" fontId="2" fillId="6" borderId="19" xfId="1" applyFont="1" applyFill="1" applyBorder="1"/>
    <xf numFmtId="43" fontId="2" fillId="6" borderId="13" xfId="1" applyFont="1" applyFill="1" applyBorder="1"/>
    <xf numFmtId="43" fontId="2" fillId="6" borderId="3" xfId="1" applyFont="1" applyFill="1" applyBorder="1"/>
    <xf numFmtId="43" fontId="2" fillId="6" borderId="8" xfId="1" applyFont="1" applyFill="1" applyBorder="1"/>
    <xf numFmtId="43" fontId="2" fillId="6" borderId="26" xfId="1" applyFont="1" applyFill="1" applyBorder="1"/>
    <xf numFmtId="17" fontId="2" fillId="2" borderId="39" xfId="0" applyNumberFormat="1" applyFont="1" applyFill="1" applyBorder="1" applyAlignment="1">
      <alignment horizontal="center"/>
    </xf>
    <xf numFmtId="17" fontId="2" fillId="2" borderId="40" xfId="0" applyNumberFormat="1" applyFont="1" applyFill="1" applyBorder="1" applyAlignment="1">
      <alignment horizontal="center"/>
    </xf>
    <xf numFmtId="0" fontId="2" fillId="2" borderId="41" xfId="0" applyFont="1" applyFill="1" applyBorder="1" applyAlignment="1">
      <alignment horizontal="center"/>
    </xf>
    <xf numFmtId="0" fontId="2" fillId="2" borderId="42" xfId="0" applyFont="1" applyFill="1" applyBorder="1" applyAlignment="1">
      <alignment horizontal="center"/>
    </xf>
    <xf numFmtId="0" fontId="2" fillId="2" borderId="3" xfId="0" applyFont="1" applyFill="1" applyBorder="1" applyAlignment="1">
      <alignment horizontal="center"/>
    </xf>
    <xf numFmtId="43" fontId="0" fillId="4" borderId="3" xfId="1" applyFont="1" applyFill="1" applyBorder="1"/>
    <xf numFmtId="43" fontId="0" fillId="9" borderId="3" xfId="1" applyFont="1" applyFill="1" applyBorder="1"/>
    <xf numFmtId="43" fontId="2" fillId="9" borderId="3" xfId="1" applyFont="1" applyFill="1" applyBorder="1"/>
    <xf numFmtId="9" fontId="0" fillId="0" borderId="3" xfId="0" applyNumberFormat="1" applyBorder="1" applyAlignment="1">
      <alignment horizontal="center"/>
    </xf>
    <xf numFmtId="9" fontId="0" fillId="7" borderId="3" xfId="0" applyNumberFormat="1" applyFill="1" applyBorder="1" applyAlignment="1">
      <alignment horizontal="center"/>
    </xf>
    <xf numFmtId="9" fontId="0" fillId="8" borderId="3" xfId="0" applyNumberFormat="1" applyFill="1" applyBorder="1" applyAlignment="1">
      <alignment horizontal="center"/>
    </xf>
    <xf numFmtId="0" fontId="2" fillId="0" borderId="3" xfId="0" applyFont="1" applyBorder="1"/>
    <xf numFmtId="0" fontId="2" fillId="0" borderId="7" xfId="0" applyFont="1" applyBorder="1" applyAlignment="1">
      <alignment horizontal="center"/>
    </xf>
    <xf numFmtId="43" fontId="0" fillId="4" borderId="8" xfId="1" applyFont="1" applyFill="1" applyBorder="1"/>
    <xf numFmtId="0" fontId="2" fillId="7" borderId="7" xfId="0" applyFont="1" applyFill="1" applyBorder="1" applyAlignment="1">
      <alignment horizontal="center"/>
    </xf>
    <xf numFmtId="0" fontId="2" fillId="8" borderId="7" xfId="0" applyFont="1" applyFill="1" applyBorder="1" applyAlignment="1">
      <alignment horizontal="center"/>
    </xf>
    <xf numFmtId="43" fontId="0" fillId="0" borderId="8" xfId="1" applyFont="1" applyBorder="1"/>
    <xf numFmtId="43" fontId="2" fillId="9" borderId="8" xfId="1" applyFont="1" applyFill="1" applyBorder="1"/>
    <xf numFmtId="0" fontId="2" fillId="0" borderId="9" xfId="0" applyFont="1" applyBorder="1" applyAlignment="1">
      <alignment horizontal="center"/>
    </xf>
    <xf numFmtId="43" fontId="0" fillId="0" borderId="10" xfId="1" applyFont="1" applyBorder="1"/>
    <xf numFmtId="43" fontId="0" fillId="0" borderId="11" xfId="1" applyFont="1" applyBorder="1"/>
    <xf numFmtId="0" fontId="3" fillId="0" borderId="17" xfId="0" applyFont="1" applyBorder="1" applyAlignment="1">
      <alignment horizontal="center"/>
    </xf>
    <xf numFmtId="0" fontId="3" fillId="0" borderId="18" xfId="0" applyFont="1" applyBorder="1" applyAlignment="1">
      <alignment horizontal="center"/>
    </xf>
    <xf numFmtId="0" fontId="3" fillId="0" borderId="28" xfId="0" applyFont="1" applyBorder="1" applyAlignment="1">
      <alignment horizontal="center"/>
    </xf>
    <xf numFmtId="0" fontId="3" fillId="0" borderId="19" xfId="0" applyFont="1" applyBorder="1" applyAlignment="1">
      <alignment horizontal="center"/>
    </xf>
    <xf numFmtId="0" fontId="2" fillId="2" borderId="36" xfId="0" applyFont="1" applyFill="1" applyBorder="1" applyAlignment="1">
      <alignment horizontal="center"/>
    </xf>
    <xf numFmtId="43" fontId="0" fillId="6" borderId="45" xfId="1" applyFont="1" applyFill="1" applyBorder="1"/>
    <xf numFmtId="0" fontId="2" fillId="2" borderId="7" xfId="0" applyFont="1" applyFill="1" applyBorder="1" applyAlignment="1">
      <alignment horizontal="center"/>
    </xf>
    <xf numFmtId="0" fontId="2" fillId="2" borderId="8" xfId="0" applyFont="1" applyFill="1" applyBorder="1" applyAlignment="1">
      <alignment horizontal="center"/>
    </xf>
    <xf numFmtId="43" fontId="0" fillId="6" borderId="20" xfId="1" applyFont="1" applyFill="1" applyBorder="1"/>
    <xf numFmtId="43" fontId="0" fillId="6" borderId="23" xfId="1" applyFont="1" applyFill="1" applyBorder="1"/>
    <xf numFmtId="0" fontId="2" fillId="0" borderId="32" xfId="0" applyFont="1" applyBorder="1" applyAlignment="1">
      <alignment horizontal="center"/>
    </xf>
    <xf numFmtId="0" fontId="2" fillId="7" borderId="32" xfId="0" applyFont="1" applyFill="1" applyBorder="1" applyAlignment="1">
      <alignment horizontal="center"/>
    </xf>
    <xf numFmtId="0" fontId="2" fillId="8" borderId="32" xfId="0" applyFont="1" applyFill="1" applyBorder="1" applyAlignment="1">
      <alignment horizontal="center"/>
    </xf>
    <xf numFmtId="43" fontId="0" fillId="6" borderId="45" xfId="1" applyFont="1" applyFill="1" applyBorder="1" applyAlignment="1">
      <alignment horizontal="right"/>
    </xf>
    <xf numFmtId="43" fontId="0" fillId="6" borderId="47" xfId="1" applyFont="1" applyFill="1" applyBorder="1"/>
    <xf numFmtId="0" fontId="2" fillId="2" borderId="14" xfId="0" applyFont="1" applyFill="1" applyBorder="1" applyAlignment="1">
      <alignment horizontal="center"/>
    </xf>
    <xf numFmtId="0" fontId="2" fillId="2" borderId="15" xfId="0" applyFont="1" applyFill="1" applyBorder="1" applyAlignment="1">
      <alignment horizontal="center"/>
    </xf>
    <xf numFmtId="0" fontId="2" fillId="2" borderId="48" xfId="0" applyFont="1" applyFill="1" applyBorder="1" applyAlignment="1">
      <alignment horizontal="center"/>
    </xf>
    <xf numFmtId="0" fontId="2" fillId="2" borderId="46" xfId="0" applyFont="1" applyFill="1" applyBorder="1" applyAlignment="1">
      <alignment horizontal="center"/>
    </xf>
    <xf numFmtId="17" fontId="2" fillId="2" borderId="23" xfId="0" applyNumberFormat="1" applyFont="1" applyFill="1" applyBorder="1" applyAlignment="1">
      <alignment horizontal="center"/>
    </xf>
    <xf numFmtId="0" fontId="2" fillId="0" borderId="3" xfId="0" applyFont="1" applyBorder="1" applyAlignment="1">
      <alignment horizontal="center"/>
    </xf>
    <xf numFmtId="43" fontId="2" fillId="0" borderId="3" xfId="1" applyFont="1" applyBorder="1" applyAlignment="1"/>
    <xf numFmtId="9" fontId="0" fillId="0" borderId="3" xfId="0" applyNumberFormat="1" applyBorder="1" applyAlignment="1">
      <alignment horizontal="center" wrapText="1"/>
    </xf>
    <xf numFmtId="14" fontId="7" fillId="10" borderId="3" xfId="0" applyNumberFormat="1" applyFont="1" applyFill="1" applyBorder="1" applyAlignment="1">
      <alignment vertical="center" wrapText="1"/>
    </xf>
    <xf numFmtId="164" fontId="7" fillId="0" borderId="3" xfId="3" applyFont="1" applyFill="1" applyBorder="1"/>
    <xf numFmtId="164" fontId="0" fillId="0" borderId="3" xfId="3" applyFont="1" applyBorder="1"/>
    <xf numFmtId="164" fontId="0" fillId="0" borderId="3" xfId="0" applyNumberFormat="1" applyBorder="1"/>
    <xf numFmtId="164" fontId="2" fillId="0" borderId="3" xfId="3" applyFont="1" applyBorder="1"/>
    <xf numFmtId="164" fontId="2" fillId="0" borderId="3" xfId="0" applyNumberFormat="1" applyFont="1" applyBorder="1"/>
    <xf numFmtId="43" fontId="8" fillId="11" borderId="3" xfId="1" applyFont="1" applyFill="1" applyBorder="1"/>
    <xf numFmtId="43" fontId="0" fillId="0" borderId="3" xfId="0" applyNumberFormat="1" applyBorder="1"/>
    <xf numFmtId="43" fontId="0" fillId="12" borderId="3" xfId="1" applyFont="1" applyFill="1" applyBorder="1"/>
    <xf numFmtId="10" fontId="0" fillId="7" borderId="3" xfId="0" applyNumberFormat="1" applyFill="1" applyBorder="1" applyAlignment="1">
      <alignment horizontal="center"/>
    </xf>
    <xf numFmtId="10" fontId="0" fillId="8" borderId="3" xfId="0" applyNumberFormat="1" applyFill="1" applyBorder="1" applyAlignment="1">
      <alignment horizontal="center"/>
    </xf>
    <xf numFmtId="43" fontId="6" fillId="0" borderId="3" xfId="1" applyFont="1" applyBorder="1"/>
    <xf numFmtId="0" fontId="2" fillId="2" borderId="37" xfId="0" applyFont="1" applyFill="1" applyBorder="1" applyAlignment="1">
      <alignment horizontal="center"/>
    </xf>
    <xf numFmtId="0" fontId="2" fillId="2" borderId="38" xfId="0" applyFont="1" applyFill="1" applyBorder="1" applyAlignment="1">
      <alignment horizontal="center"/>
    </xf>
    <xf numFmtId="0" fontId="2" fillId="2" borderId="3" xfId="0" applyFont="1" applyFill="1" applyBorder="1" applyAlignment="1">
      <alignment horizontal="center"/>
    </xf>
    <xf numFmtId="43" fontId="0" fillId="7" borderId="3" xfId="1" applyFont="1" applyFill="1" applyBorder="1"/>
    <xf numFmtId="14" fontId="0" fillId="7" borderId="3" xfId="0" applyNumberFormat="1" applyFill="1" applyBorder="1"/>
    <xf numFmtId="2" fontId="0" fillId="7" borderId="3" xfId="0" applyNumberFormat="1" applyFill="1" applyBorder="1"/>
    <xf numFmtId="0" fontId="2" fillId="8" borderId="35" xfId="0" applyFont="1" applyFill="1" applyBorder="1" applyAlignment="1">
      <alignment horizontal="center"/>
    </xf>
    <xf numFmtId="9" fontId="0" fillId="8" borderId="25" xfId="0" applyNumberFormat="1" applyFill="1" applyBorder="1" applyAlignment="1">
      <alignment horizontal="center"/>
    </xf>
    <xf numFmtId="43" fontId="0" fillId="0" borderId="25" xfId="1" applyFont="1" applyBorder="1"/>
    <xf numFmtId="43" fontId="0" fillId="9" borderId="25" xfId="1" applyFont="1" applyFill="1" applyBorder="1"/>
    <xf numFmtId="43" fontId="0" fillId="4" borderId="25" xfId="1" applyFont="1" applyFill="1" applyBorder="1"/>
    <xf numFmtId="43" fontId="0" fillId="0" borderId="26" xfId="1" applyFont="1" applyBorder="1"/>
    <xf numFmtId="0" fontId="12" fillId="0" borderId="3" xfId="0" applyFont="1" applyBorder="1" applyAlignment="1">
      <alignment wrapText="1"/>
    </xf>
    <xf numFmtId="0" fontId="22" fillId="0" borderId="49" xfId="0" applyFont="1" applyBorder="1" applyAlignment="1">
      <alignment horizontal="center"/>
    </xf>
    <xf numFmtId="0" fontId="2" fillId="2" borderId="51" xfId="0" applyFont="1" applyFill="1" applyBorder="1" applyAlignment="1">
      <alignment horizontal="center"/>
    </xf>
    <xf numFmtId="0" fontId="2" fillId="2" borderId="52" xfId="0" applyFont="1" applyFill="1" applyBorder="1" applyAlignment="1">
      <alignment horizontal="center"/>
    </xf>
    <xf numFmtId="43" fontId="2" fillId="6" borderId="14" xfId="1" applyFont="1" applyFill="1" applyBorder="1"/>
    <xf numFmtId="43" fontId="2" fillId="6" borderId="16" xfId="1" applyFont="1" applyFill="1" applyBorder="1"/>
    <xf numFmtId="0" fontId="2" fillId="2" borderId="3" xfId="0" applyFont="1" applyFill="1" applyBorder="1" applyAlignment="1">
      <alignment horizontal="center"/>
    </xf>
    <xf numFmtId="43" fontId="0" fillId="0" borderId="3" xfId="1" applyFont="1" applyFill="1" applyBorder="1"/>
    <xf numFmtId="0" fontId="23" fillId="13" borderId="0" xfId="0" applyFont="1" applyFill="1"/>
    <xf numFmtId="43" fontId="8" fillId="13" borderId="0" xfId="1" applyFont="1" applyFill="1"/>
    <xf numFmtId="14" fontId="2" fillId="2" borderId="3" xfId="0" applyNumberFormat="1" applyFont="1" applyFill="1" applyBorder="1" applyAlignment="1">
      <alignment horizontal="center"/>
    </xf>
    <xf numFmtId="17" fontId="0" fillId="7" borderId="7" xfId="0" applyNumberFormat="1" applyFill="1" applyBorder="1" applyAlignment="1">
      <alignment horizontal="center"/>
    </xf>
    <xf numFmtId="17" fontId="0" fillId="7" borderId="12" xfId="0" applyNumberFormat="1" applyFill="1" applyBorder="1" applyAlignment="1">
      <alignment horizontal="center"/>
    </xf>
    <xf numFmtId="14" fontId="7" fillId="10" borderId="2" xfId="0" applyNumberFormat="1" applyFont="1" applyFill="1" applyBorder="1" applyAlignment="1">
      <alignment vertical="center" wrapText="1"/>
    </xf>
    <xf numFmtId="14" fontId="0" fillId="7" borderId="2" xfId="0" applyNumberFormat="1" applyFill="1" applyBorder="1"/>
    <xf numFmtId="2" fontId="0" fillId="7" borderId="2" xfId="0" applyNumberFormat="1" applyFill="1" applyBorder="1"/>
    <xf numFmtId="43" fontId="0" fillId="0" borderId="2" xfId="1" applyFont="1" applyBorder="1"/>
    <xf numFmtId="43" fontId="0" fillId="7" borderId="2" xfId="1" applyFont="1" applyFill="1" applyBorder="1"/>
    <xf numFmtId="43" fontId="6" fillId="0" borderId="2" xfId="1" applyFont="1" applyBorder="1"/>
    <xf numFmtId="43" fontId="0" fillId="7" borderId="13" xfId="1" applyFont="1" applyFill="1" applyBorder="1"/>
    <xf numFmtId="0" fontId="2" fillId="2" borderId="18" xfId="0" applyFont="1" applyFill="1" applyBorder="1" applyAlignment="1">
      <alignment horizontal="center" wrapText="1"/>
    </xf>
    <xf numFmtId="0" fontId="2" fillId="2" borderId="19" xfId="0" applyFont="1" applyFill="1" applyBorder="1" applyAlignment="1">
      <alignment horizontal="center" wrapText="1"/>
    </xf>
    <xf numFmtId="17" fontId="0" fillId="7" borderId="24" xfId="0" applyNumberFormat="1" applyFill="1" applyBorder="1" applyAlignment="1">
      <alignment horizontal="center"/>
    </xf>
    <xf numFmtId="14" fontId="7" fillId="10" borderId="25" xfId="0" applyNumberFormat="1" applyFont="1" applyFill="1" applyBorder="1" applyAlignment="1">
      <alignment vertical="center" wrapText="1"/>
    </xf>
    <xf numFmtId="14" fontId="0" fillId="7" borderId="25" xfId="0" applyNumberFormat="1" applyFill="1" applyBorder="1"/>
    <xf numFmtId="2" fontId="0" fillId="7" borderId="25" xfId="0" applyNumberFormat="1" applyFill="1" applyBorder="1"/>
    <xf numFmtId="43" fontId="0" fillId="7" borderId="25" xfId="1" applyFont="1" applyFill="1" applyBorder="1"/>
    <xf numFmtId="43" fontId="6" fillId="0" borderId="25" xfId="1" applyFont="1" applyBorder="1"/>
    <xf numFmtId="43" fontId="2" fillId="7" borderId="18" xfId="1" applyFont="1" applyFill="1" applyBorder="1"/>
    <xf numFmtId="43" fontId="2" fillId="7" borderId="19" xfId="1" applyFont="1" applyFill="1" applyBorder="1"/>
    <xf numFmtId="17" fontId="0" fillId="0" borderId="7" xfId="0" applyNumberFormat="1" applyBorder="1" applyAlignment="1">
      <alignment horizontal="center"/>
    </xf>
    <xf numFmtId="0" fontId="8" fillId="0" borderId="7" xfId="0" applyFont="1" applyBorder="1" applyAlignment="1">
      <alignment horizontal="center"/>
    </xf>
    <xf numFmtId="43" fontId="8" fillId="9" borderId="3" xfId="1" applyFont="1" applyFill="1" applyBorder="1"/>
    <xf numFmtId="43" fontId="23" fillId="9" borderId="3" xfId="1" applyFont="1" applyFill="1" applyBorder="1"/>
    <xf numFmtId="43" fontId="23" fillId="9" borderId="8" xfId="1" applyFont="1" applyFill="1" applyBorder="1"/>
    <xf numFmtId="43" fontId="7" fillId="0" borderId="3" xfId="1" applyFont="1" applyBorder="1"/>
    <xf numFmtId="0" fontId="2" fillId="2" borderId="17" xfId="0" applyFont="1" applyFill="1" applyBorder="1" applyAlignment="1">
      <alignment horizontal="center"/>
    </xf>
    <xf numFmtId="0" fontId="2" fillId="2" borderId="18" xfId="0" applyFont="1" applyFill="1" applyBorder="1" applyAlignment="1">
      <alignment horizontal="center"/>
    </xf>
    <xf numFmtId="0" fontId="2" fillId="0" borderId="5" xfId="0" applyFont="1" applyBorder="1" applyAlignment="1">
      <alignment horizontal="center"/>
    </xf>
    <xf numFmtId="0" fontId="2" fillId="0" borderId="3" xfId="0" applyFont="1" applyBorder="1" applyAlignment="1">
      <alignment horizontal="center"/>
    </xf>
    <xf numFmtId="0" fontId="0" fillId="0" borderId="3" xfId="0" applyBorder="1" applyAlignment="1">
      <alignment horizontal="center" wrapText="1"/>
    </xf>
    <xf numFmtId="0" fontId="2" fillId="2" borderId="3" xfId="0" applyFont="1" applyFill="1" applyBorder="1" applyAlignment="1">
      <alignment horizontal="center"/>
    </xf>
    <xf numFmtId="43" fontId="0" fillId="0" borderId="7" xfId="1" applyFont="1" applyBorder="1"/>
    <xf numFmtId="43" fontId="0" fillId="0" borderId="12" xfId="1" applyFont="1" applyBorder="1"/>
    <xf numFmtId="43" fontId="0" fillId="0" borderId="13" xfId="1" applyFont="1" applyBorder="1"/>
    <xf numFmtId="0" fontId="2" fillId="7" borderId="19" xfId="0" applyFont="1" applyFill="1" applyBorder="1" applyAlignment="1">
      <alignment horizontal="center"/>
    </xf>
    <xf numFmtId="0" fontId="18" fillId="0" borderId="3" xfId="0" applyFont="1" applyBorder="1" applyAlignment="1">
      <alignment horizontal="center" vertical="center"/>
    </xf>
    <xf numFmtId="0" fontId="23" fillId="0" borderId="3" xfId="0" applyFont="1" applyBorder="1" applyAlignment="1">
      <alignment horizontal="center" wrapText="1"/>
    </xf>
    <xf numFmtId="0" fontId="8" fillId="0" borderId="3" xfId="0" applyFont="1" applyBorder="1" applyAlignment="1">
      <alignment horizontal="center"/>
    </xf>
    <xf numFmtId="0" fontId="2" fillId="0" borderId="10" xfId="0" applyFont="1" applyBorder="1" applyAlignment="1">
      <alignment horizontal="center"/>
    </xf>
    <xf numFmtId="0" fontId="0" fillId="0" borderId="1" xfId="0" applyBorder="1" applyAlignment="1">
      <alignment horizontal="center" vertical="center" wrapText="1"/>
    </xf>
    <xf numFmtId="43" fontId="0" fillId="9" borderId="1" xfId="1" applyFont="1" applyFill="1" applyBorder="1"/>
    <xf numFmtId="43" fontId="0" fillId="9" borderId="6" xfId="1" applyFont="1" applyFill="1" applyBorder="1"/>
    <xf numFmtId="43" fontId="0" fillId="12" borderId="8" xfId="1" applyFont="1" applyFill="1" applyBorder="1"/>
    <xf numFmtId="17" fontId="0" fillId="0" borderId="12" xfId="0" applyNumberFormat="1" applyBorder="1" applyAlignment="1">
      <alignment horizontal="center"/>
    </xf>
    <xf numFmtId="0" fontId="2" fillId="7" borderId="17" xfId="0" applyFont="1" applyFill="1" applyBorder="1" applyAlignment="1">
      <alignment horizontal="center" vertical="center" wrapText="1"/>
    </xf>
    <xf numFmtId="0" fontId="2" fillId="7" borderId="18" xfId="0" applyFont="1" applyFill="1" applyBorder="1" applyAlignment="1">
      <alignment horizontal="center" vertical="center" wrapText="1"/>
    </xf>
    <xf numFmtId="0" fontId="2" fillId="7" borderId="18" xfId="0" applyFont="1" applyFill="1" applyBorder="1" applyAlignment="1">
      <alignment horizontal="center" vertical="center"/>
    </xf>
    <xf numFmtId="0" fontId="2" fillId="7" borderId="19" xfId="0" applyFont="1" applyFill="1" applyBorder="1" applyAlignment="1">
      <alignment horizontal="center" vertical="center" wrapText="1"/>
    </xf>
    <xf numFmtId="2" fontId="0" fillId="0" borderId="2" xfId="0" applyNumberFormat="1" applyBorder="1"/>
    <xf numFmtId="0" fontId="0" fillId="0" borderId="12" xfId="0" applyBorder="1" applyAlignment="1">
      <alignment horizontal="center"/>
    </xf>
    <xf numFmtId="0" fontId="0" fillId="0" borderId="7" xfId="0" applyBorder="1" applyAlignment="1">
      <alignment horizontal="center"/>
    </xf>
    <xf numFmtId="0" fontId="2" fillId="7" borderId="27" xfId="0" applyFont="1" applyFill="1" applyBorder="1" applyAlignment="1">
      <alignment horizontal="center"/>
    </xf>
    <xf numFmtId="0" fontId="2" fillId="7" borderId="17" xfId="0" applyFont="1" applyFill="1" applyBorder="1" applyAlignment="1">
      <alignment horizontal="center" vertical="center"/>
    </xf>
    <xf numFmtId="0" fontId="0" fillId="0" borderId="13" xfId="0" applyBorder="1"/>
    <xf numFmtId="0" fontId="0" fillId="0" borderId="8" xfId="0" applyBorder="1"/>
    <xf numFmtId="0" fontId="2" fillId="7" borderId="19" xfId="0" applyFont="1" applyFill="1" applyBorder="1" applyAlignment="1">
      <alignment horizontal="center" vertical="center"/>
    </xf>
    <xf numFmtId="17" fontId="0" fillId="2" borderId="3" xfId="0" applyNumberFormat="1" applyFill="1" applyBorder="1" applyAlignment="1">
      <alignment horizontal="center"/>
    </xf>
    <xf numFmtId="0" fontId="8" fillId="4" borderId="0" xfId="0" applyFont="1" applyFill="1" applyBorder="1" applyAlignment="1">
      <alignment horizontal="center"/>
    </xf>
    <xf numFmtId="0" fontId="2" fillId="0" borderId="12" xfId="0" applyFont="1" applyBorder="1" applyAlignment="1">
      <alignment horizontal="center"/>
    </xf>
    <xf numFmtId="43" fontId="0" fillId="14" borderId="2" xfId="1" applyFont="1" applyFill="1" applyBorder="1"/>
    <xf numFmtId="43" fontId="0" fillId="14" borderId="13" xfId="1" applyFont="1" applyFill="1" applyBorder="1"/>
    <xf numFmtId="0" fontId="0" fillId="0" borderId="2" xfId="0" applyBorder="1" applyAlignment="1">
      <alignment horizontal="center"/>
    </xf>
    <xf numFmtId="43" fontId="0" fillId="15" borderId="3" xfId="1" applyNumberFormat="1" applyFont="1" applyFill="1" applyBorder="1"/>
    <xf numFmtId="0" fontId="2" fillId="7" borderId="36" xfId="0" applyFont="1" applyFill="1" applyBorder="1" applyAlignment="1">
      <alignment horizontal="center"/>
    </xf>
    <xf numFmtId="43" fontId="0" fillId="0" borderId="42" xfId="1" applyFont="1" applyBorder="1"/>
    <xf numFmtId="43" fontId="0" fillId="15" borderId="26" xfId="1" applyNumberFormat="1" applyFont="1" applyFill="1" applyBorder="1"/>
    <xf numFmtId="43" fontId="0" fillId="15" borderId="19" xfId="1" applyNumberFormat="1" applyFont="1" applyFill="1" applyBorder="1"/>
    <xf numFmtId="0" fontId="0" fillId="0" borderId="40" xfId="0" applyFont="1" applyFill="1" applyBorder="1" applyAlignment="1">
      <alignment horizontal="center"/>
    </xf>
    <xf numFmtId="43" fontId="0" fillId="0" borderId="7" xfId="1" applyNumberFormat="1" applyFont="1" applyFill="1" applyBorder="1"/>
    <xf numFmtId="43" fontId="0" fillId="0" borderId="3" xfId="1" applyNumberFormat="1" applyFont="1" applyFill="1" applyBorder="1"/>
    <xf numFmtId="43" fontId="0" fillId="0" borderId="8" xfId="1" applyNumberFormat="1" applyFont="1" applyFill="1" applyBorder="1"/>
    <xf numFmtId="0" fontId="0" fillId="0" borderId="57" xfId="0" applyFont="1" applyFill="1" applyBorder="1" applyAlignment="1">
      <alignment horizontal="center"/>
    </xf>
    <xf numFmtId="43" fontId="0" fillId="0" borderId="9" xfId="1" applyNumberFormat="1" applyFont="1" applyFill="1" applyBorder="1"/>
    <xf numFmtId="0" fontId="0" fillId="0" borderId="49" xfId="0" applyFont="1" applyBorder="1" applyAlignment="1">
      <alignment horizontal="center"/>
    </xf>
    <xf numFmtId="43" fontId="0" fillId="0" borderId="5" xfId="1" applyNumberFormat="1" applyFont="1" applyBorder="1"/>
    <xf numFmtId="43" fontId="0" fillId="0" borderId="1" xfId="1" applyNumberFormat="1" applyFont="1" applyBorder="1"/>
    <xf numFmtId="43" fontId="0" fillId="0" borderId="6" xfId="1" applyNumberFormat="1" applyFont="1" applyBorder="1"/>
    <xf numFmtId="43" fontId="0" fillId="0" borderId="58" xfId="1" applyNumberFormat="1" applyFont="1" applyBorder="1"/>
    <xf numFmtId="43" fontId="0" fillId="0" borderId="24" xfId="1" applyNumberFormat="1" applyFont="1" applyFill="1" applyBorder="1"/>
    <xf numFmtId="43" fontId="0" fillId="15" borderId="25" xfId="1" applyNumberFormat="1" applyFont="1" applyFill="1" applyBorder="1"/>
    <xf numFmtId="0" fontId="0" fillId="0" borderId="55" xfId="0" applyFont="1" applyBorder="1" applyAlignment="1">
      <alignment horizontal="center"/>
    </xf>
    <xf numFmtId="43" fontId="0" fillId="0" borderId="12" xfId="1" applyNumberFormat="1" applyFont="1" applyBorder="1"/>
    <xf numFmtId="43" fontId="0" fillId="0" borderId="2" xfId="1" applyNumberFormat="1" applyFont="1" applyBorder="1"/>
    <xf numFmtId="43" fontId="0" fillId="0" borderId="13" xfId="1" applyNumberFormat="1" applyFont="1" applyBorder="1"/>
    <xf numFmtId="43" fontId="0" fillId="0" borderId="54" xfId="1" applyNumberFormat="1" applyFont="1" applyBorder="1"/>
    <xf numFmtId="43" fontId="0" fillId="15" borderId="2" xfId="1" applyNumberFormat="1" applyFont="1" applyFill="1" applyBorder="1"/>
    <xf numFmtId="43" fontId="0" fillId="15" borderId="18" xfId="1" applyNumberFormat="1" applyFont="1" applyFill="1" applyBorder="1"/>
    <xf numFmtId="43" fontId="0" fillId="15" borderId="8" xfId="1" applyNumberFormat="1" applyFont="1" applyFill="1" applyBorder="1"/>
    <xf numFmtId="43" fontId="0" fillId="15" borderId="13" xfId="1" applyNumberFormat="1" applyFont="1" applyFill="1" applyBorder="1"/>
    <xf numFmtId="43" fontId="0" fillId="15" borderId="17" xfId="1" applyNumberFormat="1" applyFont="1" applyFill="1" applyBorder="1"/>
    <xf numFmtId="0" fontId="2" fillId="0" borderId="49" xfId="0" applyFont="1" applyBorder="1" applyAlignment="1">
      <alignment horizontal="center"/>
    </xf>
    <xf numFmtId="0" fontId="2" fillId="0" borderId="40" xfId="0" applyFont="1" applyFill="1" applyBorder="1" applyAlignment="1">
      <alignment horizontal="center"/>
    </xf>
    <xf numFmtId="0" fontId="2" fillId="0" borderId="57" xfId="0" applyFont="1" applyFill="1" applyBorder="1" applyAlignment="1">
      <alignment horizontal="center"/>
    </xf>
    <xf numFmtId="0" fontId="2" fillId="0" borderId="48" xfId="0" applyFont="1" applyFill="1" applyBorder="1" applyAlignment="1">
      <alignment horizontal="center"/>
    </xf>
    <xf numFmtId="43" fontId="0" fillId="15" borderId="5" xfId="1" applyNumberFormat="1" applyFont="1" applyFill="1" applyBorder="1"/>
    <xf numFmtId="0" fontId="0" fillId="15" borderId="48" xfId="0" applyFont="1" applyFill="1" applyBorder="1" applyAlignment="1">
      <alignment horizontal="center"/>
    </xf>
    <xf numFmtId="0" fontId="0" fillId="15" borderId="4" xfId="0" applyFont="1" applyFill="1" applyBorder="1" applyAlignment="1">
      <alignment horizontal="center"/>
    </xf>
    <xf numFmtId="43" fontId="0" fillId="7" borderId="51" xfId="1" applyFont="1" applyFill="1" applyBorder="1"/>
    <xf numFmtId="43" fontId="6" fillId="0" borderId="18" xfId="1" applyFont="1" applyBorder="1"/>
    <xf numFmtId="0" fontId="0" fillId="17" borderId="0" xfId="0" applyFill="1"/>
    <xf numFmtId="0" fontId="6" fillId="4" borderId="0" xfId="0" applyFont="1" applyFill="1"/>
    <xf numFmtId="0" fontId="0" fillId="4" borderId="0" xfId="0" applyFill="1" applyAlignment="1">
      <alignment horizontal="center"/>
    </xf>
    <xf numFmtId="43" fontId="0" fillId="17" borderId="0" xfId="1" applyFont="1" applyFill="1"/>
    <xf numFmtId="0" fontId="8" fillId="17" borderId="0" xfId="0" applyFont="1" applyFill="1" applyBorder="1" applyAlignment="1">
      <alignment horizontal="center"/>
    </xf>
    <xf numFmtId="0" fontId="2" fillId="17" borderId="0" xfId="0" applyFont="1" applyFill="1"/>
    <xf numFmtId="43" fontId="2" fillId="17" borderId="0" xfId="1" applyFont="1" applyFill="1" applyAlignment="1">
      <alignment wrapText="1"/>
    </xf>
    <xf numFmtId="0" fontId="2" fillId="4" borderId="0" xfId="0" applyFont="1" applyFill="1"/>
    <xf numFmtId="0" fontId="2" fillId="17" borderId="0" xfId="0" applyFont="1" applyFill="1" applyAlignment="1"/>
    <xf numFmtId="43" fontId="0" fillId="17" borderId="0" xfId="1" applyFont="1" applyFill="1" applyBorder="1"/>
    <xf numFmtId="43" fontId="0" fillId="17" borderId="0" xfId="0" applyNumberFormat="1" applyFill="1"/>
    <xf numFmtId="0" fontId="0" fillId="4" borderId="0" xfId="0" applyFill="1" applyAlignment="1">
      <alignment wrapText="1"/>
    </xf>
    <xf numFmtId="0" fontId="0" fillId="4" borderId="0" xfId="0" applyFill="1" applyBorder="1" applyAlignment="1">
      <alignment wrapText="1"/>
    </xf>
    <xf numFmtId="0" fontId="2" fillId="2" borderId="18" xfId="0" applyFont="1" applyFill="1" applyBorder="1" applyAlignment="1">
      <alignment horizontal="center"/>
    </xf>
    <xf numFmtId="0" fontId="0" fillId="17" borderId="0" xfId="0" applyFill="1" applyBorder="1"/>
    <xf numFmtId="14" fontId="0" fillId="17" borderId="0" xfId="0" applyNumberFormat="1" applyFill="1" applyBorder="1"/>
    <xf numFmtId="9" fontId="0" fillId="17" borderId="0" xfId="2" applyFont="1" applyFill="1" applyBorder="1"/>
    <xf numFmtId="0" fontId="0" fillId="17" borderId="0" xfId="0" applyFill="1" applyBorder="1" applyAlignment="1">
      <alignment horizontal="center" wrapText="1"/>
    </xf>
    <xf numFmtId="0" fontId="0" fillId="0" borderId="8" xfId="0" applyBorder="1" applyAlignment="1">
      <alignment wrapText="1"/>
    </xf>
    <xf numFmtId="43" fontId="0" fillId="0" borderId="25" xfId="1" applyFont="1" applyFill="1" applyBorder="1"/>
    <xf numFmtId="9" fontId="0" fillId="0" borderId="25" xfId="0" applyNumberFormat="1" applyFill="1" applyBorder="1"/>
    <xf numFmtId="0" fontId="0" fillId="0" borderId="26" xfId="0" applyBorder="1" applyAlignment="1">
      <alignment wrapText="1"/>
    </xf>
    <xf numFmtId="43" fontId="2" fillId="0" borderId="18" xfId="1" applyFont="1" applyBorder="1"/>
    <xf numFmtId="0" fontId="0" fillId="0" borderId="19" xfId="0" applyBorder="1" applyAlignment="1">
      <alignment wrapText="1"/>
    </xf>
    <xf numFmtId="43" fontId="0" fillId="0" borderId="32" xfId="1" applyFont="1" applyBorder="1"/>
    <xf numFmtId="43" fontId="0" fillId="0" borderId="32" xfId="1" applyFont="1" applyFill="1" applyBorder="1"/>
    <xf numFmtId="43" fontId="0" fillId="0" borderId="35" xfId="1" applyFont="1" applyFill="1" applyBorder="1"/>
    <xf numFmtId="43" fontId="2" fillId="0" borderId="53" xfId="1" applyFont="1" applyBorder="1"/>
    <xf numFmtId="0" fontId="0" fillId="0" borderId="21" xfId="0" applyBorder="1"/>
    <xf numFmtId="0" fontId="0" fillId="0" borderId="21" xfId="0" applyFill="1" applyBorder="1"/>
    <xf numFmtId="0" fontId="0" fillId="0" borderId="59" xfId="0" applyFill="1" applyBorder="1"/>
    <xf numFmtId="0" fontId="2" fillId="0" borderId="4" xfId="0" applyFont="1" applyFill="1" applyBorder="1"/>
    <xf numFmtId="0" fontId="0" fillId="0" borderId="23" xfId="0" applyBorder="1"/>
    <xf numFmtId="43" fontId="0" fillId="0" borderId="47" xfId="1" applyFont="1" applyBorder="1"/>
    <xf numFmtId="9" fontId="0" fillId="0" borderId="2" xfId="2" applyFont="1" applyBorder="1"/>
    <xf numFmtId="0" fontId="0" fillId="0" borderId="13" xfId="0" applyBorder="1" applyAlignment="1">
      <alignment wrapText="1"/>
    </xf>
    <xf numFmtId="0" fontId="2" fillId="2" borderId="53" xfId="0" applyFont="1" applyFill="1" applyBorder="1" applyAlignment="1">
      <alignment horizontal="center"/>
    </xf>
    <xf numFmtId="0" fontId="2" fillId="2" borderId="19" xfId="0" applyFont="1" applyFill="1" applyBorder="1" applyAlignment="1"/>
    <xf numFmtId="0" fontId="22" fillId="0" borderId="4" xfId="0" applyFont="1" applyBorder="1" applyAlignment="1">
      <alignment horizontal="center"/>
    </xf>
    <xf numFmtId="0" fontId="16" fillId="0" borderId="20" xfId="0" applyFont="1" applyBorder="1" applyAlignment="1">
      <alignment wrapText="1"/>
    </xf>
    <xf numFmtId="0" fontId="16" fillId="0" borderId="21" xfId="0" applyFont="1" applyBorder="1" applyAlignment="1">
      <alignment wrapText="1"/>
    </xf>
    <xf numFmtId="0" fontId="16" fillId="0" borderId="59" xfId="0" applyFont="1" applyBorder="1" applyAlignment="1">
      <alignment wrapText="1"/>
    </xf>
    <xf numFmtId="0" fontId="16" fillId="0" borderId="61" xfId="0" applyFont="1" applyBorder="1" applyAlignment="1">
      <alignment wrapText="1"/>
    </xf>
    <xf numFmtId="0" fontId="16" fillId="0" borderId="20" xfId="0" applyFont="1" applyBorder="1" applyAlignment="1">
      <alignment horizontal="center"/>
    </xf>
    <xf numFmtId="0" fontId="16" fillId="0" borderId="21" xfId="0" applyFont="1" applyBorder="1" applyAlignment="1">
      <alignment horizontal="center"/>
    </xf>
    <xf numFmtId="0" fontId="16" fillId="0" borderId="61" xfId="0" applyFont="1" applyBorder="1" applyAlignment="1">
      <alignment horizontal="center"/>
    </xf>
    <xf numFmtId="43" fontId="0" fillId="4" borderId="3" xfId="1" applyNumberFormat="1" applyFont="1" applyFill="1" applyBorder="1"/>
    <xf numFmtId="43" fontId="0" fillId="4" borderId="8" xfId="1" applyNumberFormat="1" applyFont="1" applyFill="1" applyBorder="1"/>
    <xf numFmtId="43" fontId="0" fillId="4" borderId="25" xfId="1" applyNumberFormat="1" applyFont="1" applyFill="1" applyBorder="1"/>
    <xf numFmtId="43" fontId="0" fillId="4" borderId="34" xfId="1" applyNumberFormat="1" applyFont="1" applyFill="1" applyBorder="1"/>
    <xf numFmtId="43" fontId="0" fillId="4" borderId="26" xfId="1" applyNumberFormat="1" applyFont="1" applyFill="1" applyBorder="1"/>
    <xf numFmtId="14" fontId="0" fillId="18" borderId="13" xfId="0" applyNumberFormat="1" applyFill="1" applyBorder="1"/>
    <xf numFmtId="43" fontId="0" fillId="18" borderId="13" xfId="1" applyFont="1" applyFill="1" applyBorder="1"/>
    <xf numFmtId="43" fontId="0" fillId="18" borderId="8" xfId="1" applyFont="1" applyFill="1" applyBorder="1"/>
    <xf numFmtId="14" fontId="0" fillId="18" borderId="12" xfId="0" applyNumberFormat="1" applyFill="1" applyBorder="1"/>
    <xf numFmtId="14" fontId="0" fillId="18" borderId="7" xfId="0" applyNumberFormat="1" applyFill="1" applyBorder="1"/>
    <xf numFmtId="43" fontId="0" fillId="0" borderId="0" xfId="1" applyFont="1"/>
    <xf numFmtId="0" fontId="12" fillId="0" borderId="54" xfId="0" applyFont="1" applyBorder="1"/>
    <xf numFmtId="0" fontId="12" fillId="0" borderId="30" xfId="0" applyFont="1" applyBorder="1" applyAlignment="1">
      <alignment wrapText="1"/>
    </xf>
    <xf numFmtId="0" fontId="12" fillId="0" borderId="62" xfId="0" applyFont="1" applyBorder="1" applyAlignment="1">
      <alignment wrapText="1"/>
    </xf>
    <xf numFmtId="0" fontId="27" fillId="0" borderId="13" xfId="4" applyFont="1" applyBorder="1" applyAlignment="1">
      <alignment horizontal="center" vertical="center"/>
    </xf>
    <xf numFmtId="0" fontId="27" fillId="0" borderId="8" xfId="4" applyFont="1" applyBorder="1" applyAlignment="1">
      <alignment horizontal="center" vertical="center"/>
    </xf>
    <xf numFmtId="0" fontId="27" fillId="0" borderId="11" xfId="4" applyFont="1" applyBorder="1" applyAlignment="1">
      <alignment horizontal="center" vertical="center"/>
    </xf>
    <xf numFmtId="0" fontId="12" fillId="0" borderId="30" xfId="0" applyFont="1" applyBorder="1" applyAlignment="1">
      <alignment horizontal="left" wrapText="1"/>
    </xf>
    <xf numFmtId="0" fontId="12" fillId="0" borderId="3" xfId="0" applyFont="1" applyBorder="1" applyAlignment="1">
      <alignment horizontal="center" vertical="center"/>
    </xf>
    <xf numFmtId="0" fontId="12" fillId="0" borderId="3" xfId="0" applyFont="1" applyBorder="1" applyAlignment="1">
      <alignment horizontal="center" vertical="center" wrapText="1"/>
    </xf>
    <xf numFmtId="0" fontId="12" fillId="0" borderId="10" xfId="0" applyFont="1" applyBorder="1" applyAlignment="1">
      <alignment horizontal="center" vertical="center"/>
    </xf>
    <xf numFmtId="0" fontId="18" fillId="0" borderId="7" xfId="0" applyFont="1" applyBorder="1" applyAlignment="1">
      <alignment horizontal="center" vertical="center"/>
    </xf>
    <xf numFmtId="0" fontId="18" fillId="19" borderId="17" xfId="0" applyFont="1" applyFill="1" applyBorder="1" applyAlignment="1">
      <alignment horizontal="center"/>
    </xf>
    <xf numFmtId="0" fontId="18" fillId="19" borderId="18" xfId="0" applyFont="1" applyFill="1" applyBorder="1" applyAlignment="1">
      <alignment horizontal="center"/>
    </xf>
    <xf numFmtId="0" fontId="18" fillId="19" borderId="36" xfId="0" applyFont="1" applyFill="1" applyBorder="1" applyAlignment="1">
      <alignment horizontal="center"/>
    </xf>
    <xf numFmtId="0" fontId="18" fillId="19" borderId="19" xfId="0" applyFont="1" applyFill="1" applyBorder="1" applyAlignment="1">
      <alignment horizontal="center"/>
    </xf>
    <xf numFmtId="0" fontId="19" fillId="0" borderId="20" xfId="0" applyFont="1" applyBorder="1"/>
    <xf numFmtId="0" fontId="19" fillId="0" borderId="21" xfId="0" applyFont="1" applyBorder="1"/>
    <xf numFmtId="0" fontId="19" fillId="0" borderId="21" xfId="0" applyFont="1" applyBorder="1" applyAlignment="1">
      <alignment wrapText="1"/>
    </xf>
    <xf numFmtId="0" fontId="19" fillId="0" borderId="61" xfId="0" applyFont="1" applyBorder="1"/>
    <xf numFmtId="0" fontId="20" fillId="0" borderId="20" xfId="0" applyFont="1" applyBorder="1" applyAlignment="1">
      <alignment wrapText="1"/>
    </xf>
    <xf numFmtId="0" fontId="20" fillId="0" borderId="21" xfId="0" applyFont="1" applyBorder="1" applyAlignment="1">
      <alignment wrapText="1"/>
    </xf>
    <xf numFmtId="0" fontId="20" fillId="0" borderId="21" xfId="0" applyFont="1" applyBorder="1" applyAlignment="1">
      <alignment horizontal="left" wrapText="1"/>
    </xf>
    <xf numFmtId="0" fontId="21" fillId="0" borderId="21" xfId="4" applyFont="1" applyBorder="1" applyAlignment="1">
      <alignment wrapText="1"/>
    </xf>
    <xf numFmtId="0" fontId="20" fillId="0" borderId="61" xfId="0" applyFont="1" applyBorder="1" applyAlignment="1">
      <alignment wrapText="1"/>
    </xf>
    <xf numFmtId="0" fontId="0" fillId="19" borderId="0" xfId="0" applyFill="1"/>
    <xf numFmtId="0" fontId="0" fillId="19" borderId="0" xfId="0" applyFill="1" applyAlignment="1">
      <alignment horizontal="center"/>
    </xf>
    <xf numFmtId="14" fontId="0" fillId="0" borderId="7" xfId="0" applyNumberFormat="1" applyBorder="1"/>
    <xf numFmtId="0" fontId="25" fillId="7" borderId="20" xfId="0" applyFont="1" applyFill="1" applyBorder="1" applyAlignment="1">
      <alignment horizontal="center"/>
    </xf>
    <xf numFmtId="14" fontId="0" fillId="0" borderId="21" xfId="0" applyNumberFormat="1" applyBorder="1"/>
    <xf numFmtId="14" fontId="0" fillId="0" borderId="61" xfId="0" applyNumberFormat="1" applyBorder="1"/>
    <xf numFmtId="49" fontId="0" fillId="0" borderId="21" xfId="0" applyNumberFormat="1" applyBorder="1"/>
    <xf numFmtId="0" fontId="0" fillId="0" borderId="61" xfId="0" applyBorder="1"/>
    <xf numFmtId="43" fontId="2" fillId="0" borderId="15" xfId="1" applyFont="1" applyBorder="1"/>
    <xf numFmtId="43" fontId="0" fillId="0" borderId="21" xfId="1" applyFont="1" applyBorder="1"/>
    <xf numFmtId="43" fontId="0" fillId="0" borderId="61" xfId="1" applyFont="1" applyBorder="1"/>
    <xf numFmtId="43" fontId="2" fillId="0" borderId="16" xfId="1" applyFont="1" applyBorder="1"/>
    <xf numFmtId="0" fontId="25" fillId="7" borderId="5" xfId="0" applyFont="1" applyFill="1" applyBorder="1" applyAlignment="1">
      <alignment horizontal="center"/>
    </xf>
    <xf numFmtId="0" fontId="25" fillId="7" borderId="1" xfId="0" applyFont="1" applyFill="1" applyBorder="1" applyAlignment="1">
      <alignment horizontal="center"/>
    </xf>
    <xf numFmtId="0" fontId="25" fillId="7" borderId="6" xfId="0" applyFont="1" applyFill="1" applyBorder="1" applyAlignment="1">
      <alignment horizontal="center"/>
    </xf>
    <xf numFmtId="43" fontId="0" fillId="0" borderId="9" xfId="1" applyFont="1" applyBorder="1"/>
    <xf numFmtId="43" fontId="2" fillId="0" borderId="19" xfId="1" applyFont="1" applyBorder="1"/>
    <xf numFmtId="14" fontId="0" fillId="0" borderId="5" xfId="0" applyNumberFormat="1" applyBorder="1"/>
    <xf numFmtId="0" fontId="0" fillId="0" borderId="1" xfId="0" applyBorder="1"/>
    <xf numFmtId="43" fontId="0" fillId="0" borderId="1" xfId="1" applyFont="1" applyBorder="1"/>
    <xf numFmtId="43" fontId="0" fillId="0" borderId="1" xfId="1" applyFont="1" applyBorder="1" applyAlignment="1">
      <alignment horizontal="center" wrapText="1"/>
    </xf>
    <xf numFmtId="43" fontId="0" fillId="0" borderId="6" xfId="1" applyFont="1" applyBorder="1"/>
    <xf numFmtId="14" fontId="0" fillId="0" borderId="9" xfId="0" applyNumberFormat="1" applyBorder="1"/>
    <xf numFmtId="0" fontId="0" fillId="0" borderId="10" xfId="0" applyBorder="1"/>
    <xf numFmtId="0" fontId="2" fillId="7" borderId="10" xfId="0" applyFont="1" applyFill="1" applyBorder="1" applyAlignment="1">
      <alignment horizontal="center"/>
    </xf>
    <xf numFmtId="0" fontId="2" fillId="7" borderId="11" xfId="0" applyFont="1" applyFill="1" applyBorder="1" applyAlignment="1">
      <alignment horizontal="center"/>
    </xf>
    <xf numFmtId="43" fontId="0" fillId="18" borderId="3" xfId="0" applyNumberFormat="1" applyFill="1" applyBorder="1"/>
    <xf numFmtId="0" fontId="0" fillId="0" borderId="24" xfId="0" applyBorder="1" applyAlignment="1">
      <alignment horizontal="center"/>
    </xf>
    <xf numFmtId="0" fontId="0" fillId="0" borderId="26" xfId="0" applyBorder="1"/>
    <xf numFmtId="17" fontId="0" fillId="0" borderId="24" xfId="0" applyNumberFormat="1" applyBorder="1" applyAlignment="1">
      <alignment horizontal="center"/>
    </xf>
    <xf numFmtId="14" fontId="0" fillId="18" borderId="51" xfId="0" applyNumberFormat="1" applyFill="1" applyBorder="1"/>
    <xf numFmtId="43" fontId="0" fillId="0" borderId="24" xfId="1" applyFont="1" applyBorder="1"/>
    <xf numFmtId="14" fontId="0" fillId="18" borderId="24" xfId="0" applyNumberFormat="1" applyFill="1" applyBorder="1"/>
    <xf numFmtId="2" fontId="0" fillId="0" borderId="42" xfId="0" applyNumberFormat="1" applyBorder="1"/>
    <xf numFmtId="43" fontId="0" fillId="18" borderId="26" xfId="1" applyFont="1" applyFill="1" applyBorder="1"/>
    <xf numFmtId="43" fontId="0" fillId="18" borderId="51" xfId="1" applyFont="1" applyFill="1" applyBorder="1"/>
    <xf numFmtId="43" fontId="2" fillId="0" borderId="1" xfId="0" applyNumberFormat="1" applyFont="1" applyBorder="1"/>
    <xf numFmtId="0" fontId="2" fillId="0" borderId="1" xfId="0" applyFont="1" applyBorder="1"/>
    <xf numFmtId="43" fontId="2" fillId="18" borderId="1" xfId="0" applyNumberFormat="1" applyFont="1" applyFill="1" applyBorder="1"/>
    <xf numFmtId="43" fontId="2" fillId="18" borderId="6" xfId="0" applyNumberFormat="1" applyFont="1" applyFill="1" applyBorder="1"/>
    <xf numFmtId="43" fontId="0" fillId="18" borderId="8" xfId="0" applyNumberFormat="1" applyFill="1" applyBorder="1"/>
    <xf numFmtId="43" fontId="2" fillId="16" borderId="10" xfId="0" applyNumberFormat="1" applyFont="1" applyFill="1" applyBorder="1"/>
    <xf numFmtId="43" fontId="2" fillId="16" borderId="11" xfId="0" applyNumberFormat="1" applyFont="1" applyFill="1" applyBorder="1"/>
    <xf numFmtId="0" fontId="18" fillId="0" borderId="3" xfId="0" applyFont="1" applyBorder="1" applyAlignment="1">
      <alignment horizontal="center"/>
    </xf>
    <xf numFmtId="0" fontId="2" fillId="13" borderId="3" xfId="0" applyFont="1" applyFill="1" applyBorder="1" applyAlignment="1">
      <alignment horizontal="center"/>
    </xf>
    <xf numFmtId="0" fontId="12" fillId="16" borderId="3" xfId="0" applyFont="1" applyFill="1" applyBorder="1" applyAlignment="1">
      <alignment wrapText="1"/>
    </xf>
    <xf numFmtId="0" fontId="12" fillId="16" borderId="34" xfId="0" applyFont="1" applyFill="1" applyBorder="1" applyAlignment="1">
      <alignment horizontal="left" wrapText="1"/>
    </xf>
    <xf numFmtId="0" fontId="12" fillId="16" borderId="66" xfId="0" applyFont="1" applyFill="1" applyBorder="1" applyAlignment="1">
      <alignment horizontal="left" wrapText="1"/>
    </xf>
    <xf numFmtId="0" fontId="4" fillId="19" borderId="27" xfId="0" applyFont="1" applyFill="1" applyBorder="1" applyAlignment="1">
      <alignment horizontal="center"/>
    </xf>
    <xf numFmtId="0" fontId="4" fillId="19" borderId="29" xfId="0" applyFont="1" applyFill="1" applyBorder="1" applyAlignment="1">
      <alignment horizontal="center"/>
    </xf>
    <xf numFmtId="0" fontId="26" fillId="19" borderId="27" xfId="0" applyFont="1" applyFill="1" applyBorder="1" applyAlignment="1">
      <alignment horizontal="center"/>
    </xf>
    <xf numFmtId="0" fontId="26" fillId="19" borderId="28" xfId="0" applyFont="1" applyFill="1" applyBorder="1" applyAlignment="1">
      <alignment horizontal="center"/>
    </xf>
    <xf numFmtId="0" fontId="26" fillId="19" borderId="29" xfId="0" applyFont="1" applyFill="1" applyBorder="1" applyAlignment="1">
      <alignment horizontal="center"/>
    </xf>
    <xf numFmtId="0" fontId="12" fillId="0" borderId="63" xfId="0" applyFont="1" applyBorder="1" applyAlignment="1">
      <alignment horizontal="center" vertical="center"/>
    </xf>
    <xf numFmtId="0" fontId="12" fillId="0" borderId="64" xfId="0" applyFont="1" applyBorder="1" applyAlignment="1">
      <alignment horizontal="center" vertical="center"/>
    </xf>
    <xf numFmtId="0" fontId="5" fillId="19" borderId="0" xfId="0" applyFont="1" applyFill="1" applyAlignment="1">
      <alignment horizontal="center"/>
    </xf>
    <xf numFmtId="0" fontId="5" fillId="19" borderId="43" xfId="0" applyFont="1" applyFill="1" applyBorder="1" applyAlignment="1">
      <alignment horizontal="center"/>
    </xf>
    <xf numFmtId="0" fontId="0" fillId="8" borderId="22" xfId="0" applyFill="1" applyBorder="1" applyAlignment="1">
      <alignment horizontal="center" vertical="center"/>
    </xf>
    <xf numFmtId="0" fontId="0" fillId="8" borderId="56" xfId="0" applyFill="1" applyBorder="1" applyAlignment="1">
      <alignment horizontal="center" vertical="center"/>
    </xf>
    <xf numFmtId="0" fontId="0" fillId="8" borderId="46" xfId="0" applyFill="1" applyBorder="1" applyAlignment="1">
      <alignment horizontal="center" vertical="center"/>
    </xf>
    <xf numFmtId="0" fontId="2" fillId="8" borderId="22" xfId="0" applyFont="1" applyFill="1" applyBorder="1" applyAlignment="1">
      <alignment horizontal="center" vertical="center"/>
    </xf>
    <xf numFmtId="0" fontId="2" fillId="8" borderId="56" xfId="0" applyFont="1" applyFill="1" applyBorder="1" applyAlignment="1">
      <alignment horizontal="center" vertical="center"/>
    </xf>
    <xf numFmtId="0" fontId="2" fillId="8" borderId="46" xfId="0" applyFont="1" applyFill="1" applyBorder="1" applyAlignment="1">
      <alignment horizontal="center" vertical="center"/>
    </xf>
    <xf numFmtId="0" fontId="4" fillId="19" borderId="0" xfId="0" applyFont="1" applyFill="1" applyAlignment="1">
      <alignment horizontal="center"/>
    </xf>
    <xf numFmtId="0" fontId="4" fillId="19" borderId="43" xfId="0" applyFont="1" applyFill="1" applyBorder="1" applyAlignment="1">
      <alignment horizontal="center"/>
    </xf>
    <xf numFmtId="0" fontId="2" fillId="7" borderId="27" xfId="0" applyFont="1" applyFill="1" applyBorder="1" applyAlignment="1">
      <alignment horizontal="center"/>
    </xf>
    <xf numFmtId="0" fontId="2" fillId="7" borderId="28" xfId="0" applyFont="1" applyFill="1" applyBorder="1" applyAlignment="1">
      <alignment horizontal="center"/>
    </xf>
    <xf numFmtId="0" fontId="2" fillId="7" borderId="29" xfId="0" applyFont="1" applyFill="1" applyBorder="1" applyAlignment="1">
      <alignment horizontal="center"/>
    </xf>
    <xf numFmtId="0" fontId="2" fillId="7" borderId="22" xfId="0" applyFont="1" applyFill="1" applyBorder="1" applyAlignment="1">
      <alignment horizontal="center" vertical="center"/>
    </xf>
    <xf numFmtId="0" fontId="2" fillId="7" borderId="55" xfId="0" applyFont="1" applyFill="1" applyBorder="1" applyAlignment="1">
      <alignment horizontal="center" vertical="center"/>
    </xf>
    <xf numFmtId="0" fontId="16" fillId="0" borderId="3" xfId="0" applyFont="1" applyFill="1" applyBorder="1" applyAlignment="1">
      <alignment horizontal="left" wrapText="1"/>
    </xf>
    <xf numFmtId="0" fontId="4" fillId="19" borderId="28" xfId="0" applyFont="1" applyFill="1" applyBorder="1" applyAlignment="1">
      <alignment horizontal="center"/>
    </xf>
    <xf numFmtId="0" fontId="17" fillId="0" borderId="3" xfId="0" applyFont="1" applyFill="1" applyBorder="1" applyAlignment="1">
      <alignment horizontal="center" vertical="center"/>
    </xf>
    <xf numFmtId="0" fontId="8" fillId="0" borderId="43" xfId="0" applyFont="1" applyFill="1" applyBorder="1" applyAlignment="1">
      <alignment horizontal="center"/>
    </xf>
    <xf numFmtId="0" fontId="2" fillId="2" borderId="22" xfId="0" applyFont="1" applyFill="1" applyBorder="1" applyAlignment="1">
      <alignment horizontal="center"/>
    </xf>
    <xf numFmtId="0" fontId="2" fillId="2" borderId="23" xfId="0" applyFont="1" applyFill="1" applyBorder="1" applyAlignment="1">
      <alignment horizontal="center"/>
    </xf>
    <xf numFmtId="0" fontId="2" fillId="2" borderId="17" xfId="0" applyFont="1" applyFill="1" applyBorder="1" applyAlignment="1">
      <alignment horizontal="center"/>
    </xf>
    <xf numFmtId="0" fontId="2" fillId="2" borderId="19" xfId="0" applyFont="1" applyFill="1" applyBorder="1" applyAlignment="1">
      <alignment horizontal="center"/>
    </xf>
    <xf numFmtId="0" fontId="2" fillId="3" borderId="27" xfId="0" applyFont="1" applyFill="1" applyBorder="1" applyAlignment="1">
      <alignment horizontal="center"/>
    </xf>
    <xf numFmtId="0" fontId="2" fillId="3" borderId="28" xfId="0" applyFont="1" applyFill="1" applyBorder="1" applyAlignment="1">
      <alignment horizontal="center"/>
    </xf>
    <xf numFmtId="0" fontId="2" fillId="3" borderId="29" xfId="0" applyFont="1" applyFill="1" applyBorder="1" applyAlignment="1">
      <alignment horizontal="center"/>
    </xf>
    <xf numFmtId="0" fontId="2" fillId="2" borderId="18" xfId="0" applyFont="1" applyFill="1" applyBorder="1" applyAlignment="1">
      <alignment horizontal="center"/>
    </xf>
    <xf numFmtId="0" fontId="2" fillId="2" borderId="22" xfId="0" applyFont="1" applyFill="1" applyBorder="1" applyAlignment="1">
      <alignment horizontal="center" vertical="center"/>
    </xf>
    <xf numFmtId="0" fontId="2" fillId="2" borderId="46" xfId="0" applyFont="1" applyFill="1" applyBorder="1" applyAlignment="1">
      <alignment horizontal="center" vertical="center"/>
    </xf>
    <xf numFmtId="0" fontId="2" fillId="2" borderId="37" xfId="0" applyFont="1" applyFill="1" applyBorder="1" applyAlignment="1">
      <alignment horizontal="center"/>
    </xf>
    <xf numFmtId="0" fontId="2" fillId="2" borderId="38" xfId="0" applyFont="1" applyFill="1" applyBorder="1" applyAlignment="1">
      <alignment horizontal="center"/>
    </xf>
    <xf numFmtId="0" fontId="2" fillId="2" borderId="44" xfId="0" applyFont="1" applyFill="1" applyBorder="1" applyAlignment="1">
      <alignment horizontal="center"/>
    </xf>
    <xf numFmtId="0" fontId="2" fillId="0" borderId="5" xfId="0" applyFont="1" applyBorder="1" applyAlignment="1">
      <alignment horizontal="center"/>
    </xf>
    <xf numFmtId="0" fontId="2" fillId="0" borderId="1" xfId="0" applyFont="1" applyBorder="1" applyAlignment="1">
      <alignment horizontal="center"/>
    </xf>
    <xf numFmtId="0" fontId="2" fillId="0" borderId="6" xfId="0" applyFont="1" applyBorder="1" applyAlignment="1">
      <alignment horizontal="center"/>
    </xf>
    <xf numFmtId="43" fontId="0" fillId="0" borderId="3" xfId="1" applyFont="1" applyBorder="1" applyAlignment="1">
      <alignment horizontal="center"/>
    </xf>
    <xf numFmtId="0" fontId="18" fillId="19" borderId="49" xfId="0" applyFont="1" applyFill="1" applyBorder="1" applyAlignment="1">
      <alignment horizontal="center"/>
    </xf>
    <xf numFmtId="0" fontId="18" fillId="19" borderId="60" xfId="0" applyFont="1" applyFill="1" applyBorder="1" applyAlignment="1">
      <alignment horizontal="center"/>
    </xf>
    <xf numFmtId="0" fontId="18" fillId="19" borderId="50" xfId="0" applyFont="1" applyFill="1" applyBorder="1" applyAlignment="1">
      <alignment horizontal="center"/>
    </xf>
    <xf numFmtId="0" fontId="18" fillId="19" borderId="48" xfId="0" applyFont="1" applyFill="1" applyBorder="1" applyAlignment="1">
      <alignment horizontal="center"/>
    </xf>
    <xf numFmtId="0" fontId="18" fillId="19" borderId="43" xfId="0" applyFont="1" applyFill="1" applyBorder="1" applyAlignment="1">
      <alignment horizontal="center"/>
    </xf>
    <xf numFmtId="0" fontId="18" fillId="19" borderId="65" xfId="0" applyFont="1" applyFill="1" applyBorder="1" applyAlignment="1">
      <alignment horizontal="center"/>
    </xf>
    <xf numFmtId="0" fontId="2" fillId="0" borderId="17" xfId="0" applyFont="1" applyBorder="1" applyAlignment="1">
      <alignment horizontal="center"/>
    </xf>
    <xf numFmtId="0" fontId="2" fillId="0" borderId="18" xfId="0" applyFont="1" applyBorder="1" applyAlignment="1">
      <alignment horizontal="center"/>
    </xf>
    <xf numFmtId="0" fontId="2" fillId="7" borderId="49" xfId="0" applyFont="1" applyFill="1" applyBorder="1" applyAlignment="1">
      <alignment horizontal="center"/>
    </xf>
    <xf numFmtId="0" fontId="2" fillId="7" borderId="60" xfId="0" applyFont="1" applyFill="1" applyBorder="1" applyAlignment="1">
      <alignment horizontal="center"/>
    </xf>
    <xf numFmtId="0" fontId="2" fillId="7" borderId="50" xfId="0" applyFont="1" applyFill="1" applyBorder="1" applyAlignment="1">
      <alignment horizontal="center"/>
    </xf>
    <xf numFmtId="0" fontId="2" fillId="0" borderId="14" xfId="0" applyFont="1" applyBorder="1" applyAlignment="1">
      <alignment horizontal="center"/>
    </xf>
    <xf numFmtId="0" fontId="2" fillId="0" borderId="15" xfId="0" applyFont="1" applyBorder="1" applyAlignment="1">
      <alignment horizontal="center"/>
    </xf>
    <xf numFmtId="0" fontId="25" fillId="7" borderId="27" xfId="0" applyFont="1" applyFill="1" applyBorder="1" applyAlignment="1">
      <alignment horizontal="center"/>
    </xf>
    <xf numFmtId="0" fontId="25" fillId="7" borderId="28" xfId="0" applyFont="1" applyFill="1" applyBorder="1" applyAlignment="1">
      <alignment horizontal="center"/>
    </xf>
    <xf numFmtId="0" fontId="25" fillId="7" borderId="29" xfId="0" applyFont="1" applyFill="1" applyBorder="1" applyAlignment="1">
      <alignment horizontal="center"/>
    </xf>
    <xf numFmtId="0" fontId="2" fillId="7" borderId="37" xfId="0" applyFont="1" applyFill="1" applyBorder="1" applyAlignment="1">
      <alignment horizontal="center" vertical="center"/>
    </xf>
    <xf numFmtId="0" fontId="2" fillId="7" borderId="14" xfId="0" applyFont="1" applyFill="1" applyBorder="1" applyAlignment="1">
      <alignment horizontal="center" vertical="center"/>
    </xf>
    <xf numFmtId="0" fontId="2" fillId="7" borderId="38" xfId="0" applyFont="1" applyFill="1" applyBorder="1" applyAlignment="1">
      <alignment horizontal="center" vertical="center"/>
    </xf>
    <xf numFmtId="0" fontId="0" fillId="7" borderId="15" xfId="0" applyFill="1" applyBorder="1" applyAlignment="1">
      <alignment horizontal="center" vertical="center"/>
    </xf>
    <xf numFmtId="0" fontId="2" fillId="7" borderId="38" xfId="0" applyFont="1" applyFill="1" applyBorder="1" applyAlignment="1">
      <alignment horizontal="center" wrapText="1"/>
    </xf>
    <xf numFmtId="0" fontId="2" fillId="7" borderId="15" xfId="0" applyFont="1" applyFill="1" applyBorder="1" applyAlignment="1">
      <alignment horizontal="center" wrapText="1"/>
    </xf>
    <xf numFmtId="0" fontId="2" fillId="7" borderId="1" xfId="0" applyFont="1" applyFill="1" applyBorder="1" applyAlignment="1">
      <alignment horizontal="center"/>
    </xf>
    <xf numFmtId="0" fontId="2" fillId="7" borderId="6" xfId="0" applyFont="1" applyFill="1" applyBorder="1" applyAlignment="1">
      <alignment horizontal="center"/>
    </xf>
    <xf numFmtId="0" fontId="4" fillId="19" borderId="33" xfId="0" applyFont="1" applyFill="1" applyBorder="1" applyAlignment="1">
      <alignment horizontal="center"/>
    </xf>
    <xf numFmtId="0" fontId="2" fillId="0" borderId="3" xfId="0" applyFont="1" applyBorder="1" applyAlignment="1">
      <alignment horizontal="center"/>
    </xf>
    <xf numFmtId="0" fontId="0" fillId="0" borderId="3" xfId="0" applyBorder="1" applyAlignment="1">
      <alignment horizontal="center" wrapText="1"/>
    </xf>
    <xf numFmtId="0" fontId="2" fillId="2" borderId="3" xfId="0" applyFont="1" applyFill="1" applyBorder="1" applyAlignment="1">
      <alignment horizontal="center"/>
    </xf>
    <xf numFmtId="0" fontId="2" fillId="2" borderId="30" xfId="0" applyFont="1" applyFill="1" applyBorder="1" applyAlignment="1">
      <alignment horizontal="center"/>
    </xf>
    <xf numFmtId="0" fontId="2" fillId="2" borderId="31" xfId="0" applyFont="1" applyFill="1" applyBorder="1" applyAlignment="1">
      <alignment horizontal="center"/>
    </xf>
    <xf numFmtId="0" fontId="2" fillId="2" borderId="32" xfId="0" applyFont="1" applyFill="1" applyBorder="1" applyAlignment="1">
      <alignment horizontal="center"/>
    </xf>
    <xf numFmtId="0" fontId="2" fillId="2" borderId="3" xfId="0" applyFont="1" applyFill="1" applyBorder="1" applyAlignment="1">
      <alignment horizontal="center" vertical="center"/>
    </xf>
    <xf numFmtId="0" fontId="0" fillId="7" borderId="49" xfId="0" applyFill="1" applyBorder="1" applyAlignment="1">
      <alignment horizontal="center"/>
    </xf>
    <xf numFmtId="0" fontId="0" fillId="7" borderId="60" xfId="0" applyFill="1" applyBorder="1" applyAlignment="1">
      <alignment horizontal="center"/>
    </xf>
    <xf numFmtId="0" fontId="0" fillId="7" borderId="50" xfId="0" applyFill="1" applyBorder="1" applyAlignment="1">
      <alignment horizontal="center"/>
    </xf>
    <xf numFmtId="0" fontId="16" fillId="0" borderId="30" xfId="0" applyFont="1" applyFill="1" applyBorder="1" applyAlignment="1">
      <alignment horizontal="left" wrapText="1"/>
    </xf>
    <xf numFmtId="0" fontId="16" fillId="0" borderId="31" xfId="0" applyFont="1" applyFill="1" applyBorder="1" applyAlignment="1">
      <alignment horizontal="left" wrapText="1"/>
    </xf>
    <xf numFmtId="0" fontId="17" fillId="0" borderId="30" xfId="0" applyFont="1" applyFill="1" applyBorder="1" applyAlignment="1">
      <alignment horizontal="center"/>
    </xf>
    <xf numFmtId="0" fontId="17" fillId="0" borderId="31" xfId="0" applyFont="1" applyFill="1" applyBorder="1" applyAlignment="1">
      <alignment horizontal="center"/>
    </xf>
    <xf numFmtId="0" fontId="2" fillId="2" borderId="27" xfId="0" applyFont="1" applyFill="1" applyBorder="1" applyAlignment="1">
      <alignment horizontal="center"/>
    </xf>
    <xf numFmtId="0" fontId="2" fillId="2" borderId="28" xfId="0" applyFont="1" applyFill="1" applyBorder="1" applyAlignment="1">
      <alignment horizontal="center"/>
    </xf>
    <xf numFmtId="0" fontId="2" fillId="2" borderId="29" xfId="0" applyFont="1" applyFill="1" applyBorder="1" applyAlignment="1">
      <alignment horizontal="center"/>
    </xf>
    <xf numFmtId="0" fontId="2" fillId="0" borderId="27" xfId="0" applyFont="1" applyBorder="1" applyAlignment="1">
      <alignment horizontal="center"/>
    </xf>
    <xf numFmtId="0" fontId="2" fillId="0" borderId="28" xfId="0" applyFont="1" applyBorder="1" applyAlignment="1">
      <alignment horizontal="center"/>
    </xf>
    <xf numFmtId="0" fontId="2" fillId="0" borderId="53" xfId="0" applyFont="1" applyBorder="1" applyAlignment="1">
      <alignment horizontal="center"/>
    </xf>
    <xf numFmtId="0" fontId="18" fillId="19" borderId="0" xfId="0" applyFont="1" applyFill="1" applyAlignment="1">
      <alignment horizontal="center"/>
    </xf>
    <xf numFmtId="0" fontId="18" fillId="9" borderId="0" xfId="0" applyFont="1" applyFill="1" applyAlignment="1">
      <alignment horizontal="center" vertical="center" wrapText="1"/>
    </xf>
    <xf numFmtId="0" fontId="18" fillId="9" borderId="43" xfId="0" applyFont="1" applyFill="1" applyBorder="1" applyAlignment="1">
      <alignment horizontal="center" vertical="center" wrapText="1"/>
    </xf>
    <xf numFmtId="0" fontId="0" fillId="0" borderId="7" xfId="0" applyBorder="1" applyAlignment="1">
      <alignment horizontal="center"/>
    </xf>
    <xf numFmtId="0" fontId="0" fillId="0" borderId="3" xfId="0" applyBorder="1" applyAlignment="1">
      <alignment horizontal="center"/>
    </xf>
    <xf numFmtId="0" fontId="2" fillId="16" borderId="9" xfId="0" applyFont="1" applyFill="1" applyBorder="1" applyAlignment="1">
      <alignment horizontal="center"/>
    </xf>
    <xf numFmtId="0" fontId="2" fillId="16" borderId="10" xfId="0" applyFont="1" applyFill="1" applyBorder="1" applyAlignment="1">
      <alignment horizontal="center"/>
    </xf>
  </cellXfs>
  <cellStyles count="5">
    <cellStyle name="Comma" xfId="1" builtinId="3"/>
    <cellStyle name="Comma 2" xfId="3"/>
    <cellStyle name="Hyperlink" xfId="4" builtinId="8"/>
    <cellStyle name="Normal" xfId="0" builtinId="0"/>
    <cellStyle name="Percent" xfId="2" builtinI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calcChain" Target="calcChain.xml"/><Relationship Id="rId2" Type="http://schemas.openxmlformats.org/officeDocument/2006/relationships/worksheet" Target="worksheets/sheet2.xml"/><Relationship Id="rId16"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tyles" Target="styles.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hyperlink" Target="#Index!C3"/></Relationships>
</file>

<file path=xl/drawings/_rels/drawing2.xml.rels><?xml version="1.0" encoding="UTF-8" standalone="yes"?>
<Relationships xmlns="http://schemas.openxmlformats.org/package/2006/relationships"><Relationship Id="rId1" Type="http://schemas.openxmlformats.org/officeDocument/2006/relationships/hyperlink" Target="#Index!C4"/></Relationships>
</file>

<file path=xl/drawings/_rels/drawing3.xml.rels><?xml version="1.0" encoding="UTF-8" standalone="yes"?>
<Relationships xmlns="http://schemas.openxmlformats.org/package/2006/relationships"><Relationship Id="rId1" Type="http://schemas.openxmlformats.org/officeDocument/2006/relationships/hyperlink" Target="#Index!C5"/></Relationships>
</file>

<file path=xl/drawings/_rels/drawing4.xml.rels><?xml version="1.0" encoding="UTF-8" standalone="yes"?>
<Relationships xmlns="http://schemas.openxmlformats.org/package/2006/relationships"><Relationship Id="rId1" Type="http://schemas.openxmlformats.org/officeDocument/2006/relationships/hyperlink" Target="#Index!C6"/></Relationships>
</file>

<file path=xl/drawings/_rels/drawing5.xml.rels><?xml version="1.0" encoding="UTF-8" standalone="yes"?>
<Relationships xmlns="http://schemas.openxmlformats.org/package/2006/relationships"><Relationship Id="rId1" Type="http://schemas.openxmlformats.org/officeDocument/2006/relationships/hyperlink" Target="#Index!C7"/></Relationships>
</file>

<file path=xl/drawings/_rels/drawing6.xml.rels><?xml version="1.0" encoding="UTF-8" standalone="yes"?>
<Relationships xmlns="http://schemas.openxmlformats.org/package/2006/relationships"><Relationship Id="rId1" Type="http://schemas.openxmlformats.org/officeDocument/2006/relationships/hyperlink" Target="#Index!C8"/></Relationships>
</file>

<file path=xl/drawings/_rels/drawing7.xml.rels><?xml version="1.0" encoding="UTF-8" standalone="yes"?>
<Relationships xmlns="http://schemas.openxmlformats.org/package/2006/relationships"><Relationship Id="rId1" Type="http://schemas.openxmlformats.org/officeDocument/2006/relationships/hyperlink" Target="#Index!C9"/></Relationships>
</file>

<file path=xl/drawings/_rels/drawing8.xml.rels><?xml version="1.0" encoding="UTF-8" standalone="yes"?>
<Relationships xmlns="http://schemas.openxmlformats.org/package/2006/relationships"><Relationship Id="rId1" Type="http://schemas.openxmlformats.org/officeDocument/2006/relationships/hyperlink" Target="#Index!C10"/></Relationships>
</file>

<file path=xl/drawings/_rels/drawing9.xml.rels><?xml version="1.0" encoding="UTF-8" standalone="yes"?>
<Relationships xmlns="http://schemas.openxmlformats.org/package/2006/relationships"><Relationship Id="rId1" Type="http://schemas.openxmlformats.org/officeDocument/2006/relationships/hyperlink" Target="#Index!C12"/></Relationships>
</file>

<file path=xl/drawings/drawing1.xml><?xml version="1.0" encoding="utf-8"?>
<xdr:wsDr xmlns:xdr="http://schemas.openxmlformats.org/drawingml/2006/spreadsheetDrawing" xmlns:a="http://schemas.openxmlformats.org/drawingml/2006/main">
  <xdr:twoCellAnchor>
    <xdr:from>
      <xdr:col>0</xdr:col>
      <xdr:colOff>85726</xdr:colOff>
      <xdr:row>0</xdr:row>
      <xdr:rowOff>28574</xdr:rowOff>
    </xdr:from>
    <xdr:to>
      <xdr:col>0</xdr:col>
      <xdr:colOff>1000125</xdr:colOff>
      <xdr:row>1</xdr:row>
      <xdr:rowOff>171449</xdr:rowOff>
    </xdr:to>
    <xdr:sp macro="" textlink="">
      <xdr:nvSpPr>
        <xdr:cNvPr id="3" name="Rounded Rectangle 2">
          <a:hlinkClick xmlns:r="http://schemas.openxmlformats.org/officeDocument/2006/relationships" r:id="rId1"/>
        </xdr:cNvPr>
        <xdr:cNvSpPr/>
      </xdr:nvSpPr>
      <xdr:spPr>
        <a:xfrm>
          <a:off x="85726" y="28574"/>
          <a:ext cx="914399" cy="333375"/>
        </a:xfrm>
        <a:prstGeom prst="roundRect">
          <a:avLst/>
        </a:prstGeom>
      </xdr:spPr>
      <xdr:style>
        <a:lnRef idx="0">
          <a:schemeClr val="accent1"/>
        </a:lnRef>
        <a:fillRef idx="3">
          <a:schemeClr val="accent1"/>
        </a:fillRef>
        <a:effectRef idx="3">
          <a:schemeClr val="accent1"/>
        </a:effectRef>
        <a:fontRef idx="minor">
          <a:schemeClr val="lt1"/>
        </a:fontRef>
      </xdr:style>
      <xdr:txBody>
        <a:bodyPr vertOverflow="clip" horzOverflow="clip" rtlCol="0" anchor="t"/>
        <a:lstStyle/>
        <a:p>
          <a:pPr algn="ctr"/>
          <a:r>
            <a:rPr lang="en-US" sz="1400"/>
            <a:t>Index</a:t>
          </a: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0</xdr:col>
      <xdr:colOff>0</xdr:colOff>
      <xdr:row>0</xdr:row>
      <xdr:rowOff>9525</xdr:rowOff>
    </xdr:from>
    <xdr:to>
      <xdr:col>1</xdr:col>
      <xdr:colOff>295274</xdr:colOff>
      <xdr:row>1</xdr:row>
      <xdr:rowOff>152400</xdr:rowOff>
    </xdr:to>
    <xdr:sp macro="" textlink="">
      <xdr:nvSpPr>
        <xdr:cNvPr id="2" name="Rounded Rectangle 1">
          <a:hlinkClick xmlns:r="http://schemas.openxmlformats.org/officeDocument/2006/relationships" r:id="rId1"/>
        </xdr:cNvPr>
        <xdr:cNvSpPr/>
      </xdr:nvSpPr>
      <xdr:spPr>
        <a:xfrm>
          <a:off x="0" y="9525"/>
          <a:ext cx="904874" cy="333375"/>
        </a:xfrm>
        <a:prstGeom prst="roundRect">
          <a:avLst/>
        </a:prstGeom>
      </xdr:spPr>
      <xdr:style>
        <a:lnRef idx="0">
          <a:schemeClr val="accent1"/>
        </a:lnRef>
        <a:fillRef idx="3">
          <a:schemeClr val="accent1"/>
        </a:fillRef>
        <a:effectRef idx="3">
          <a:schemeClr val="accent1"/>
        </a:effectRef>
        <a:fontRef idx="minor">
          <a:schemeClr val="lt1"/>
        </a:fontRef>
      </xdr:style>
      <xdr:txBody>
        <a:bodyPr vertOverflow="clip" horzOverflow="clip" rtlCol="0" anchor="t"/>
        <a:lstStyle/>
        <a:p>
          <a:pPr algn="ctr"/>
          <a:r>
            <a:rPr lang="en-US" sz="1400"/>
            <a:t>Index</a:t>
          </a:r>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0</xdr:col>
      <xdr:colOff>0</xdr:colOff>
      <xdr:row>0</xdr:row>
      <xdr:rowOff>38100</xdr:rowOff>
    </xdr:from>
    <xdr:to>
      <xdr:col>0</xdr:col>
      <xdr:colOff>904874</xdr:colOff>
      <xdr:row>0</xdr:row>
      <xdr:rowOff>342900</xdr:rowOff>
    </xdr:to>
    <xdr:sp macro="" textlink="">
      <xdr:nvSpPr>
        <xdr:cNvPr id="2" name="Rounded Rectangle 1">
          <a:hlinkClick xmlns:r="http://schemas.openxmlformats.org/officeDocument/2006/relationships" r:id="rId1"/>
        </xdr:cNvPr>
        <xdr:cNvSpPr/>
      </xdr:nvSpPr>
      <xdr:spPr>
        <a:xfrm>
          <a:off x="0" y="38100"/>
          <a:ext cx="904874" cy="304800"/>
        </a:xfrm>
        <a:prstGeom prst="roundRect">
          <a:avLst/>
        </a:prstGeom>
      </xdr:spPr>
      <xdr:style>
        <a:lnRef idx="0">
          <a:schemeClr val="accent1"/>
        </a:lnRef>
        <a:fillRef idx="3">
          <a:schemeClr val="accent1"/>
        </a:fillRef>
        <a:effectRef idx="3">
          <a:schemeClr val="accent1"/>
        </a:effectRef>
        <a:fontRef idx="minor">
          <a:schemeClr val="lt1"/>
        </a:fontRef>
      </xdr:style>
      <xdr:txBody>
        <a:bodyPr vertOverflow="clip" horzOverflow="clip" rtlCol="0" anchor="t"/>
        <a:lstStyle/>
        <a:p>
          <a:pPr algn="ctr"/>
          <a:r>
            <a:rPr lang="en-US" sz="1400"/>
            <a:t>Index</a:t>
          </a:r>
        </a:p>
      </xdr:txBody>
    </xdr:sp>
    <xdr:clientData/>
  </xdr:twoCellAnchor>
</xdr:wsDr>
</file>

<file path=xl/drawings/drawing4.xml><?xml version="1.0" encoding="utf-8"?>
<xdr:wsDr xmlns:xdr="http://schemas.openxmlformats.org/drawingml/2006/spreadsheetDrawing" xmlns:a="http://schemas.openxmlformats.org/drawingml/2006/main">
  <xdr:twoCellAnchor>
    <xdr:from>
      <xdr:col>0</xdr:col>
      <xdr:colOff>85725</xdr:colOff>
      <xdr:row>0</xdr:row>
      <xdr:rowOff>9525</xdr:rowOff>
    </xdr:from>
    <xdr:to>
      <xdr:col>1</xdr:col>
      <xdr:colOff>304799</xdr:colOff>
      <xdr:row>1</xdr:row>
      <xdr:rowOff>152400</xdr:rowOff>
    </xdr:to>
    <xdr:sp macro="" textlink="">
      <xdr:nvSpPr>
        <xdr:cNvPr id="2" name="Rounded Rectangle 1">
          <a:hlinkClick xmlns:r="http://schemas.openxmlformats.org/officeDocument/2006/relationships" r:id="rId1"/>
        </xdr:cNvPr>
        <xdr:cNvSpPr/>
      </xdr:nvSpPr>
      <xdr:spPr>
        <a:xfrm>
          <a:off x="85725" y="9525"/>
          <a:ext cx="904874" cy="333375"/>
        </a:xfrm>
        <a:prstGeom prst="roundRect">
          <a:avLst/>
        </a:prstGeom>
      </xdr:spPr>
      <xdr:style>
        <a:lnRef idx="0">
          <a:schemeClr val="accent1"/>
        </a:lnRef>
        <a:fillRef idx="3">
          <a:schemeClr val="accent1"/>
        </a:fillRef>
        <a:effectRef idx="3">
          <a:schemeClr val="accent1"/>
        </a:effectRef>
        <a:fontRef idx="minor">
          <a:schemeClr val="lt1"/>
        </a:fontRef>
      </xdr:style>
      <xdr:txBody>
        <a:bodyPr vertOverflow="clip" horzOverflow="clip" rtlCol="0" anchor="t"/>
        <a:lstStyle/>
        <a:p>
          <a:pPr algn="ctr"/>
          <a:r>
            <a:rPr lang="en-US" sz="1400"/>
            <a:t>Index</a:t>
          </a:r>
        </a:p>
      </xdr:txBody>
    </xdr:sp>
    <xdr:clientData/>
  </xdr:twoCellAnchor>
</xdr:wsDr>
</file>

<file path=xl/drawings/drawing5.xml><?xml version="1.0" encoding="utf-8"?>
<xdr:wsDr xmlns:xdr="http://schemas.openxmlformats.org/drawingml/2006/spreadsheetDrawing" xmlns:a="http://schemas.openxmlformats.org/drawingml/2006/main">
  <xdr:twoCellAnchor>
    <xdr:from>
      <xdr:col>0</xdr:col>
      <xdr:colOff>66675</xdr:colOff>
      <xdr:row>0</xdr:row>
      <xdr:rowOff>28575</xdr:rowOff>
    </xdr:from>
    <xdr:to>
      <xdr:col>1</xdr:col>
      <xdr:colOff>257174</xdr:colOff>
      <xdr:row>1</xdr:row>
      <xdr:rowOff>171450</xdr:rowOff>
    </xdr:to>
    <xdr:sp macro="" textlink="">
      <xdr:nvSpPr>
        <xdr:cNvPr id="2" name="Rounded Rectangle 1">
          <a:hlinkClick xmlns:r="http://schemas.openxmlformats.org/officeDocument/2006/relationships" r:id="rId1"/>
        </xdr:cNvPr>
        <xdr:cNvSpPr/>
      </xdr:nvSpPr>
      <xdr:spPr>
        <a:xfrm>
          <a:off x="66675" y="28575"/>
          <a:ext cx="904874" cy="333375"/>
        </a:xfrm>
        <a:prstGeom prst="roundRect">
          <a:avLst/>
        </a:prstGeom>
      </xdr:spPr>
      <xdr:style>
        <a:lnRef idx="0">
          <a:schemeClr val="accent1"/>
        </a:lnRef>
        <a:fillRef idx="3">
          <a:schemeClr val="accent1"/>
        </a:fillRef>
        <a:effectRef idx="3">
          <a:schemeClr val="accent1"/>
        </a:effectRef>
        <a:fontRef idx="minor">
          <a:schemeClr val="lt1"/>
        </a:fontRef>
      </xdr:style>
      <xdr:txBody>
        <a:bodyPr vertOverflow="clip" horzOverflow="clip" rtlCol="0" anchor="t"/>
        <a:lstStyle/>
        <a:p>
          <a:pPr algn="ctr"/>
          <a:r>
            <a:rPr lang="en-US" sz="1400"/>
            <a:t>Index</a:t>
          </a:r>
        </a:p>
      </xdr:txBody>
    </xdr:sp>
    <xdr:clientData/>
  </xdr:twoCellAnchor>
</xdr:wsDr>
</file>

<file path=xl/drawings/drawing6.xml><?xml version="1.0" encoding="utf-8"?>
<xdr:wsDr xmlns:xdr="http://schemas.openxmlformats.org/drawingml/2006/spreadsheetDrawing" xmlns:a="http://schemas.openxmlformats.org/drawingml/2006/main">
  <xdr:twoCellAnchor>
    <xdr:from>
      <xdr:col>0</xdr:col>
      <xdr:colOff>0</xdr:colOff>
      <xdr:row>0</xdr:row>
      <xdr:rowOff>9525</xdr:rowOff>
    </xdr:from>
    <xdr:to>
      <xdr:col>1</xdr:col>
      <xdr:colOff>180974</xdr:colOff>
      <xdr:row>1</xdr:row>
      <xdr:rowOff>152400</xdr:rowOff>
    </xdr:to>
    <xdr:sp macro="" textlink="">
      <xdr:nvSpPr>
        <xdr:cNvPr id="2" name="Rounded Rectangle 1">
          <a:hlinkClick xmlns:r="http://schemas.openxmlformats.org/officeDocument/2006/relationships" r:id="rId1"/>
        </xdr:cNvPr>
        <xdr:cNvSpPr/>
      </xdr:nvSpPr>
      <xdr:spPr>
        <a:xfrm>
          <a:off x="0" y="9525"/>
          <a:ext cx="904874" cy="333375"/>
        </a:xfrm>
        <a:prstGeom prst="roundRect">
          <a:avLst/>
        </a:prstGeom>
      </xdr:spPr>
      <xdr:style>
        <a:lnRef idx="0">
          <a:schemeClr val="accent1"/>
        </a:lnRef>
        <a:fillRef idx="3">
          <a:schemeClr val="accent1"/>
        </a:fillRef>
        <a:effectRef idx="3">
          <a:schemeClr val="accent1"/>
        </a:effectRef>
        <a:fontRef idx="minor">
          <a:schemeClr val="lt1"/>
        </a:fontRef>
      </xdr:style>
      <xdr:txBody>
        <a:bodyPr vertOverflow="clip" horzOverflow="clip" rtlCol="0" anchor="t"/>
        <a:lstStyle/>
        <a:p>
          <a:pPr algn="ctr"/>
          <a:r>
            <a:rPr lang="en-US" sz="1400"/>
            <a:t>Index</a:t>
          </a:r>
        </a:p>
      </xdr:txBody>
    </xdr:sp>
    <xdr:clientData/>
  </xdr:twoCellAnchor>
</xdr:wsDr>
</file>

<file path=xl/drawings/drawing7.xml><?xml version="1.0" encoding="utf-8"?>
<xdr:wsDr xmlns:xdr="http://schemas.openxmlformats.org/drawingml/2006/spreadsheetDrawing" xmlns:a="http://schemas.openxmlformats.org/drawingml/2006/main">
  <xdr:twoCellAnchor>
    <xdr:from>
      <xdr:col>0</xdr:col>
      <xdr:colOff>47625</xdr:colOff>
      <xdr:row>0</xdr:row>
      <xdr:rowOff>19050</xdr:rowOff>
    </xdr:from>
    <xdr:to>
      <xdr:col>0</xdr:col>
      <xdr:colOff>952499</xdr:colOff>
      <xdr:row>1</xdr:row>
      <xdr:rowOff>161925</xdr:rowOff>
    </xdr:to>
    <xdr:sp macro="" textlink="">
      <xdr:nvSpPr>
        <xdr:cNvPr id="2" name="Rounded Rectangle 1">
          <a:hlinkClick xmlns:r="http://schemas.openxmlformats.org/officeDocument/2006/relationships" r:id="rId1"/>
        </xdr:cNvPr>
        <xdr:cNvSpPr/>
      </xdr:nvSpPr>
      <xdr:spPr>
        <a:xfrm>
          <a:off x="47625" y="19050"/>
          <a:ext cx="904874" cy="333375"/>
        </a:xfrm>
        <a:prstGeom prst="roundRect">
          <a:avLst/>
        </a:prstGeom>
      </xdr:spPr>
      <xdr:style>
        <a:lnRef idx="0">
          <a:schemeClr val="accent1"/>
        </a:lnRef>
        <a:fillRef idx="3">
          <a:schemeClr val="accent1"/>
        </a:fillRef>
        <a:effectRef idx="3">
          <a:schemeClr val="accent1"/>
        </a:effectRef>
        <a:fontRef idx="minor">
          <a:schemeClr val="lt1"/>
        </a:fontRef>
      </xdr:style>
      <xdr:txBody>
        <a:bodyPr vertOverflow="clip" horzOverflow="clip" rtlCol="0" anchor="t"/>
        <a:lstStyle/>
        <a:p>
          <a:pPr algn="ctr"/>
          <a:r>
            <a:rPr lang="en-US" sz="1400"/>
            <a:t>Index</a:t>
          </a:r>
        </a:p>
      </xdr:txBody>
    </xdr:sp>
    <xdr:clientData/>
  </xdr:twoCellAnchor>
</xdr:wsDr>
</file>

<file path=xl/drawings/drawing8.xml><?xml version="1.0" encoding="utf-8"?>
<xdr:wsDr xmlns:xdr="http://schemas.openxmlformats.org/drawingml/2006/spreadsheetDrawing" xmlns:a="http://schemas.openxmlformats.org/drawingml/2006/main">
  <xdr:twoCellAnchor>
    <xdr:from>
      <xdr:col>0</xdr:col>
      <xdr:colOff>57150</xdr:colOff>
      <xdr:row>0</xdr:row>
      <xdr:rowOff>19050</xdr:rowOff>
    </xdr:from>
    <xdr:to>
      <xdr:col>1</xdr:col>
      <xdr:colOff>76199</xdr:colOff>
      <xdr:row>1</xdr:row>
      <xdr:rowOff>161925</xdr:rowOff>
    </xdr:to>
    <xdr:sp macro="" textlink="">
      <xdr:nvSpPr>
        <xdr:cNvPr id="2" name="Rounded Rectangle 1">
          <a:hlinkClick xmlns:r="http://schemas.openxmlformats.org/officeDocument/2006/relationships" r:id="rId1"/>
        </xdr:cNvPr>
        <xdr:cNvSpPr/>
      </xdr:nvSpPr>
      <xdr:spPr>
        <a:xfrm>
          <a:off x="57150" y="19050"/>
          <a:ext cx="904874" cy="333375"/>
        </a:xfrm>
        <a:prstGeom prst="roundRect">
          <a:avLst/>
        </a:prstGeom>
      </xdr:spPr>
      <xdr:style>
        <a:lnRef idx="0">
          <a:schemeClr val="accent1"/>
        </a:lnRef>
        <a:fillRef idx="3">
          <a:schemeClr val="accent1"/>
        </a:fillRef>
        <a:effectRef idx="3">
          <a:schemeClr val="accent1"/>
        </a:effectRef>
        <a:fontRef idx="minor">
          <a:schemeClr val="lt1"/>
        </a:fontRef>
      </xdr:style>
      <xdr:txBody>
        <a:bodyPr vertOverflow="clip" horzOverflow="clip" rtlCol="0" anchor="t"/>
        <a:lstStyle/>
        <a:p>
          <a:pPr algn="ctr"/>
          <a:r>
            <a:rPr lang="en-US" sz="1400"/>
            <a:t>Index</a:t>
          </a:r>
        </a:p>
      </xdr:txBody>
    </xdr:sp>
    <xdr:clientData/>
  </xdr:twoCellAnchor>
</xdr:wsDr>
</file>

<file path=xl/drawings/drawing9.xml><?xml version="1.0" encoding="utf-8"?>
<xdr:wsDr xmlns:xdr="http://schemas.openxmlformats.org/drawingml/2006/spreadsheetDrawing" xmlns:a="http://schemas.openxmlformats.org/drawingml/2006/main">
  <xdr:twoCellAnchor>
    <xdr:from>
      <xdr:col>0</xdr:col>
      <xdr:colOff>47625</xdr:colOff>
      <xdr:row>0</xdr:row>
      <xdr:rowOff>38100</xdr:rowOff>
    </xdr:from>
    <xdr:to>
      <xdr:col>0</xdr:col>
      <xdr:colOff>828675</xdr:colOff>
      <xdr:row>1</xdr:row>
      <xdr:rowOff>47625</xdr:rowOff>
    </xdr:to>
    <xdr:sp macro="" textlink="">
      <xdr:nvSpPr>
        <xdr:cNvPr id="2" name="Rounded Rectangle 1">
          <a:hlinkClick xmlns:r="http://schemas.openxmlformats.org/officeDocument/2006/relationships" r:id="rId1"/>
        </xdr:cNvPr>
        <xdr:cNvSpPr/>
      </xdr:nvSpPr>
      <xdr:spPr>
        <a:xfrm>
          <a:off x="47625" y="38100"/>
          <a:ext cx="781050" cy="371475"/>
        </a:xfrm>
        <a:prstGeom prst="roundRect">
          <a:avLst/>
        </a:prstGeom>
      </xdr:spPr>
      <xdr:style>
        <a:lnRef idx="0">
          <a:schemeClr val="accent1"/>
        </a:lnRef>
        <a:fillRef idx="3">
          <a:schemeClr val="accent1"/>
        </a:fillRef>
        <a:effectRef idx="3">
          <a:schemeClr val="accent1"/>
        </a:effectRef>
        <a:fontRef idx="minor">
          <a:schemeClr val="lt1"/>
        </a:fontRef>
      </xdr:style>
      <xdr:txBody>
        <a:bodyPr vertOverflow="clip" horzOverflow="clip" rtlCol="0" anchor="t"/>
        <a:lstStyle/>
        <a:p>
          <a:pPr algn="ctr"/>
          <a:r>
            <a:rPr lang="en-US" sz="1400"/>
            <a:t>Index</a:t>
          </a:r>
        </a:p>
      </xdr:txBody>
    </xdr:sp>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drawing" Target="../drawings/drawing9.xm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3.xml"/><Relationship Id="rId1" Type="http://schemas.openxmlformats.org/officeDocument/2006/relationships/printerSettings" Target="../printerSettings/printerSettings6.bin"/><Relationship Id="rId4" Type="http://schemas.openxmlformats.org/officeDocument/2006/relationships/comments" Target="../comments1.xml"/></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
  <dimension ref="A1:D8"/>
  <sheetViews>
    <sheetView tabSelected="1" workbookViewId="0">
      <selection sqref="A1:B1"/>
    </sheetView>
  </sheetViews>
  <sheetFormatPr defaultRowHeight="15" x14ac:dyDescent="0.25"/>
  <cols>
    <col min="1" max="1" width="9.140625" style="16"/>
    <col min="2" max="2" width="73" style="16" customWidth="1"/>
    <col min="3" max="3" width="9.140625" style="16"/>
    <col min="4" max="4" width="27" style="16" customWidth="1"/>
    <col min="5" max="16384" width="9.140625" style="16"/>
  </cols>
  <sheetData>
    <row r="1" spans="1:4" ht="21" x14ac:dyDescent="0.35">
      <c r="A1" s="334" t="s">
        <v>114</v>
      </c>
      <c r="B1" s="334"/>
      <c r="C1" s="335" t="s">
        <v>113</v>
      </c>
      <c r="D1" s="335"/>
    </row>
    <row r="2" spans="1:4" ht="42" customHeight="1" x14ac:dyDescent="0.35">
      <c r="A2" s="146">
        <v>1</v>
      </c>
      <c r="B2" s="100" t="s">
        <v>87</v>
      </c>
      <c r="C2" s="336" t="s">
        <v>164</v>
      </c>
      <c r="D2" s="336"/>
    </row>
    <row r="3" spans="1:4" ht="63" customHeight="1" x14ac:dyDescent="0.35">
      <c r="A3" s="146">
        <v>2</v>
      </c>
      <c r="B3" s="100" t="s">
        <v>89</v>
      </c>
      <c r="C3" s="336" t="s">
        <v>165</v>
      </c>
      <c r="D3" s="336"/>
    </row>
    <row r="4" spans="1:4" ht="73.5" customHeight="1" x14ac:dyDescent="0.35">
      <c r="A4" s="146">
        <v>3</v>
      </c>
      <c r="B4" s="100" t="s">
        <v>91</v>
      </c>
      <c r="C4" s="337" t="s">
        <v>204</v>
      </c>
      <c r="D4" s="338"/>
    </row>
    <row r="5" spans="1:4" ht="42" x14ac:dyDescent="0.35">
      <c r="A5" s="146">
        <v>4</v>
      </c>
      <c r="B5" s="100" t="s">
        <v>96</v>
      </c>
    </row>
    <row r="6" spans="1:4" ht="42" x14ac:dyDescent="0.35">
      <c r="A6" s="146">
        <v>5</v>
      </c>
      <c r="B6" s="100" t="s">
        <v>100</v>
      </c>
    </row>
    <row r="7" spans="1:4" ht="42" x14ac:dyDescent="0.35">
      <c r="A7" s="146">
        <v>6</v>
      </c>
      <c r="B7" s="100" t="s">
        <v>90</v>
      </c>
    </row>
    <row r="8" spans="1:4" ht="63" x14ac:dyDescent="0.35">
      <c r="A8" s="146">
        <v>7</v>
      </c>
      <c r="B8" s="100" t="s">
        <v>92</v>
      </c>
    </row>
  </sheetData>
  <mergeCells count="5">
    <mergeCell ref="A1:B1"/>
    <mergeCell ref="C1:D1"/>
    <mergeCell ref="C2:D2"/>
    <mergeCell ref="C3:D3"/>
    <mergeCell ref="C4:D4"/>
  </mergeCells>
  <pageMargins left="0.7" right="0.7" top="0.75" bottom="0.75" header="0.3" footer="0.3"/>
  <pageSetup orientation="portrait" verticalDpi="0"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0"/>
  <dimension ref="A1:L62"/>
  <sheetViews>
    <sheetView workbookViewId="0">
      <selection sqref="A1:I2"/>
    </sheetView>
  </sheetViews>
  <sheetFormatPr defaultRowHeight="15" x14ac:dyDescent="0.25"/>
  <cols>
    <col min="1" max="1" width="23.140625" style="16" customWidth="1"/>
    <col min="2" max="2" width="14.85546875" style="16" customWidth="1"/>
    <col min="3" max="3" width="13.5703125" style="16" customWidth="1"/>
    <col min="4" max="5" width="14" style="16" customWidth="1"/>
    <col min="6" max="6" width="13.28515625" style="16" customWidth="1"/>
    <col min="7" max="7" width="23.140625" style="16" customWidth="1"/>
    <col min="8" max="8" width="11.140625" style="16" customWidth="1"/>
    <col min="9" max="9" width="26.5703125" style="16" customWidth="1"/>
    <col min="10" max="16384" width="9.140625" style="16"/>
  </cols>
  <sheetData>
    <row r="1" spans="1:12" ht="15" customHeight="1" x14ac:dyDescent="0.25">
      <c r="A1" s="354" t="s">
        <v>172</v>
      </c>
      <c r="B1" s="354"/>
      <c r="C1" s="354"/>
      <c r="D1" s="354"/>
      <c r="E1" s="354"/>
      <c r="F1" s="354"/>
      <c r="G1" s="354"/>
      <c r="H1" s="354"/>
      <c r="I1" s="354"/>
    </row>
    <row r="2" spans="1:12" ht="15.75" customHeight="1" thickBot="1" x14ac:dyDescent="0.3">
      <c r="A2" s="355"/>
      <c r="B2" s="355"/>
      <c r="C2" s="355"/>
      <c r="D2" s="355"/>
      <c r="E2" s="355"/>
      <c r="F2" s="355"/>
      <c r="G2" s="355"/>
      <c r="H2" s="355"/>
      <c r="I2" s="355"/>
    </row>
    <row r="3" spans="1:12" ht="15.75" thickBot="1" x14ac:dyDescent="0.3">
      <c r="A3" s="414" t="s">
        <v>23</v>
      </c>
      <c r="B3" s="415"/>
      <c r="C3" s="415"/>
      <c r="D3" s="415"/>
      <c r="E3" s="415"/>
      <c r="F3" s="415"/>
      <c r="G3" s="415"/>
      <c r="H3" s="415"/>
      <c r="I3" s="416"/>
    </row>
    <row r="4" spans="1:12" ht="30.75" thickBot="1" x14ac:dyDescent="0.3">
      <c r="A4" s="2" t="s">
        <v>17</v>
      </c>
      <c r="B4" s="246" t="s">
        <v>21</v>
      </c>
      <c r="C4" s="223" t="s">
        <v>7</v>
      </c>
      <c r="D4" s="223" t="s">
        <v>4</v>
      </c>
      <c r="E4" s="223" t="s">
        <v>5</v>
      </c>
      <c r="F4" s="223" t="s">
        <v>22</v>
      </c>
      <c r="G4" s="223" t="s">
        <v>20</v>
      </c>
      <c r="H4" s="120" t="s">
        <v>163</v>
      </c>
      <c r="I4" s="247" t="s">
        <v>19</v>
      </c>
    </row>
    <row r="5" spans="1:12" x14ac:dyDescent="0.25">
      <c r="A5" s="242" t="s">
        <v>15</v>
      </c>
      <c r="B5" s="243"/>
      <c r="C5" s="116"/>
      <c r="D5" s="116"/>
      <c r="E5" s="116"/>
      <c r="F5" s="116"/>
      <c r="G5" s="244">
        <v>0.05</v>
      </c>
      <c r="H5" s="116">
        <f>+B5*G5</f>
        <v>0</v>
      </c>
      <c r="I5" s="245"/>
    </row>
    <row r="6" spans="1:12" x14ac:dyDescent="0.25">
      <c r="A6" s="238" t="s">
        <v>16</v>
      </c>
      <c r="B6" s="234"/>
      <c r="C6" s="11"/>
      <c r="D6" s="11"/>
      <c r="E6" s="11"/>
      <c r="F6" s="11"/>
      <c r="G6" s="8">
        <v>0.05</v>
      </c>
      <c r="H6" s="11">
        <f>+B6*G6</f>
        <v>0</v>
      </c>
      <c r="I6" s="228"/>
    </row>
    <row r="7" spans="1:12" ht="15" customHeight="1" x14ac:dyDescent="0.25">
      <c r="A7" s="239" t="s">
        <v>48</v>
      </c>
      <c r="B7" s="235"/>
      <c r="C7" s="107"/>
      <c r="D7" s="107"/>
      <c r="E7" s="107"/>
      <c r="F7" s="107"/>
      <c r="G7" s="19">
        <v>0.18</v>
      </c>
      <c r="H7" s="11">
        <f>+B7*G7</f>
        <v>0</v>
      </c>
      <c r="I7" s="228"/>
    </row>
    <row r="8" spans="1:12" x14ac:dyDescent="0.25">
      <c r="A8" s="239" t="s">
        <v>74</v>
      </c>
      <c r="B8" s="235"/>
      <c r="C8" s="107"/>
      <c r="D8" s="107"/>
      <c r="E8" s="107"/>
      <c r="F8" s="107"/>
      <c r="G8" s="19">
        <v>0.18</v>
      </c>
      <c r="H8" s="11">
        <f>+B8*G8</f>
        <v>0</v>
      </c>
      <c r="I8" s="228"/>
    </row>
    <row r="9" spans="1:12" x14ac:dyDescent="0.25">
      <c r="A9" s="239" t="s">
        <v>161</v>
      </c>
      <c r="B9" s="235"/>
      <c r="C9" s="107"/>
      <c r="D9" s="107"/>
      <c r="E9" s="107"/>
      <c r="F9" s="107"/>
      <c r="G9" s="19">
        <v>0.18</v>
      </c>
      <c r="H9" s="11">
        <f>+B9*G9</f>
        <v>0</v>
      </c>
      <c r="I9" s="228"/>
    </row>
    <row r="10" spans="1:12" x14ac:dyDescent="0.25">
      <c r="A10" s="239" t="s">
        <v>162</v>
      </c>
      <c r="B10" s="235"/>
      <c r="C10" s="107"/>
      <c r="D10" s="37"/>
      <c r="E10" s="37"/>
      <c r="F10" s="107"/>
      <c r="G10" s="19"/>
      <c r="H10" s="11">
        <f>+F10</f>
        <v>0</v>
      </c>
      <c r="I10" s="228"/>
    </row>
    <row r="11" spans="1:12" ht="15" customHeight="1" thickBot="1" x14ac:dyDescent="0.3">
      <c r="A11" s="240" t="s">
        <v>70</v>
      </c>
      <c r="B11" s="236"/>
      <c r="C11" s="229"/>
      <c r="D11" s="98"/>
      <c r="E11" s="98"/>
      <c r="F11" s="229"/>
      <c r="G11" s="230">
        <v>0.18</v>
      </c>
      <c r="H11" s="229">
        <f>+B11*G11</f>
        <v>0</v>
      </c>
      <c r="I11" s="231"/>
      <c r="J11" s="222"/>
      <c r="K11" s="222"/>
      <c r="L11" s="222"/>
    </row>
    <row r="12" spans="1:12" ht="15.75" thickBot="1" x14ac:dyDescent="0.3">
      <c r="A12" s="241" t="s">
        <v>49</v>
      </c>
      <c r="B12" s="237">
        <f>SUM(B5:B11)</f>
        <v>0</v>
      </c>
      <c r="C12" s="232">
        <f>SUM(C5:C11)</f>
        <v>0</v>
      </c>
      <c r="D12" s="232">
        <f>SUM(D5:D11)</f>
        <v>0</v>
      </c>
      <c r="E12" s="232">
        <f>SUM(E5:E11)</f>
        <v>0</v>
      </c>
      <c r="F12" s="232"/>
      <c r="G12" s="232"/>
      <c r="H12" s="232">
        <f>SUM(H5:H11)</f>
        <v>0</v>
      </c>
      <c r="I12" s="233"/>
    </row>
    <row r="13" spans="1:12" x14ac:dyDescent="0.25">
      <c r="A13" s="224"/>
      <c r="B13" s="224"/>
      <c r="C13" s="224"/>
      <c r="D13" s="225"/>
      <c r="E13" s="226"/>
      <c r="F13" s="224"/>
      <c r="G13" s="227"/>
      <c r="H13" s="227"/>
      <c r="I13" s="210"/>
    </row>
    <row r="14" spans="1:12" ht="18.75" x14ac:dyDescent="0.3">
      <c r="A14" s="409" t="s">
        <v>50</v>
      </c>
      <c r="B14" s="409"/>
      <c r="C14" s="409"/>
      <c r="D14" s="409"/>
      <c r="E14" s="409"/>
      <c r="F14" s="409"/>
      <c r="G14" s="419" t="s">
        <v>82</v>
      </c>
      <c r="H14" s="420"/>
      <c r="I14" s="420"/>
    </row>
    <row r="15" spans="1:12" ht="40.5" customHeight="1" x14ac:dyDescent="0.3">
      <c r="A15" s="9" t="s">
        <v>0</v>
      </c>
      <c r="B15" s="9" t="s">
        <v>21</v>
      </c>
      <c r="C15" s="9" t="s">
        <v>7</v>
      </c>
      <c r="D15" s="9" t="s">
        <v>4</v>
      </c>
      <c r="E15" s="10" t="s">
        <v>5</v>
      </c>
      <c r="F15" s="9" t="s">
        <v>22</v>
      </c>
      <c r="G15" s="417" t="s">
        <v>83</v>
      </c>
      <c r="H15" s="418"/>
      <c r="I15" s="418"/>
    </row>
    <row r="16" spans="1:12" ht="50.25" customHeight="1" x14ac:dyDescent="0.3">
      <c r="A16" s="12">
        <v>43191</v>
      </c>
      <c r="B16" s="11"/>
      <c r="C16" s="11"/>
      <c r="D16" s="11"/>
      <c r="E16" s="11"/>
      <c r="F16" s="11">
        <f>+D16+E16</f>
        <v>0</v>
      </c>
      <c r="G16" s="361" t="s">
        <v>84</v>
      </c>
      <c r="H16" s="361"/>
      <c r="I16" s="361"/>
    </row>
    <row r="17" spans="1:6" x14ac:dyDescent="0.25">
      <c r="A17" s="12">
        <f>+A16+31</f>
        <v>43222</v>
      </c>
      <c r="B17" s="11"/>
      <c r="C17" s="11"/>
      <c r="D17" s="11"/>
      <c r="E17" s="11"/>
      <c r="F17" s="11">
        <f t="shared" ref="F17:F27" si="0">+D17+E17</f>
        <v>0</v>
      </c>
    </row>
    <row r="18" spans="1:6" x14ac:dyDescent="0.25">
      <c r="A18" s="12">
        <f t="shared" ref="A18:A27" si="1">+A17+31</f>
        <v>43253</v>
      </c>
      <c r="B18" s="11"/>
      <c r="C18" s="11"/>
      <c r="D18" s="11"/>
      <c r="E18" s="11"/>
      <c r="F18" s="11">
        <f t="shared" si="0"/>
        <v>0</v>
      </c>
    </row>
    <row r="19" spans="1:6" x14ac:dyDescent="0.25">
      <c r="A19" s="12">
        <f t="shared" si="1"/>
        <v>43284</v>
      </c>
      <c r="B19" s="11"/>
      <c r="C19" s="11"/>
      <c r="D19" s="11"/>
      <c r="E19" s="11"/>
      <c r="F19" s="11">
        <f t="shared" si="0"/>
        <v>0</v>
      </c>
    </row>
    <row r="20" spans="1:6" x14ac:dyDescent="0.25">
      <c r="A20" s="12">
        <f t="shared" si="1"/>
        <v>43315</v>
      </c>
      <c r="B20" s="11"/>
      <c r="C20" s="11"/>
      <c r="D20" s="11"/>
      <c r="E20" s="11"/>
      <c r="F20" s="11">
        <f t="shared" si="0"/>
        <v>0</v>
      </c>
    </row>
    <row r="21" spans="1:6" x14ac:dyDescent="0.25">
      <c r="A21" s="12">
        <f t="shared" si="1"/>
        <v>43346</v>
      </c>
      <c r="B21" s="11"/>
      <c r="C21" s="11"/>
      <c r="D21" s="11"/>
      <c r="E21" s="11"/>
      <c r="F21" s="11">
        <f t="shared" si="0"/>
        <v>0</v>
      </c>
    </row>
    <row r="22" spans="1:6" x14ac:dyDescent="0.25">
      <c r="A22" s="12">
        <f t="shared" si="1"/>
        <v>43377</v>
      </c>
      <c r="B22" s="11"/>
      <c r="C22" s="11"/>
      <c r="D22" s="11"/>
      <c r="E22" s="11"/>
      <c r="F22" s="11">
        <f t="shared" si="0"/>
        <v>0</v>
      </c>
    </row>
    <row r="23" spans="1:6" x14ac:dyDescent="0.25">
      <c r="A23" s="12">
        <f t="shared" si="1"/>
        <v>43408</v>
      </c>
      <c r="B23" s="11"/>
      <c r="C23" s="11"/>
      <c r="D23" s="11"/>
      <c r="E23" s="11"/>
      <c r="F23" s="11">
        <f t="shared" si="0"/>
        <v>0</v>
      </c>
    </row>
    <row r="24" spans="1:6" x14ac:dyDescent="0.25">
      <c r="A24" s="12">
        <f t="shared" si="1"/>
        <v>43439</v>
      </c>
      <c r="B24" s="11"/>
      <c r="C24" s="11"/>
      <c r="D24" s="11"/>
      <c r="E24" s="11"/>
      <c r="F24" s="11">
        <f t="shared" si="0"/>
        <v>0</v>
      </c>
    </row>
    <row r="25" spans="1:6" x14ac:dyDescent="0.25">
      <c r="A25" s="12">
        <f t="shared" si="1"/>
        <v>43470</v>
      </c>
      <c r="B25" s="11"/>
      <c r="C25" s="11"/>
      <c r="D25" s="11"/>
      <c r="E25" s="11"/>
      <c r="F25" s="11">
        <f t="shared" si="0"/>
        <v>0</v>
      </c>
    </row>
    <row r="26" spans="1:6" x14ac:dyDescent="0.25">
      <c r="A26" s="12">
        <f t="shared" si="1"/>
        <v>43501</v>
      </c>
      <c r="B26" s="11"/>
      <c r="C26" s="11"/>
      <c r="D26" s="11"/>
      <c r="E26" s="11"/>
      <c r="F26" s="11">
        <f t="shared" si="0"/>
        <v>0</v>
      </c>
    </row>
    <row r="27" spans="1:6" x14ac:dyDescent="0.25">
      <c r="A27" s="12">
        <f t="shared" si="1"/>
        <v>43532</v>
      </c>
      <c r="B27" s="11"/>
      <c r="C27" s="11"/>
      <c r="D27" s="11"/>
      <c r="E27" s="11"/>
      <c r="F27" s="11">
        <f t="shared" si="0"/>
        <v>0</v>
      </c>
    </row>
    <row r="28" spans="1:6" x14ac:dyDescent="0.25">
      <c r="A28" s="73" t="s">
        <v>8</v>
      </c>
      <c r="B28" s="74">
        <f>SUM(B16:B27)</f>
        <v>0</v>
      </c>
      <c r="C28" s="74">
        <f t="shared" ref="C28:F28" si="2">SUM(C16:C27)</f>
        <v>0</v>
      </c>
      <c r="D28" s="74">
        <f t="shared" si="2"/>
        <v>0</v>
      </c>
      <c r="E28" s="74">
        <f t="shared" si="2"/>
        <v>0</v>
      </c>
      <c r="F28" s="74">
        <f t="shared" si="2"/>
        <v>0</v>
      </c>
    </row>
    <row r="29" spans="1:6" x14ac:dyDescent="0.25">
      <c r="A29"/>
      <c r="B29"/>
      <c r="C29"/>
      <c r="D29"/>
      <c r="E29"/>
      <c r="F29"/>
    </row>
    <row r="30" spans="1:6" x14ac:dyDescent="0.25">
      <c r="A30" s="108" t="s">
        <v>24</v>
      </c>
      <c r="B30" s="108"/>
      <c r="C30" s="108"/>
      <c r="D30" s="108"/>
      <c r="E30" s="108"/>
      <c r="F30" s="109">
        <f>+H12</f>
        <v>0</v>
      </c>
    </row>
    <row r="31" spans="1:6" x14ac:dyDescent="0.25">
      <c r="A31"/>
      <c r="B31"/>
      <c r="C31"/>
      <c r="D31"/>
      <c r="E31"/>
      <c r="F31"/>
    </row>
    <row r="32" spans="1:6" x14ac:dyDescent="0.25">
      <c r="A32" s="409" t="s">
        <v>72</v>
      </c>
      <c r="B32" s="409"/>
      <c r="C32" s="409"/>
      <c r="D32" s="409"/>
      <c r="E32" s="409"/>
      <c r="F32" s="409"/>
    </row>
    <row r="33" spans="1:6" x14ac:dyDescent="0.25">
      <c r="A33" s="106" t="s">
        <v>0</v>
      </c>
      <c r="B33" s="106" t="s">
        <v>21</v>
      </c>
      <c r="C33" s="106" t="s">
        <v>7</v>
      </c>
      <c r="D33" s="106" t="s">
        <v>4</v>
      </c>
      <c r="E33" s="110" t="s">
        <v>5</v>
      </c>
      <c r="F33" s="106" t="s">
        <v>22</v>
      </c>
    </row>
    <row r="34" spans="1:6" x14ac:dyDescent="0.25">
      <c r="A34" s="12">
        <v>43191</v>
      </c>
      <c r="B34" s="11"/>
      <c r="C34" s="11"/>
      <c r="D34" s="11"/>
      <c r="E34" s="11"/>
      <c r="F34" s="11">
        <f>+D34+E34</f>
        <v>0</v>
      </c>
    </row>
    <row r="35" spans="1:6" x14ac:dyDescent="0.25">
      <c r="A35" s="12">
        <f>+A34+31</f>
        <v>43222</v>
      </c>
      <c r="B35" s="11"/>
      <c r="C35" s="11"/>
      <c r="D35" s="11"/>
      <c r="E35" s="11"/>
      <c r="F35" s="11">
        <f t="shared" ref="F35:F46" si="3">+D35+E35</f>
        <v>0</v>
      </c>
    </row>
    <row r="36" spans="1:6" x14ac:dyDescent="0.25">
      <c r="A36" s="12">
        <f t="shared" ref="A36:A45" si="4">+A35+31</f>
        <v>43253</v>
      </c>
      <c r="B36" s="11"/>
      <c r="C36" s="11"/>
      <c r="D36" s="11"/>
      <c r="E36" s="11"/>
      <c r="F36" s="11">
        <f t="shared" si="3"/>
        <v>0</v>
      </c>
    </row>
    <row r="37" spans="1:6" x14ac:dyDescent="0.25">
      <c r="A37" s="12">
        <f t="shared" si="4"/>
        <v>43284</v>
      </c>
      <c r="B37" s="11"/>
      <c r="C37" s="11"/>
      <c r="D37" s="11"/>
      <c r="E37" s="11"/>
      <c r="F37" s="11">
        <f t="shared" si="3"/>
        <v>0</v>
      </c>
    </row>
    <row r="38" spans="1:6" x14ac:dyDescent="0.25">
      <c r="A38" s="12">
        <f t="shared" si="4"/>
        <v>43315</v>
      </c>
      <c r="B38" s="11"/>
      <c r="C38" s="11"/>
      <c r="D38" s="11"/>
      <c r="E38" s="11"/>
      <c r="F38" s="11">
        <f t="shared" si="3"/>
        <v>0</v>
      </c>
    </row>
    <row r="39" spans="1:6" x14ac:dyDescent="0.25">
      <c r="A39" s="12">
        <f t="shared" si="4"/>
        <v>43346</v>
      </c>
      <c r="B39" s="11"/>
      <c r="C39" s="11"/>
      <c r="D39" s="11"/>
      <c r="E39" s="11"/>
      <c r="F39" s="11">
        <f t="shared" si="3"/>
        <v>0</v>
      </c>
    </row>
    <row r="40" spans="1:6" x14ac:dyDescent="0.25">
      <c r="A40" s="12">
        <f t="shared" si="4"/>
        <v>43377</v>
      </c>
      <c r="B40" s="11"/>
      <c r="C40" s="11"/>
      <c r="D40" s="11"/>
      <c r="E40" s="11"/>
      <c r="F40" s="11">
        <f t="shared" si="3"/>
        <v>0</v>
      </c>
    </row>
    <row r="41" spans="1:6" x14ac:dyDescent="0.25">
      <c r="A41" s="12">
        <f t="shared" si="4"/>
        <v>43408</v>
      </c>
      <c r="B41" s="11"/>
      <c r="C41" s="11"/>
      <c r="D41" s="11"/>
      <c r="E41" s="11"/>
      <c r="F41" s="11">
        <f t="shared" si="3"/>
        <v>0</v>
      </c>
    </row>
    <row r="42" spans="1:6" x14ac:dyDescent="0.25">
      <c r="A42" s="12">
        <f t="shared" si="4"/>
        <v>43439</v>
      </c>
      <c r="B42" s="11"/>
      <c r="C42" s="11"/>
      <c r="D42" s="11"/>
      <c r="E42" s="11"/>
      <c r="F42" s="11">
        <f t="shared" si="3"/>
        <v>0</v>
      </c>
    </row>
    <row r="43" spans="1:6" x14ac:dyDescent="0.25">
      <c r="A43" s="12">
        <f t="shared" si="4"/>
        <v>43470</v>
      </c>
      <c r="B43" s="11"/>
      <c r="C43" s="11"/>
      <c r="D43" s="11"/>
      <c r="E43" s="11"/>
      <c r="F43" s="11">
        <f t="shared" si="3"/>
        <v>0</v>
      </c>
    </row>
    <row r="44" spans="1:6" x14ac:dyDescent="0.25">
      <c r="A44" s="12">
        <f t="shared" si="4"/>
        <v>43501</v>
      </c>
      <c r="B44" s="11"/>
      <c r="C44" s="11"/>
      <c r="D44" s="11"/>
      <c r="E44" s="11"/>
      <c r="F44" s="11">
        <f t="shared" si="3"/>
        <v>0</v>
      </c>
    </row>
    <row r="45" spans="1:6" x14ac:dyDescent="0.25">
      <c r="A45" s="12">
        <f t="shared" si="4"/>
        <v>43532</v>
      </c>
      <c r="B45" s="11"/>
      <c r="C45" s="11"/>
      <c r="D45" s="11"/>
      <c r="E45" s="11"/>
      <c r="F45" s="11">
        <f t="shared" si="3"/>
        <v>0</v>
      </c>
    </row>
    <row r="46" spans="1:6" x14ac:dyDescent="0.25">
      <c r="A46" s="73" t="s">
        <v>8</v>
      </c>
      <c r="B46" s="74">
        <f>SUM(B34:B45)</f>
        <v>0</v>
      </c>
      <c r="C46" s="74">
        <f t="shared" ref="C46:E46" si="5">SUM(C34:C45)</f>
        <v>0</v>
      </c>
      <c r="D46" s="74">
        <f t="shared" si="5"/>
        <v>0</v>
      </c>
      <c r="E46" s="74">
        <f t="shared" si="5"/>
        <v>0</v>
      </c>
      <c r="F46" s="13">
        <f t="shared" si="3"/>
        <v>0</v>
      </c>
    </row>
    <row r="47" spans="1:6" x14ac:dyDescent="0.25">
      <c r="A47"/>
      <c r="B47"/>
      <c r="C47"/>
      <c r="D47"/>
      <c r="E47"/>
      <c r="F47"/>
    </row>
    <row r="48" spans="1:6" x14ac:dyDescent="0.25">
      <c r="A48" s="409" t="s">
        <v>73</v>
      </c>
      <c r="B48" s="409"/>
      <c r="C48" s="409"/>
      <c r="D48" s="409"/>
      <c r="E48" s="409"/>
      <c r="F48" s="409"/>
    </row>
    <row r="49" spans="1:6" x14ac:dyDescent="0.25">
      <c r="A49" s="9" t="s">
        <v>0</v>
      </c>
      <c r="B49" s="9" t="s">
        <v>21</v>
      </c>
      <c r="C49" s="9" t="s">
        <v>7</v>
      </c>
      <c r="D49" s="9" t="s">
        <v>4</v>
      </c>
      <c r="E49" s="10" t="s">
        <v>5</v>
      </c>
      <c r="F49" s="9" t="s">
        <v>22</v>
      </c>
    </row>
    <row r="50" spans="1:6" x14ac:dyDescent="0.25">
      <c r="A50" s="12">
        <v>43191</v>
      </c>
      <c r="B50" s="11"/>
      <c r="C50" s="11">
        <f>+C16-C35</f>
        <v>0</v>
      </c>
      <c r="D50" s="11">
        <f>+D16-D35</f>
        <v>0</v>
      </c>
      <c r="E50" s="11">
        <f>+E16-E35</f>
        <v>0</v>
      </c>
      <c r="F50" s="11">
        <f>+D50+E50</f>
        <v>0</v>
      </c>
    </row>
    <row r="51" spans="1:6" x14ac:dyDescent="0.25">
      <c r="A51" s="12">
        <f>+A50+31</f>
        <v>43222</v>
      </c>
      <c r="B51" s="11"/>
      <c r="C51" s="11">
        <f t="shared" ref="C51:C60" si="6">+C17-C36</f>
        <v>0</v>
      </c>
      <c r="D51" s="11">
        <f t="shared" ref="D51:E51" si="7">+D17-D36</f>
        <v>0</v>
      </c>
      <c r="E51" s="11">
        <f t="shared" si="7"/>
        <v>0</v>
      </c>
      <c r="F51" s="11">
        <f t="shared" ref="F51:F62" si="8">+D51+E51</f>
        <v>0</v>
      </c>
    </row>
    <row r="52" spans="1:6" x14ac:dyDescent="0.25">
      <c r="A52" s="12">
        <f t="shared" ref="A52:A61" si="9">+A51+31</f>
        <v>43253</v>
      </c>
      <c r="B52" s="11"/>
      <c r="C52" s="11">
        <f t="shared" si="6"/>
        <v>0</v>
      </c>
      <c r="D52" s="11">
        <f t="shared" ref="D52:E52" si="10">+D18-D37</f>
        <v>0</v>
      </c>
      <c r="E52" s="11">
        <f t="shared" si="10"/>
        <v>0</v>
      </c>
      <c r="F52" s="11">
        <f t="shared" si="8"/>
        <v>0</v>
      </c>
    </row>
    <row r="53" spans="1:6" x14ac:dyDescent="0.25">
      <c r="A53" s="12">
        <f t="shared" si="9"/>
        <v>43284</v>
      </c>
      <c r="B53" s="11"/>
      <c r="C53" s="11">
        <f t="shared" si="6"/>
        <v>0</v>
      </c>
      <c r="D53" s="11">
        <f t="shared" ref="D53:E53" si="11">+D19-D38</f>
        <v>0</v>
      </c>
      <c r="E53" s="11">
        <f t="shared" si="11"/>
        <v>0</v>
      </c>
      <c r="F53" s="11">
        <f t="shared" si="8"/>
        <v>0</v>
      </c>
    </row>
    <row r="54" spans="1:6" x14ac:dyDescent="0.25">
      <c r="A54" s="12">
        <f t="shared" si="9"/>
        <v>43315</v>
      </c>
      <c r="B54" s="11"/>
      <c r="C54" s="11">
        <f t="shared" si="6"/>
        <v>0</v>
      </c>
      <c r="D54" s="11">
        <f t="shared" ref="D54:E54" si="12">+D20-D39</f>
        <v>0</v>
      </c>
      <c r="E54" s="11">
        <f t="shared" si="12"/>
        <v>0</v>
      </c>
      <c r="F54" s="11">
        <f t="shared" si="8"/>
        <v>0</v>
      </c>
    </row>
    <row r="55" spans="1:6" x14ac:dyDescent="0.25">
      <c r="A55" s="12">
        <f t="shared" si="9"/>
        <v>43346</v>
      </c>
      <c r="B55" s="11"/>
      <c r="C55" s="11">
        <f t="shared" si="6"/>
        <v>0</v>
      </c>
      <c r="D55" s="11">
        <f t="shared" ref="D55:E55" si="13">+D21-D40</f>
        <v>0</v>
      </c>
      <c r="E55" s="11">
        <f t="shared" si="13"/>
        <v>0</v>
      </c>
      <c r="F55" s="11">
        <f t="shared" si="8"/>
        <v>0</v>
      </c>
    </row>
    <row r="56" spans="1:6" x14ac:dyDescent="0.25">
      <c r="A56" s="12">
        <f t="shared" si="9"/>
        <v>43377</v>
      </c>
      <c r="B56" s="11"/>
      <c r="C56" s="11">
        <f t="shared" si="6"/>
        <v>0</v>
      </c>
      <c r="D56" s="11">
        <f t="shared" ref="D56:E56" si="14">+D22-D41</f>
        <v>0</v>
      </c>
      <c r="E56" s="11">
        <f t="shared" si="14"/>
        <v>0</v>
      </c>
      <c r="F56" s="11">
        <f t="shared" si="8"/>
        <v>0</v>
      </c>
    </row>
    <row r="57" spans="1:6" x14ac:dyDescent="0.25">
      <c r="A57" s="12">
        <f t="shared" si="9"/>
        <v>43408</v>
      </c>
      <c r="B57" s="11"/>
      <c r="C57" s="11">
        <f t="shared" si="6"/>
        <v>0</v>
      </c>
      <c r="D57" s="11">
        <f t="shared" ref="D57:E57" si="15">+D23-D42</f>
        <v>0</v>
      </c>
      <c r="E57" s="11">
        <f t="shared" si="15"/>
        <v>0</v>
      </c>
      <c r="F57" s="11">
        <f t="shared" si="8"/>
        <v>0</v>
      </c>
    </row>
    <row r="58" spans="1:6" x14ac:dyDescent="0.25">
      <c r="A58" s="12">
        <f t="shared" si="9"/>
        <v>43439</v>
      </c>
      <c r="B58" s="11"/>
      <c r="C58" s="11">
        <f t="shared" si="6"/>
        <v>0</v>
      </c>
      <c r="D58" s="11">
        <f t="shared" ref="D58:E58" si="16">+D24-D43</f>
        <v>0</v>
      </c>
      <c r="E58" s="11">
        <f t="shared" si="16"/>
        <v>0</v>
      </c>
      <c r="F58" s="11">
        <f t="shared" si="8"/>
        <v>0</v>
      </c>
    </row>
    <row r="59" spans="1:6" x14ac:dyDescent="0.25">
      <c r="A59" s="12">
        <f t="shared" si="9"/>
        <v>43470</v>
      </c>
      <c r="B59" s="11"/>
      <c r="C59" s="11">
        <f t="shared" si="6"/>
        <v>0</v>
      </c>
      <c r="D59" s="11">
        <f t="shared" ref="D59:E59" si="17">+D25-D44</f>
        <v>0</v>
      </c>
      <c r="E59" s="11">
        <f t="shared" si="17"/>
        <v>0</v>
      </c>
      <c r="F59" s="11">
        <f t="shared" si="8"/>
        <v>0</v>
      </c>
    </row>
    <row r="60" spans="1:6" x14ac:dyDescent="0.25">
      <c r="A60" s="12">
        <f t="shared" si="9"/>
        <v>43501</v>
      </c>
      <c r="B60" s="11"/>
      <c r="C60" s="11">
        <f t="shared" si="6"/>
        <v>0</v>
      </c>
      <c r="D60" s="11">
        <f t="shared" ref="D60:E60" si="18">+D26-D45</f>
        <v>0</v>
      </c>
      <c r="E60" s="11">
        <f t="shared" si="18"/>
        <v>0</v>
      </c>
      <c r="F60" s="11">
        <f t="shared" si="8"/>
        <v>0</v>
      </c>
    </row>
    <row r="61" spans="1:6" x14ac:dyDescent="0.25">
      <c r="A61" s="12">
        <f t="shared" si="9"/>
        <v>43532</v>
      </c>
      <c r="B61" s="11"/>
      <c r="C61" s="11">
        <v>0</v>
      </c>
      <c r="D61" s="11">
        <v>0</v>
      </c>
      <c r="E61" s="11">
        <v>0</v>
      </c>
      <c r="F61" s="11">
        <f t="shared" si="8"/>
        <v>0</v>
      </c>
    </row>
    <row r="62" spans="1:6" x14ac:dyDescent="0.25">
      <c r="A62" s="73" t="s">
        <v>8</v>
      </c>
      <c r="B62" s="74">
        <f>SUM(B50:B61)</f>
        <v>0</v>
      </c>
      <c r="C62" s="74">
        <f t="shared" ref="C62" si="19">SUM(C50:C61)</f>
        <v>0</v>
      </c>
      <c r="D62" s="74">
        <f t="shared" ref="D62" si="20">SUM(D50:D61)</f>
        <v>0</v>
      </c>
      <c r="E62" s="74">
        <f t="shared" ref="E62" si="21">SUM(E50:E61)</f>
        <v>0</v>
      </c>
      <c r="F62" s="13">
        <f t="shared" si="8"/>
        <v>0</v>
      </c>
    </row>
  </sheetData>
  <mergeCells count="8">
    <mergeCell ref="A1:I2"/>
    <mergeCell ref="A32:F32"/>
    <mergeCell ref="A48:F48"/>
    <mergeCell ref="A3:I3"/>
    <mergeCell ref="A14:F14"/>
    <mergeCell ref="G15:I15"/>
    <mergeCell ref="G16:I16"/>
    <mergeCell ref="G14:I14"/>
  </mergeCells>
  <pageMargins left="0.7" right="0.7" top="0.75" bottom="0.75" header="0.3" footer="0.3"/>
  <pageSetup orientation="portrait" verticalDpi="0" r:id="rId1"/>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1"/>
  <dimension ref="A1:U17"/>
  <sheetViews>
    <sheetView workbookViewId="0">
      <selection sqref="A1:H2"/>
    </sheetView>
  </sheetViews>
  <sheetFormatPr defaultRowHeight="15" x14ac:dyDescent="0.25"/>
  <cols>
    <col min="1" max="1" width="13.28515625" style="16" customWidth="1"/>
    <col min="2" max="2" width="21.28515625" style="16" customWidth="1"/>
    <col min="3" max="3" width="10.7109375" style="16" customWidth="1"/>
    <col min="4" max="4" width="12.5703125" style="16" customWidth="1"/>
    <col min="5" max="5" width="14" style="16" customWidth="1"/>
    <col min="6" max="6" width="15.5703125" style="16" customWidth="1"/>
    <col min="7" max="7" width="14.85546875" style="16" customWidth="1"/>
    <col min="8" max="8" width="12" style="16" customWidth="1"/>
    <col min="9" max="9" width="10.7109375" style="16" customWidth="1"/>
    <col min="10" max="10" width="10.7109375" style="16" hidden="1" customWidth="1"/>
    <col min="11" max="11" width="10.7109375" style="16" customWidth="1"/>
    <col min="12" max="16384" width="9.140625" style="16"/>
  </cols>
  <sheetData>
    <row r="1" spans="1:21" ht="15" customHeight="1" x14ac:dyDescent="0.25">
      <c r="A1" s="427" t="s">
        <v>173</v>
      </c>
      <c r="B1" s="427"/>
      <c r="C1" s="427"/>
      <c r="D1" s="427"/>
      <c r="E1" s="427"/>
      <c r="F1" s="427"/>
      <c r="G1" s="427"/>
      <c r="H1" s="427"/>
    </row>
    <row r="2" spans="1:21" ht="15.75" customHeight="1" thickBot="1" x14ac:dyDescent="0.3">
      <c r="A2" s="386"/>
      <c r="B2" s="386"/>
      <c r="C2" s="386"/>
      <c r="D2" s="386"/>
      <c r="E2" s="386"/>
      <c r="F2" s="386"/>
      <c r="G2" s="386"/>
      <c r="H2" s="386"/>
    </row>
    <row r="3" spans="1:21" ht="15.75" thickBot="1" x14ac:dyDescent="0.3">
      <c r="A3" s="421" t="s">
        <v>99</v>
      </c>
      <c r="B3" s="422"/>
      <c r="C3" s="422"/>
      <c r="D3" s="422"/>
      <c r="E3" s="422"/>
      <c r="F3" s="422"/>
      <c r="G3" s="422"/>
      <c r="H3" s="423"/>
    </row>
    <row r="4" spans="1:21" ht="45.75" thickBot="1" x14ac:dyDescent="0.3">
      <c r="A4" s="136" t="s">
        <v>0</v>
      </c>
      <c r="B4" s="120" t="s">
        <v>47</v>
      </c>
      <c r="C4" s="137" t="s">
        <v>25</v>
      </c>
      <c r="D4" s="120" t="s">
        <v>26</v>
      </c>
      <c r="E4" s="120" t="s">
        <v>115</v>
      </c>
      <c r="F4" s="120" t="s">
        <v>117</v>
      </c>
      <c r="G4" s="120" t="s">
        <v>116</v>
      </c>
      <c r="H4" s="121" t="s">
        <v>118</v>
      </c>
    </row>
    <row r="5" spans="1:21" x14ac:dyDescent="0.25">
      <c r="A5" s="112">
        <v>43191</v>
      </c>
      <c r="B5" s="113"/>
      <c r="C5" s="114">
        <v>43242</v>
      </c>
      <c r="D5" s="115">
        <f t="shared" ref="D5:D16" si="0">IF(C5&lt;B5,B5-C5,0)</f>
        <v>0</v>
      </c>
      <c r="E5" s="116"/>
      <c r="F5" s="117">
        <f>IF(E5&gt;0,(E5*18%*D5/365),0)</f>
        <v>0</v>
      </c>
      <c r="G5" s="118"/>
      <c r="H5" s="119">
        <f>+F5-G5</f>
        <v>0</v>
      </c>
      <c r="J5" s="211"/>
      <c r="K5" s="211"/>
      <c r="L5" s="211"/>
      <c r="M5" s="211"/>
      <c r="N5" s="211"/>
      <c r="O5" s="211"/>
      <c r="P5" s="211"/>
      <c r="Q5" s="211"/>
      <c r="R5" s="211"/>
      <c r="S5" s="211"/>
      <c r="T5" s="211"/>
      <c r="U5" s="211"/>
    </row>
    <row r="6" spans="1:21" x14ac:dyDescent="0.25">
      <c r="A6" s="111">
        <f>+A5+30</f>
        <v>43221</v>
      </c>
      <c r="B6" s="76"/>
      <c r="C6" s="92">
        <v>43271</v>
      </c>
      <c r="D6" s="93">
        <f t="shared" si="0"/>
        <v>0</v>
      </c>
      <c r="E6" s="116"/>
      <c r="F6" s="91">
        <f t="shared" ref="F6:F16" si="1">IF(E6&gt;0,(E6*18%*D6/365),0)</f>
        <v>0</v>
      </c>
      <c r="G6" s="118"/>
      <c r="H6" s="119">
        <f t="shared" ref="H6:H16" si="2">+F6-G6</f>
        <v>0</v>
      </c>
      <c r="J6" s="211"/>
    </row>
    <row r="7" spans="1:21" x14ac:dyDescent="0.25">
      <c r="A7" s="111">
        <f>+A6+31</f>
        <v>43252</v>
      </c>
      <c r="B7" s="76"/>
      <c r="C7" s="92">
        <v>43301</v>
      </c>
      <c r="D7" s="93">
        <f t="shared" si="0"/>
        <v>0</v>
      </c>
      <c r="E7" s="116"/>
      <c r="F7" s="91">
        <f t="shared" si="1"/>
        <v>0</v>
      </c>
      <c r="G7" s="118"/>
      <c r="H7" s="119">
        <f t="shared" si="2"/>
        <v>0</v>
      </c>
      <c r="J7" s="211"/>
    </row>
    <row r="8" spans="1:21" x14ac:dyDescent="0.25">
      <c r="A8" s="111">
        <f t="shared" ref="A8:A16" si="3">+A7+31</f>
        <v>43283</v>
      </c>
      <c r="B8" s="76"/>
      <c r="C8" s="92">
        <v>43336</v>
      </c>
      <c r="D8" s="93">
        <f t="shared" si="0"/>
        <v>0</v>
      </c>
      <c r="E8" s="116"/>
      <c r="F8" s="91">
        <f t="shared" si="1"/>
        <v>0</v>
      </c>
      <c r="G8" s="118"/>
      <c r="H8" s="119">
        <f t="shared" si="2"/>
        <v>0</v>
      </c>
      <c r="J8" s="211"/>
    </row>
    <row r="9" spans="1:21" x14ac:dyDescent="0.25">
      <c r="A9" s="111">
        <f t="shared" si="3"/>
        <v>43314</v>
      </c>
      <c r="B9" s="76"/>
      <c r="C9" s="92">
        <v>43363</v>
      </c>
      <c r="D9" s="93">
        <f t="shared" si="0"/>
        <v>0</v>
      </c>
      <c r="E9" s="116"/>
      <c r="F9" s="91">
        <f t="shared" si="1"/>
        <v>0</v>
      </c>
      <c r="G9" s="118"/>
      <c r="H9" s="119">
        <f t="shared" si="2"/>
        <v>0</v>
      </c>
      <c r="J9" s="211"/>
    </row>
    <row r="10" spans="1:21" x14ac:dyDescent="0.25">
      <c r="A10" s="111">
        <f t="shared" si="3"/>
        <v>43345</v>
      </c>
      <c r="B10" s="76"/>
      <c r="C10" s="92">
        <v>43398</v>
      </c>
      <c r="D10" s="93">
        <f t="shared" si="0"/>
        <v>0</v>
      </c>
      <c r="E10" s="116"/>
      <c r="F10" s="91">
        <f t="shared" si="1"/>
        <v>0</v>
      </c>
      <c r="G10" s="87">
        <v>0</v>
      </c>
      <c r="H10" s="119">
        <f t="shared" si="2"/>
        <v>0</v>
      </c>
      <c r="J10" s="211"/>
    </row>
    <row r="11" spans="1:21" x14ac:dyDescent="0.25">
      <c r="A11" s="111">
        <f t="shared" si="3"/>
        <v>43376</v>
      </c>
      <c r="B11" s="76"/>
      <c r="C11" s="92">
        <v>43424</v>
      </c>
      <c r="D11" s="93">
        <f t="shared" si="0"/>
        <v>0</v>
      </c>
      <c r="E11" s="116"/>
      <c r="F11" s="91">
        <f t="shared" si="1"/>
        <v>0</v>
      </c>
      <c r="G11" s="87">
        <v>0</v>
      </c>
      <c r="H11" s="119">
        <f t="shared" si="2"/>
        <v>0</v>
      </c>
      <c r="J11" s="211"/>
    </row>
    <row r="12" spans="1:21" x14ac:dyDescent="0.25">
      <c r="A12" s="111">
        <f t="shared" si="3"/>
        <v>43407</v>
      </c>
      <c r="B12" s="76"/>
      <c r="C12" s="92">
        <f>+C11+30</f>
        <v>43454</v>
      </c>
      <c r="D12" s="93">
        <f t="shared" si="0"/>
        <v>0</v>
      </c>
      <c r="E12" s="116"/>
      <c r="F12" s="91">
        <f t="shared" si="1"/>
        <v>0</v>
      </c>
      <c r="G12" s="87">
        <v>0</v>
      </c>
      <c r="H12" s="119">
        <f t="shared" si="2"/>
        <v>0</v>
      </c>
      <c r="J12" s="211"/>
    </row>
    <row r="13" spans="1:21" x14ac:dyDescent="0.25">
      <c r="A13" s="111">
        <f t="shared" si="3"/>
        <v>43438</v>
      </c>
      <c r="B13" s="76"/>
      <c r="C13" s="92">
        <f>+C12+31</f>
        <v>43485</v>
      </c>
      <c r="D13" s="93">
        <f t="shared" si="0"/>
        <v>0</v>
      </c>
      <c r="E13" s="116"/>
      <c r="F13" s="91">
        <f t="shared" si="1"/>
        <v>0</v>
      </c>
      <c r="G13" s="87">
        <v>0</v>
      </c>
      <c r="H13" s="119">
        <f t="shared" si="2"/>
        <v>0</v>
      </c>
      <c r="J13" s="211"/>
    </row>
    <row r="14" spans="1:21" x14ac:dyDescent="0.25">
      <c r="A14" s="111">
        <f t="shared" si="3"/>
        <v>43469</v>
      </c>
      <c r="B14" s="76"/>
      <c r="C14" s="92">
        <f>+C13+33</f>
        <v>43518</v>
      </c>
      <c r="D14" s="93">
        <f t="shared" si="0"/>
        <v>0</v>
      </c>
      <c r="E14" s="116"/>
      <c r="F14" s="91">
        <f t="shared" si="1"/>
        <v>0</v>
      </c>
      <c r="G14" s="87">
        <v>0</v>
      </c>
      <c r="H14" s="119">
        <f t="shared" si="2"/>
        <v>0</v>
      </c>
      <c r="J14" s="211"/>
    </row>
    <row r="15" spans="1:21" x14ac:dyDescent="0.25">
      <c r="A15" s="111">
        <f t="shared" si="3"/>
        <v>43500</v>
      </c>
      <c r="B15" s="76"/>
      <c r="C15" s="92">
        <f>+C14+26</f>
        <v>43544</v>
      </c>
      <c r="D15" s="93">
        <f t="shared" si="0"/>
        <v>0</v>
      </c>
      <c r="E15" s="116"/>
      <c r="F15" s="91">
        <f t="shared" si="1"/>
        <v>0</v>
      </c>
      <c r="G15" s="87">
        <v>0</v>
      </c>
      <c r="H15" s="119">
        <f>+F15-G15</f>
        <v>0</v>
      </c>
      <c r="J15" s="211"/>
    </row>
    <row r="16" spans="1:21" ht="15.75" thickBot="1" x14ac:dyDescent="0.3">
      <c r="A16" s="122">
        <f t="shared" si="3"/>
        <v>43531</v>
      </c>
      <c r="B16" s="123"/>
      <c r="C16" s="124">
        <f>+C15+34</f>
        <v>43578</v>
      </c>
      <c r="D16" s="125">
        <f t="shared" si="0"/>
        <v>0</v>
      </c>
      <c r="E16" s="175"/>
      <c r="F16" s="126">
        <f t="shared" si="1"/>
        <v>0</v>
      </c>
      <c r="G16" s="127">
        <v>0</v>
      </c>
      <c r="H16" s="208">
        <f t="shared" si="2"/>
        <v>0</v>
      </c>
      <c r="J16" s="211"/>
    </row>
    <row r="17" spans="1:10" ht="15.75" thickBot="1" x14ac:dyDescent="0.3">
      <c r="A17" s="424" t="s">
        <v>8</v>
      </c>
      <c r="B17" s="425"/>
      <c r="C17" s="425"/>
      <c r="D17" s="425"/>
      <c r="E17" s="426"/>
      <c r="F17" s="128">
        <f>SUM(F5:F16)</f>
        <v>0</v>
      </c>
      <c r="G17" s="209">
        <v>0</v>
      </c>
      <c r="H17" s="129">
        <f>SUM(H5:H16)</f>
        <v>0</v>
      </c>
      <c r="J17" s="211"/>
    </row>
  </sheetData>
  <mergeCells count="3">
    <mergeCell ref="A3:H3"/>
    <mergeCell ref="A17:E17"/>
    <mergeCell ref="A1:H2"/>
  </mergeCells>
  <pageMargins left="0.7" right="0.7" top="0.75" bottom="0.75" header="0.3" footer="0.3"/>
  <pageSetup orientation="portrait" horizontalDpi="0" verticalDpi="0" r:id="rId1"/>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2"/>
  <dimension ref="A1:M21"/>
  <sheetViews>
    <sheetView workbookViewId="0">
      <selection activeCell="B13" sqref="B13"/>
    </sheetView>
  </sheetViews>
  <sheetFormatPr defaultRowHeight="15" x14ac:dyDescent="0.25"/>
  <cols>
    <col min="1" max="1" width="13.28515625" style="16" customWidth="1"/>
    <col min="2" max="2" width="21.28515625" style="16" customWidth="1"/>
    <col min="3" max="3" width="8.7109375" style="16" customWidth="1"/>
    <col min="4" max="4" width="10.7109375" style="16" customWidth="1"/>
    <col min="5" max="5" width="12.5703125" style="16" customWidth="1"/>
    <col min="6" max="6" width="14" style="16" customWidth="1"/>
    <col min="7" max="7" width="15.5703125" style="16" customWidth="1"/>
    <col min="8" max="8" width="14.85546875" style="16" customWidth="1"/>
    <col min="9" max="9" width="12" style="16" customWidth="1"/>
    <col min="10" max="12" width="10.7109375" style="16" customWidth="1"/>
    <col min="13" max="13" width="10.5703125" style="16" bestFit="1" customWidth="1"/>
    <col min="14" max="16384" width="9.140625" style="16"/>
  </cols>
  <sheetData>
    <row r="1" spans="1:13" ht="28.5" customHeight="1" x14ac:dyDescent="0.25">
      <c r="A1" s="428" t="s">
        <v>200</v>
      </c>
      <c r="B1" s="428"/>
      <c r="C1" s="428"/>
      <c r="D1" s="428"/>
      <c r="E1" s="428"/>
      <c r="F1" s="428"/>
      <c r="G1" s="428"/>
      <c r="H1" s="428"/>
      <c r="I1" s="428"/>
      <c r="J1" s="428"/>
      <c r="K1" s="428"/>
      <c r="L1" s="428"/>
      <c r="M1" s="428"/>
    </row>
    <row r="2" spans="1:13" ht="15.75" customHeight="1" thickBot="1" x14ac:dyDescent="0.3">
      <c r="A2" s="429"/>
      <c r="B2" s="429"/>
      <c r="C2" s="429"/>
      <c r="D2" s="429"/>
      <c r="E2" s="429"/>
      <c r="F2" s="429"/>
      <c r="G2" s="429"/>
      <c r="H2" s="429"/>
      <c r="I2" s="429"/>
      <c r="J2" s="429"/>
      <c r="K2" s="429"/>
      <c r="L2" s="429"/>
      <c r="M2" s="429"/>
    </row>
    <row r="3" spans="1:13" ht="60.75" thickBot="1" x14ac:dyDescent="0.3">
      <c r="A3" s="163" t="s">
        <v>119</v>
      </c>
      <c r="B3" s="158" t="s">
        <v>120</v>
      </c>
      <c r="C3" s="155" t="s">
        <v>0</v>
      </c>
      <c r="D3" s="158" t="s">
        <v>134</v>
      </c>
      <c r="E3" s="163" t="s">
        <v>7</v>
      </c>
      <c r="F3" s="157" t="s">
        <v>4</v>
      </c>
      <c r="G3" s="157" t="s">
        <v>5</v>
      </c>
      <c r="H3" s="157" t="s">
        <v>57</v>
      </c>
      <c r="I3" s="166" t="s">
        <v>8</v>
      </c>
      <c r="J3" s="155" t="s">
        <v>178</v>
      </c>
      <c r="K3" s="156" t="s">
        <v>60</v>
      </c>
      <c r="L3" s="158" t="s">
        <v>61</v>
      </c>
      <c r="M3" s="158" t="s">
        <v>159</v>
      </c>
    </row>
    <row r="4" spans="1:13" x14ac:dyDescent="0.25">
      <c r="A4" s="160">
        <v>1</v>
      </c>
      <c r="B4" s="164" t="s">
        <v>177</v>
      </c>
      <c r="C4" s="154">
        <v>43191</v>
      </c>
      <c r="D4" s="261">
        <f>IF(C4&gt;0,VLOOKUP('Total Additional Liab'!C4,'Interest Working'!$A$5:$C$16,3),J4)</f>
        <v>43242</v>
      </c>
      <c r="E4" s="143">
        <v>0</v>
      </c>
      <c r="F4" s="116">
        <v>900</v>
      </c>
      <c r="G4" s="116">
        <v>900</v>
      </c>
      <c r="H4" s="116">
        <v>0</v>
      </c>
      <c r="I4" s="144">
        <f t="shared" ref="I4:I18" si="0">SUM(E4:H4)</f>
        <v>1800</v>
      </c>
      <c r="J4" s="264">
        <f ca="1">TODAY()+5</f>
        <v>43930</v>
      </c>
      <c r="K4" s="159">
        <f t="shared" ref="K4:K18" ca="1" si="1">+J4-D4</f>
        <v>688</v>
      </c>
      <c r="L4" s="262">
        <f ca="1">+I4*24%*K4/365</f>
        <v>814.29041095890409</v>
      </c>
      <c r="M4" s="262">
        <f ca="1">+I4+L4</f>
        <v>2614.290410958904</v>
      </c>
    </row>
    <row r="5" spans="1:13" x14ac:dyDescent="0.25">
      <c r="A5" s="161">
        <f>+A4+1</f>
        <v>2</v>
      </c>
      <c r="B5" s="165" t="s">
        <v>201</v>
      </c>
      <c r="C5" s="154">
        <v>43191</v>
      </c>
      <c r="D5" s="261">
        <f>IF(C5&gt;0,VLOOKUP('Total Additional Liab'!C5,'Interest Working'!$A$5:$C$16,3),J5)</f>
        <v>43242</v>
      </c>
      <c r="E5" s="142">
        <v>0</v>
      </c>
      <c r="F5" s="11">
        <v>0</v>
      </c>
      <c r="G5" s="11">
        <v>0</v>
      </c>
      <c r="H5" s="11">
        <v>0</v>
      </c>
      <c r="I5" s="48">
        <f t="shared" si="0"/>
        <v>0</v>
      </c>
      <c r="J5" s="265">
        <f t="shared" ref="J5:J17" ca="1" si="2">TODAY()+5</f>
        <v>43930</v>
      </c>
      <c r="K5" s="159">
        <f t="shared" ca="1" si="1"/>
        <v>688</v>
      </c>
      <c r="L5" s="263">
        <f ca="1">+I5*24%*K5/365</f>
        <v>0</v>
      </c>
      <c r="M5" s="262">
        <f t="shared" ref="M5:M18" ca="1" si="3">+I5+L5</f>
        <v>0</v>
      </c>
    </row>
    <row r="6" spans="1:13" x14ac:dyDescent="0.25">
      <c r="A6" s="161">
        <f t="shared" ref="A6:A18" si="4">+A5+1</f>
        <v>3</v>
      </c>
      <c r="B6" s="165" t="s">
        <v>202</v>
      </c>
      <c r="C6" s="130"/>
      <c r="D6" s="261">
        <f ca="1">IF(C6&gt;0,VLOOKUP('Total Additional Liab'!C6,'Interest Working'!$A$5:$C$16,3),J6)</f>
        <v>43930</v>
      </c>
      <c r="E6" s="142">
        <v>0</v>
      </c>
      <c r="F6" s="11">
        <v>0</v>
      </c>
      <c r="G6" s="11">
        <v>0</v>
      </c>
      <c r="H6" s="11">
        <v>0</v>
      </c>
      <c r="I6" s="48">
        <f t="shared" si="0"/>
        <v>0</v>
      </c>
      <c r="J6" s="265">
        <f t="shared" ca="1" si="2"/>
        <v>43930</v>
      </c>
      <c r="K6" s="159">
        <f t="shared" ca="1" si="1"/>
        <v>0</v>
      </c>
      <c r="L6" s="263">
        <f t="shared" ref="L6:L18" ca="1" si="5">+I6*24%*K6/365</f>
        <v>0</v>
      </c>
      <c r="M6" s="262">
        <f ca="1">+I6+L6</f>
        <v>0</v>
      </c>
    </row>
    <row r="7" spans="1:13" x14ac:dyDescent="0.25">
      <c r="A7" s="161">
        <f t="shared" si="4"/>
        <v>4</v>
      </c>
      <c r="B7" s="165" t="s">
        <v>203</v>
      </c>
      <c r="C7" s="130"/>
      <c r="D7" s="261">
        <f ca="1">IF(C7&gt;0,VLOOKUP('Total Additional Liab'!C7,'Interest Working'!$A$5:$C$16,3),J7)</f>
        <v>43930</v>
      </c>
      <c r="E7" s="142">
        <v>0</v>
      </c>
      <c r="F7" s="11">
        <v>0</v>
      </c>
      <c r="G7" s="11">
        <v>0</v>
      </c>
      <c r="H7" s="11">
        <v>0</v>
      </c>
      <c r="I7" s="48">
        <f t="shared" si="0"/>
        <v>0</v>
      </c>
      <c r="J7" s="265">
        <f t="shared" ca="1" si="2"/>
        <v>43930</v>
      </c>
      <c r="K7" s="159">
        <f t="shared" ca="1" si="1"/>
        <v>0</v>
      </c>
      <c r="L7" s="263">
        <f t="shared" ca="1" si="5"/>
        <v>0</v>
      </c>
      <c r="M7" s="262">
        <f t="shared" ca="1" si="3"/>
        <v>0</v>
      </c>
    </row>
    <row r="8" spans="1:13" x14ac:dyDescent="0.25">
      <c r="A8" s="161">
        <f t="shared" si="4"/>
        <v>5</v>
      </c>
      <c r="B8" s="165"/>
      <c r="C8" s="130"/>
      <c r="D8" s="261">
        <f ca="1">IF(C8&gt;0,VLOOKUP('Total Additional Liab'!C8,'Interest Working'!$A$5:$C$16,3),J8)</f>
        <v>43930</v>
      </c>
      <c r="E8" s="142">
        <v>0</v>
      </c>
      <c r="F8" s="11">
        <v>0</v>
      </c>
      <c r="G8" s="11">
        <v>0</v>
      </c>
      <c r="H8" s="11">
        <v>0</v>
      </c>
      <c r="I8" s="48">
        <f t="shared" si="0"/>
        <v>0</v>
      </c>
      <c r="J8" s="265">
        <f t="shared" ca="1" si="2"/>
        <v>43930</v>
      </c>
      <c r="K8" s="159">
        <f t="shared" ca="1" si="1"/>
        <v>0</v>
      </c>
      <c r="L8" s="263">
        <f t="shared" ca="1" si="5"/>
        <v>0</v>
      </c>
      <c r="M8" s="262">
        <f t="shared" ca="1" si="3"/>
        <v>0</v>
      </c>
    </row>
    <row r="9" spans="1:13" x14ac:dyDescent="0.25">
      <c r="A9" s="161">
        <f t="shared" si="4"/>
        <v>6</v>
      </c>
      <c r="B9" s="165"/>
      <c r="C9" s="130"/>
      <c r="D9" s="261">
        <f ca="1">IF(C9&gt;0,VLOOKUP('Total Additional Liab'!C9,'Interest Working'!$A$5:$C$16,3),J9)</f>
        <v>43930</v>
      </c>
      <c r="E9" s="142">
        <v>0</v>
      </c>
      <c r="F9" s="11">
        <v>0</v>
      </c>
      <c r="G9" s="11">
        <v>0</v>
      </c>
      <c r="H9" s="11">
        <v>0</v>
      </c>
      <c r="I9" s="48">
        <f t="shared" ref="I9:I13" si="6">SUM(E9:H9)</f>
        <v>0</v>
      </c>
      <c r="J9" s="265">
        <f t="shared" ca="1" si="2"/>
        <v>43930</v>
      </c>
      <c r="K9" s="159">
        <f t="shared" ca="1" si="1"/>
        <v>0</v>
      </c>
      <c r="L9" s="263">
        <f t="shared" ca="1" si="5"/>
        <v>0</v>
      </c>
      <c r="M9" s="262">
        <f t="shared" ca="1" si="3"/>
        <v>0</v>
      </c>
    </row>
    <row r="10" spans="1:13" x14ac:dyDescent="0.25">
      <c r="A10" s="161">
        <f t="shared" si="4"/>
        <v>7</v>
      </c>
      <c r="B10" s="165"/>
      <c r="C10" s="130"/>
      <c r="D10" s="261">
        <f ca="1">IF(C10&gt;0,VLOOKUP('Total Additional Liab'!C10,'Interest Working'!$A$5:$C$16,3),J10)</f>
        <v>43930</v>
      </c>
      <c r="E10" s="142">
        <v>0</v>
      </c>
      <c r="F10" s="11">
        <v>0</v>
      </c>
      <c r="G10" s="11">
        <v>0</v>
      </c>
      <c r="H10" s="11">
        <v>0</v>
      </c>
      <c r="I10" s="48">
        <f t="shared" si="6"/>
        <v>0</v>
      </c>
      <c r="J10" s="265">
        <f t="shared" ca="1" si="2"/>
        <v>43930</v>
      </c>
      <c r="K10" s="159">
        <f t="shared" ca="1" si="1"/>
        <v>0</v>
      </c>
      <c r="L10" s="263">
        <f t="shared" ref="L10" ca="1" si="7">+I10*24%*K10/365</f>
        <v>0</v>
      </c>
      <c r="M10" s="262">
        <f t="shared" ref="M10" ca="1" si="8">+I10+L10</f>
        <v>0</v>
      </c>
    </row>
    <row r="11" spans="1:13" x14ac:dyDescent="0.25">
      <c r="A11" s="161">
        <f t="shared" si="4"/>
        <v>8</v>
      </c>
      <c r="B11" s="165"/>
      <c r="C11" s="130"/>
      <c r="D11" s="261">
        <f ca="1">IF(C11&gt;0,VLOOKUP('Total Additional Liab'!C11,'Interest Working'!$A$5:$C$16,3),J11)</f>
        <v>43930</v>
      </c>
      <c r="E11" s="142">
        <v>0</v>
      </c>
      <c r="F11" s="11">
        <v>0</v>
      </c>
      <c r="G11" s="11">
        <v>0</v>
      </c>
      <c r="H11" s="11">
        <v>0</v>
      </c>
      <c r="I11" s="48">
        <f t="shared" si="6"/>
        <v>0</v>
      </c>
      <c r="J11" s="265">
        <f t="shared" ca="1" si="2"/>
        <v>43930</v>
      </c>
      <c r="K11" s="159">
        <f t="shared" ca="1" si="1"/>
        <v>0</v>
      </c>
      <c r="L11" s="263">
        <f t="shared" ref="L11" ca="1" si="9">+I11*24%*K11/365</f>
        <v>0</v>
      </c>
      <c r="M11" s="262">
        <f t="shared" ref="M11" ca="1" si="10">+I11+L11</f>
        <v>0</v>
      </c>
    </row>
    <row r="12" spans="1:13" x14ac:dyDescent="0.25">
      <c r="A12" s="161">
        <f t="shared" si="4"/>
        <v>9</v>
      </c>
      <c r="B12" s="165"/>
      <c r="C12" s="130"/>
      <c r="D12" s="261">
        <f ca="1">IF(C12&gt;0,VLOOKUP('Total Additional Liab'!C12,'Interest Working'!$A$5:$C$16,3),J12)</f>
        <v>43930</v>
      </c>
      <c r="E12" s="142">
        <v>0</v>
      </c>
      <c r="F12" s="11">
        <v>0</v>
      </c>
      <c r="G12" s="11">
        <v>0</v>
      </c>
      <c r="H12" s="11">
        <v>0</v>
      </c>
      <c r="I12" s="48">
        <f t="shared" si="6"/>
        <v>0</v>
      </c>
      <c r="J12" s="265">
        <f t="shared" ca="1" si="2"/>
        <v>43930</v>
      </c>
      <c r="K12" s="159">
        <f t="shared" ca="1" si="1"/>
        <v>0</v>
      </c>
      <c r="L12" s="263">
        <f t="shared" ref="L12" ca="1" si="11">+I12*24%*K12/365</f>
        <v>0</v>
      </c>
      <c r="M12" s="262">
        <f t="shared" ref="M12" ca="1" si="12">+I12+L12</f>
        <v>0</v>
      </c>
    </row>
    <row r="13" spans="1:13" x14ac:dyDescent="0.25">
      <c r="A13" s="161">
        <f t="shared" si="4"/>
        <v>10</v>
      </c>
      <c r="B13" s="165"/>
      <c r="C13" s="130"/>
      <c r="D13" s="261">
        <f ca="1">IF(C13&gt;0,VLOOKUP('Total Additional Liab'!C13,'Interest Working'!$A$5:$C$16,3),J13)</f>
        <v>43930</v>
      </c>
      <c r="E13" s="142">
        <v>0</v>
      </c>
      <c r="F13" s="11">
        <v>0</v>
      </c>
      <c r="G13" s="11">
        <v>0</v>
      </c>
      <c r="H13" s="11">
        <v>0</v>
      </c>
      <c r="I13" s="48">
        <f t="shared" si="6"/>
        <v>0</v>
      </c>
      <c r="J13" s="265">
        <f t="shared" ca="1" si="2"/>
        <v>43930</v>
      </c>
      <c r="K13" s="159">
        <f t="shared" ca="1" si="1"/>
        <v>0</v>
      </c>
      <c r="L13" s="263">
        <f t="shared" ref="L13" ca="1" si="13">+I13*24%*K13/365</f>
        <v>0</v>
      </c>
      <c r="M13" s="262">
        <f t="shared" ref="M13" ca="1" si="14">+I13+L13</f>
        <v>0</v>
      </c>
    </row>
    <row r="14" spans="1:13" x14ac:dyDescent="0.25">
      <c r="A14" s="161">
        <f t="shared" si="4"/>
        <v>11</v>
      </c>
      <c r="B14" s="165"/>
      <c r="C14" s="130"/>
      <c r="D14" s="261">
        <f ca="1">IF(C14&gt;0,VLOOKUP('Total Additional Liab'!C14,'Interest Working'!$A$5:$C$16,3),J14)</f>
        <v>43930</v>
      </c>
      <c r="E14" s="142">
        <v>0</v>
      </c>
      <c r="F14" s="11">
        <v>0</v>
      </c>
      <c r="G14" s="11">
        <v>0</v>
      </c>
      <c r="H14" s="11">
        <v>0</v>
      </c>
      <c r="I14" s="48">
        <f t="shared" si="0"/>
        <v>0</v>
      </c>
      <c r="J14" s="265">
        <f t="shared" ca="1" si="2"/>
        <v>43930</v>
      </c>
      <c r="K14" s="159">
        <f t="shared" ca="1" si="1"/>
        <v>0</v>
      </c>
      <c r="L14" s="263">
        <f t="shared" ca="1" si="5"/>
        <v>0</v>
      </c>
      <c r="M14" s="262">
        <f t="shared" ca="1" si="3"/>
        <v>0</v>
      </c>
    </row>
    <row r="15" spans="1:13" x14ac:dyDescent="0.25">
      <c r="A15" s="161">
        <f t="shared" si="4"/>
        <v>12</v>
      </c>
      <c r="B15" s="165"/>
      <c r="C15" s="130"/>
      <c r="D15" s="261">
        <f ca="1">IF(C15&gt;0,VLOOKUP('Total Additional Liab'!C15,'Interest Working'!$A$5:$C$16,3),J15)</f>
        <v>43930</v>
      </c>
      <c r="E15" s="142">
        <v>0</v>
      </c>
      <c r="F15" s="11">
        <v>0</v>
      </c>
      <c r="G15" s="11">
        <v>0</v>
      </c>
      <c r="H15" s="11">
        <v>0</v>
      </c>
      <c r="I15" s="48">
        <f t="shared" si="0"/>
        <v>0</v>
      </c>
      <c r="J15" s="265">
        <f t="shared" ca="1" si="2"/>
        <v>43930</v>
      </c>
      <c r="K15" s="159">
        <f t="shared" ca="1" si="1"/>
        <v>0</v>
      </c>
      <c r="L15" s="263">
        <f t="shared" ca="1" si="5"/>
        <v>0</v>
      </c>
      <c r="M15" s="262">
        <f t="shared" ca="1" si="3"/>
        <v>0</v>
      </c>
    </row>
    <row r="16" spans="1:13" x14ac:dyDescent="0.25">
      <c r="A16" s="161">
        <f t="shared" si="4"/>
        <v>13</v>
      </c>
      <c r="B16" s="165"/>
      <c r="C16" s="130"/>
      <c r="D16" s="261">
        <f ca="1">IF(C16&gt;0,VLOOKUP('Total Additional Liab'!C16,'Interest Working'!$A$5:$C$16,3),J16)</f>
        <v>43930</v>
      </c>
      <c r="E16" s="142">
        <v>0</v>
      </c>
      <c r="F16" s="11">
        <v>0</v>
      </c>
      <c r="G16" s="11">
        <v>0</v>
      </c>
      <c r="H16" s="11">
        <v>0</v>
      </c>
      <c r="I16" s="48">
        <f t="shared" si="0"/>
        <v>0</v>
      </c>
      <c r="J16" s="265">
        <f t="shared" ca="1" si="2"/>
        <v>43930</v>
      </c>
      <c r="K16" s="159">
        <f t="shared" ca="1" si="1"/>
        <v>0</v>
      </c>
      <c r="L16" s="263">
        <f t="shared" ca="1" si="5"/>
        <v>0</v>
      </c>
      <c r="M16" s="262">
        <f t="shared" ca="1" si="3"/>
        <v>0</v>
      </c>
    </row>
    <row r="17" spans="1:13" x14ac:dyDescent="0.25">
      <c r="A17" s="161">
        <f t="shared" si="4"/>
        <v>14</v>
      </c>
      <c r="B17" s="165"/>
      <c r="C17" s="130"/>
      <c r="D17" s="261">
        <f ca="1">IF(C17&gt;0,VLOOKUP('Total Additional Liab'!C17,'Interest Working'!$A$5:$C$16,3),J17)</f>
        <v>43930</v>
      </c>
      <c r="E17" s="142">
        <v>0</v>
      </c>
      <c r="F17" s="11">
        <v>0</v>
      </c>
      <c r="G17" s="11">
        <v>0</v>
      </c>
      <c r="H17" s="11">
        <v>0</v>
      </c>
      <c r="I17" s="48">
        <f t="shared" si="0"/>
        <v>0</v>
      </c>
      <c r="J17" s="265">
        <f t="shared" ca="1" si="2"/>
        <v>43930</v>
      </c>
      <c r="K17" s="159">
        <f t="shared" ca="1" si="1"/>
        <v>0</v>
      </c>
      <c r="L17" s="263">
        <f t="shared" ca="1" si="5"/>
        <v>0</v>
      </c>
      <c r="M17" s="262">
        <f t="shared" ca="1" si="3"/>
        <v>0</v>
      </c>
    </row>
    <row r="18" spans="1:13" ht="15.75" thickBot="1" x14ac:dyDescent="0.3">
      <c r="A18" s="318">
        <f t="shared" si="4"/>
        <v>15</v>
      </c>
      <c r="B18" s="319"/>
      <c r="C18" s="320"/>
      <c r="D18" s="321">
        <f ca="1">IF(C18&gt;0,VLOOKUP('Total Additional Liab'!C18,'Interest Working'!$A$5:$C$16,3),J18)</f>
        <v>43930</v>
      </c>
      <c r="E18" s="322">
        <v>0</v>
      </c>
      <c r="F18" s="96">
        <v>0</v>
      </c>
      <c r="G18" s="96">
        <v>0</v>
      </c>
      <c r="H18" s="96">
        <v>0</v>
      </c>
      <c r="I18" s="99">
        <f t="shared" si="0"/>
        <v>0</v>
      </c>
      <c r="J18" s="323">
        <f ca="1">TODAY()+5</f>
        <v>43930</v>
      </c>
      <c r="K18" s="324">
        <f t="shared" ca="1" si="1"/>
        <v>0</v>
      </c>
      <c r="L18" s="325">
        <f t="shared" ca="1" si="5"/>
        <v>0</v>
      </c>
      <c r="M18" s="326">
        <f t="shared" ca="1" si="3"/>
        <v>0</v>
      </c>
    </row>
    <row r="19" spans="1:13" x14ac:dyDescent="0.25">
      <c r="A19" s="378" t="s">
        <v>8</v>
      </c>
      <c r="B19" s="379"/>
      <c r="C19" s="379"/>
      <c r="D19" s="379"/>
      <c r="E19" s="379"/>
      <c r="F19" s="379"/>
      <c r="G19" s="379"/>
      <c r="H19" s="379"/>
      <c r="I19" s="327">
        <f>SUM(I4:I18)</f>
        <v>1800</v>
      </c>
      <c r="J19" s="328"/>
      <c r="K19" s="328"/>
      <c r="L19" s="329">
        <f ca="1">SUM(L4:L18)</f>
        <v>814.29041095890409</v>
      </c>
      <c r="M19" s="330">
        <f ca="1">SUM(M4:M18)</f>
        <v>2614.290410958904</v>
      </c>
    </row>
    <row r="20" spans="1:13" x14ac:dyDescent="0.25">
      <c r="A20" s="430" t="s">
        <v>158</v>
      </c>
      <c r="B20" s="431"/>
      <c r="C20" s="431"/>
      <c r="D20" s="431"/>
      <c r="E20" s="431"/>
      <c r="F20" s="431"/>
      <c r="G20" s="431"/>
      <c r="H20" s="431"/>
      <c r="I20" s="7"/>
      <c r="J20" s="7"/>
      <c r="K20" s="7"/>
      <c r="L20" s="317">
        <f>+'Interest Working'!H17</f>
        <v>0</v>
      </c>
      <c r="M20" s="331">
        <f>+'Interest Working'!I17</f>
        <v>0</v>
      </c>
    </row>
    <row r="21" spans="1:13" ht="15.75" thickBot="1" x14ac:dyDescent="0.3">
      <c r="A21" s="432" t="s">
        <v>145</v>
      </c>
      <c r="B21" s="433"/>
      <c r="C21" s="433"/>
      <c r="D21" s="433"/>
      <c r="E21" s="433"/>
      <c r="F21" s="433"/>
      <c r="G21" s="433"/>
      <c r="H21" s="433"/>
      <c r="I21" s="332">
        <f>+I19+I20</f>
        <v>1800</v>
      </c>
      <c r="J21" s="332"/>
      <c r="K21" s="332">
        <f t="shared" ref="K21:L21" si="15">+K19+K20</f>
        <v>0</v>
      </c>
      <c r="L21" s="332">
        <f t="shared" ca="1" si="15"/>
        <v>814.29041095890409</v>
      </c>
      <c r="M21" s="333">
        <f t="shared" ref="M21" ca="1" si="16">+M19+M20</f>
        <v>2614.290410958904</v>
      </c>
    </row>
  </sheetData>
  <mergeCells count="4">
    <mergeCell ref="A1:M2"/>
    <mergeCell ref="A19:H19"/>
    <mergeCell ref="A20:H20"/>
    <mergeCell ref="A21:H21"/>
  </mergeCells>
  <pageMargins left="0.7" right="0.7" top="0.75" bottom="0.75" header="0.3" footer="0.3"/>
  <drawing r:id="rId1"/>
  <extLst>
    <ext xmlns:x14="http://schemas.microsoft.com/office/spreadsheetml/2009/9/main" uri="{CCE6A557-97BC-4b89-ADB6-D9C93CAAB3DF}">
      <x14:dataValidations xmlns:xm="http://schemas.microsoft.com/office/excel/2006/main" count="1">
        <x14:dataValidation type="list" allowBlank="1" showInputMessage="1" showErrorMessage="1">
          <x14:formula1>
            <xm:f>'Interest Working'!$A$5:$A$16</xm:f>
          </x14:formula1>
          <xm:sqref>C4:C18</xm:sqref>
        </x14:dataValidation>
      </x14:dataValidations>
    </ext>
  </extLst>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3"/>
  <dimension ref="A1:C7"/>
  <sheetViews>
    <sheetView workbookViewId="0">
      <selection activeCell="C1" sqref="C1:C7"/>
    </sheetView>
  </sheetViews>
  <sheetFormatPr defaultRowHeight="15" x14ac:dyDescent="0.25"/>
  <cols>
    <col min="3" max="3" width="19.140625" bestFit="1" customWidth="1"/>
  </cols>
  <sheetData>
    <row r="1" spans="1:3" x14ac:dyDescent="0.25">
      <c r="A1" t="s">
        <v>133</v>
      </c>
      <c r="C1" t="s">
        <v>148</v>
      </c>
    </row>
    <row r="2" spans="1:3" x14ac:dyDescent="0.25">
      <c r="A2" t="s">
        <v>129</v>
      </c>
      <c r="C2" t="s">
        <v>149</v>
      </c>
    </row>
    <row r="3" spans="1:3" x14ac:dyDescent="0.25">
      <c r="A3" t="s">
        <v>130</v>
      </c>
      <c r="C3" t="s">
        <v>150</v>
      </c>
    </row>
    <row r="4" spans="1:3" x14ac:dyDescent="0.25">
      <c r="A4" t="s">
        <v>131</v>
      </c>
      <c r="C4" t="s">
        <v>151</v>
      </c>
    </row>
    <row r="5" spans="1:3" x14ac:dyDescent="0.25">
      <c r="A5" t="s">
        <v>132</v>
      </c>
      <c r="C5" t="s">
        <v>152</v>
      </c>
    </row>
    <row r="6" spans="1:3" x14ac:dyDescent="0.25">
      <c r="C6" t="s">
        <v>153</v>
      </c>
    </row>
    <row r="7" spans="1:3" x14ac:dyDescent="0.25">
      <c r="C7" t="s">
        <v>154</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
  <dimension ref="A1:B16"/>
  <sheetViews>
    <sheetView workbookViewId="0">
      <selection activeCell="A12" sqref="A12"/>
    </sheetView>
  </sheetViews>
  <sheetFormatPr defaultRowHeight="15" x14ac:dyDescent="0.25"/>
  <cols>
    <col min="1" max="1" width="51.28515625" style="16" customWidth="1"/>
    <col min="2" max="2" width="34.7109375" style="16" customWidth="1"/>
    <col min="3" max="16384" width="9.140625" style="16"/>
  </cols>
  <sheetData>
    <row r="1" spans="1:2" ht="24" thickBot="1" x14ac:dyDescent="0.4">
      <c r="A1" s="339" t="s">
        <v>198</v>
      </c>
      <c r="B1" s="340"/>
    </row>
    <row r="2" spans="1:2" ht="18.75" x14ac:dyDescent="0.3">
      <c r="A2" s="282" t="s">
        <v>35</v>
      </c>
      <c r="B2" s="286"/>
    </row>
    <row r="3" spans="1:2" ht="18.75" x14ac:dyDescent="0.3">
      <c r="A3" s="283" t="s">
        <v>128</v>
      </c>
      <c r="B3" s="287" t="s">
        <v>129</v>
      </c>
    </row>
    <row r="4" spans="1:2" ht="18.75" x14ac:dyDescent="0.3">
      <c r="A4" s="283" t="s">
        <v>40</v>
      </c>
      <c r="B4" s="287" t="s">
        <v>149</v>
      </c>
    </row>
    <row r="5" spans="1:2" ht="18.75" x14ac:dyDescent="0.3">
      <c r="A5" s="283" t="s">
        <v>36</v>
      </c>
      <c r="B5" s="287"/>
    </row>
    <row r="6" spans="1:2" ht="18.75" x14ac:dyDescent="0.3">
      <c r="A6" s="283" t="s">
        <v>37</v>
      </c>
      <c r="B6" s="287"/>
    </row>
    <row r="7" spans="1:2" ht="37.5" x14ac:dyDescent="0.3">
      <c r="A7" s="284" t="s">
        <v>175</v>
      </c>
      <c r="B7" s="287"/>
    </row>
    <row r="8" spans="1:2" ht="56.25" x14ac:dyDescent="0.3">
      <c r="A8" s="284" t="s">
        <v>88</v>
      </c>
      <c r="B8" s="288"/>
    </row>
    <row r="9" spans="1:2" ht="18.75" x14ac:dyDescent="0.3">
      <c r="A9" s="283" t="s">
        <v>38</v>
      </c>
      <c r="B9" s="287"/>
    </row>
    <row r="10" spans="1:2" ht="18.75" x14ac:dyDescent="0.3">
      <c r="A10" s="283" t="s">
        <v>39</v>
      </c>
      <c r="B10" s="289"/>
    </row>
    <row r="11" spans="1:2" ht="18.75" x14ac:dyDescent="0.3">
      <c r="A11" s="283" t="s">
        <v>52</v>
      </c>
      <c r="B11" s="287"/>
    </row>
    <row r="12" spans="1:2" ht="18.75" x14ac:dyDescent="0.3">
      <c r="A12" s="283" t="s">
        <v>53</v>
      </c>
      <c r="B12" s="287"/>
    </row>
    <row r="13" spans="1:2" ht="18.75" x14ac:dyDescent="0.3">
      <c r="A13" s="283" t="s">
        <v>176</v>
      </c>
      <c r="B13" s="287"/>
    </row>
    <row r="14" spans="1:2" ht="18.75" x14ac:dyDescent="0.3">
      <c r="A14" s="283" t="s">
        <v>76</v>
      </c>
      <c r="B14" s="287"/>
    </row>
    <row r="15" spans="1:2" ht="18.75" x14ac:dyDescent="0.3">
      <c r="A15" s="283" t="s">
        <v>77</v>
      </c>
      <c r="B15" s="287"/>
    </row>
    <row r="16" spans="1:2" ht="19.5" thickBot="1" x14ac:dyDescent="0.35">
      <c r="A16" s="285" t="s">
        <v>78</v>
      </c>
      <c r="B16" s="290"/>
    </row>
  </sheetData>
  <mergeCells count="1">
    <mergeCell ref="A1:B1"/>
  </mergeCells>
  <pageMargins left="0.7" right="0.7" top="0.75" bottom="0.75" header="0.3" footer="0.3"/>
  <pageSetup orientation="portrait" horizontalDpi="0" verticalDpi="0" r:id="rId1"/>
  <extLst>
    <ext xmlns:x14="http://schemas.microsoft.com/office/spreadsheetml/2009/9/main" uri="{CCE6A557-97BC-4b89-ADB6-D9C93CAAB3DF}">
      <x14:dataValidations xmlns:xm="http://schemas.microsoft.com/office/excel/2006/main" count="2">
        <x14:dataValidation type="list" allowBlank="1" showInputMessage="1" showErrorMessage="1">
          <x14:formula1>
            <xm:f>'List of Values'!$A$1:$A$5</xm:f>
          </x14:formula1>
          <xm:sqref>B3</xm:sqref>
        </x14:dataValidation>
        <x14:dataValidation type="list" allowBlank="1" showInputMessage="1" showErrorMessage="1">
          <x14:formula1>
            <xm:f>'List of Values'!$C$1:$C$7</xm:f>
          </x14:formula1>
          <xm:sqref>B4</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
  <dimension ref="A1:D11"/>
  <sheetViews>
    <sheetView workbookViewId="0">
      <selection activeCell="C12" sqref="C12"/>
    </sheetView>
  </sheetViews>
  <sheetFormatPr defaultRowHeight="15" x14ac:dyDescent="0.25"/>
  <cols>
    <col min="1" max="1" width="9.140625" style="16"/>
    <col min="2" max="3" width="47.85546875" style="16" customWidth="1"/>
    <col min="4" max="4" width="15.7109375" style="16" bestFit="1" customWidth="1"/>
    <col min="5" max="16384" width="9.140625" style="16"/>
  </cols>
  <sheetData>
    <row r="1" spans="1:4" ht="27" thickBot="1" x14ac:dyDescent="0.45">
      <c r="A1" s="341" t="s">
        <v>155</v>
      </c>
      <c r="B1" s="342"/>
      <c r="C1" s="342"/>
      <c r="D1" s="343"/>
    </row>
    <row r="2" spans="1:4" ht="21.75" thickBot="1" x14ac:dyDescent="0.4">
      <c r="A2" s="278" t="s">
        <v>197</v>
      </c>
      <c r="B2" s="279" t="s">
        <v>29</v>
      </c>
      <c r="C2" s="280" t="s">
        <v>179</v>
      </c>
      <c r="D2" s="281" t="s">
        <v>146</v>
      </c>
    </row>
    <row r="3" spans="1:4" ht="21" x14ac:dyDescent="0.35">
      <c r="A3" s="344" t="s">
        <v>135</v>
      </c>
      <c r="B3" s="345"/>
      <c r="C3" s="267" t="s">
        <v>180</v>
      </c>
      <c r="D3" s="270" t="s">
        <v>136</v>
      </c>
    </row>
    <row r="4" spans="1:4" ht="84" x14ac:dyDescent="0.35">
      <c r="A4" s="277" t="s">
        <v>186</v>
      </c>
      <c r="B4" s="274" t="s">
        <v>137</v>
      </c>
      <c r="C4" s="273" t="s">
        <v>181</v>
      </c>
      <c r="D4" s="271" t="s">
        <v>136</v>
      </c>
    </row>
    <row r="5" spans="1:4" ht="84" x14ac:dyDescent="0.35">
      <c r="A5" s="277" t="s">
        <v>187</v>
      </c>
      <c r="B5" s="275" t="s">
        <v>147</v>
      </c>
      <c r="C5" s="268" t="s">
        <v>182</v>
      </c>
      <c r="D5" s="271" t="s">
        <v>136</v>
      </c>
    </row>
    <row r="6" spans="1:4" ht="84" x14ac:dyDescent="0.35">
      <c r="A6" s="277" t="s">
        <v>188</v>
      </c>
      <c r="B6" s="274" t="s">
        <v>139</v>
      </c>
      <c r="C6" s="268" t="s">
        <v>183</v>
      </c>
      <c r="D6" s="271" t="s">
        <v>136</v>
      </c>
    </row>
    <row r="7" spans="1:4" ht="42" x14ac:dyDescent="0.35">
      <c r="A7" s="277" t="s">
        <v>189</v>
      </c>
      <c r="B7" s="274" t="s">
        <v>138</v>
      </c>
      <c r="C7" s="268" t="s">
        <v>184</v>
      </c>
      <c r="D7" s="271" t="s">
        <v>136</v>
      </c>
    </row>
    <row r="8" spans="1:4" ht="63" x14ac:dyDescent="0.35">
      <c r="A8" s="277" t="s">
        <v>190</v>
      </c>
      <c r="B8" s="274" t="s">
        <v>142</v>
      </c>
      <c r="C8" s="268" t="s">
        <v>185</v>
      </c>
      <c r="D8" s="271" t="s">
        <v>136</v>
      </c>
    </row>
    <row r="9" spans="1:4" ht="84" x14ac:dyDescent="0.35">
      <c r="A9" s="277" t="s">
        <v>191</v>
      </c>
      <c r="B9" s="274" t="s">
        <v>143</v>
      </c>
      <c r="C9" s="268" t="s">
        <v>194</v>
      </c>
      <c r="D9" s="271" t="s">
        <v>136</v>
      </c>
    </row>
    <row r="10" spans="1:4" ht="63" x14ac:dyDescent="0.35">
      <c r="A10" s="277" t="s">
        <v>192</v>
      </c>
      <c r="B10" s="274" t="s">
        <v>144</v>
      </c>
      <c r="C10" s="268" t="s">
        <v>195</v>
      </c>
      <c r="D10" s="271" t="s">
        <v>136</v>
      </c>
    </row>
    <row r="11" spans="1:4" ht="42.75" thickBot="1" x14ac:dyDescent="0.4">
      <c r="A11" s="277" t="s">
        <v>193</v>
      </c>
      <c r="B11" s="276" t="s">
        <v>145</v>
      </c>
      <c r="C11" s="269" t="s">
        <v>196</v>
      </c>
      <c r="D11" s="272" t="s">
        <v>136</v>
      </c>
    </row>
  </sheetData>
  <mergeCells count="2">
    <mergeCell ref="A1:D1"/>
    <mergeCell ref="A3:B3"/>
  </mergeCells>
  <hyperlinks>
    <hyperlink ref="D3" location="'Audit Notes'!B4" display="Go to Sheet"/>
    <hyperlink ref="D4" location="'Month Wise Outward supply'!B4" display="Go to Sheet"/>
    <hyperlink ref="D5" location="'GST on Receipt'!B4" display="Go to Sheet"/>
    <hyperlink ref="D6" location="'Credit availed'!B4" display="Go to Sheet"/>
    <hyperlink ref="D7" location="'Ineligible Credits'!B4" display="Go to Sheet"/>
    <hyperlink ref="D8" location="'ISD Credit'!B4" display="Go to Sheet"/>
    <hyperlink ref="D9" location="'RCM Payable'!B4" display="Go to Sheet"/>
    <hyperlink ref="D10" location="'Interest Working'!B4" display="Go to Sheet"/>
    <hyperlink ref="D11" location="'Total Additional Liab'!B4" display="Go to Sheet"/>
  </hyperlinks>
  <pageMargins left="0.7" right="0.7" top="0.75" bottom="0.75" header="0.3" footer="0.3"/>
  <pageSetup orientation="portrait" horizontalDpi="0" verticalDpi="0"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4"/>
  <dimension ref="A1:B18"/>
  <sheetViews>
    <sheetView workbookViewId="0">
      <selection activeCell="B4" sqref="B4"/>
    </sheetView>
  </sheetViews>
  <sheetFormatPr defaultRowHeight="15" x14ac:dyDescent="0.25"/>
  <cols>
    <col min="1" max="1" width="16.140625" style="20" customWidth="1"/>
    <col min="2" max="2" width="125.5703125" style="20" customWidth="1"/>
    <col min="3" max="16384" width="9.140625" style="20"/>
  </cols>
  <sheetData>
    <row r="1" spans="1:2" x14ac:dyDescent="0.25">
      <c r="A1" s="291"/>
      <c r="B1" s="346" t="s">
        <v>135</v>
      </c>
    </row>
    <row r="2" spans="1:2" ht="15.75" thickBot="1" x14ac:dyDescent="0.3">
      <c r="A2" s="291"/>
      <c r="B2" s="347"/>
    </row>
    <row r="3" spans="1:2" ht="19.5" thickBot="1" x14ac:dyDescent="0.35">
      <c r="A3" s="101" t="s">
        <v>28</v>
      </c>
      <c r="B3" s="248" t="s">
        <v>29</v>
      </c>
    </row>
    <row r="4" spans="1:2" ht="18.75" x14ac:dyDescent="0.3">
      <c r="A4" s="253">
        <v>1</v>
      </c>
      <c r="B4" s="249"/>
    </row>
    <row r="5" spans="1:2" ht="18.75" x14ac:dyDescent="0.3">
      <c r="A5" s="254">
        <v>2</v>
      </c>
      <c r="B5" s="250"/>
    </row>
    <row r="6" spans="1:2" ht="18.75" x14ac:dyDescent="0.3">
      <c r="A6" s="254">
        <v>3</v>
      </c>
      <c r="B6" s="251"/>
    </row>
    <row r="7" spans="1:2" ht="18.75" x14ac:dyDescent="0.3">
      <c r="A7" s="254">
        <v>4</v>
      </c>
      <c r="B7" s="251"/>
    </row>
    <row r="8" spans="1:2" ht="18.75" x14ac:dyDescent="0.3">
      <c r="A8" s="254">
        <f>+A7+1</f>
        <v>5</v>
      </c>
      <c r="B8" s="251"/>
    </row>
    <row r="9" spans="1:2" ht="18.75" x14ac:dyDescent="0.3">
      <c r="A9" s="254">
        <f>+A8+1</f>
        <v>6</v>
      </c>
      <c r="B9" s="251"/>
    </row>
    <row r="10" spans="1:2" ht="18.75" x14ac:dyDescent="0.3">
      <c r="A10" s="254">
        <f>+A9+1</f>
        <v>7</v>
      </c>
      <c r="B10" s="251"/>
    </row>
    <row r="11" spans="1:2" ht="18.75" x14ac:dyDescent="0.3">
      <c r="A11" s="254">
        <f>+A10+1</f>
        <v>8</v>
      </c>
      <c r="B11" s="251"/>
    </row>
    <row r="12" spans="1:2" ht="18.75" x14ac:dyDescent="0.3">
      <c r="A12" s="254">
        <f t="shared" ref="A12:A18" si="0">+A11+1</f>
        <v>9</v>
      </c>
      <c r="B12" s="251"/>
    </row>
    <row r="13" spans="1:2" ht="18.75" x14ac:dyDescent="0.3">
      <c r="A13" s="254">
        <f t="shared" si="0"/>
        <v>10</v>
      </c>
      <c r="B13" s="251"/>
    </row>
    <row r="14" spans="1:2" ht="18.75" x14ac:dyDescent="0.3">
      <c r="A14" s="254">
        <f t="shared" si="0"/>
        <v>11</v>
      </c>
      <c r="B14" s="251"/>
    </row>
    <row r="15" spans="1:2" ht="18.75" x14ac:dyDescent="0.3">
      <c r="A15" s="254">
        <f t="shared" si="0"/>
        <v>12</v>
      </c>
      <c r="B15" s="251"/>
    </row>
    <row r="16" spans="1:2" ht="18.75" x14ac:dyDescent="0.3">
      <c r="A16" s="254">
        <f t="shared" si="0"/>
        <v>13</v>
      </c>
      <c r="B16" s="251"/>
    </row>
    <row r="17" spans="1:2" ht="18.75" x14ac:dyDescent="0.3">
      <c r="A17" s="254">
        <f t="shared" si="0"/>
        <v>14</v>
      </c>
      <c r="B17" s="251"/>
    </row>
    <row r="18" spans="1:2" ht="19.5" thickBot="1" x14ac:dyDescent="0.35">
      <c r="A18" s="255">
        <f t="shared" si="0"/>
        <v>15</v>
      </c>
      <c r="B18" s="252"/>
    </row>
  </sheetData>
  <mergeCells count="1">
    <mergeCell ref="B1:B2"/>
  </mergeCells>
  <pageMargins left="0.7" right="0.7" top="0.75" bottom="0.75" header="0.3" footer="0.3"/>
  <pageSetup orientation="portrait" verticalDpi="0" r:id="rId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5"/>
  <dimension ref="A1:Q69"/>
  <sheetViews>
    <sheetView workbookViewId="0">
      <selection activeCell="C10" sqref="C10"/>
    </sheetView>
  </sheetViews>
  <sheetFormatPr defaultRowHeight="15" x14ac:dyDescent="0.25"/>
  <cols>
    <col min="1" max="1" width="9.140625" style="16"/>
    <col min="2" max="2" width="26.7109375" style="212" customWidth="1"/>
    <col min="3" max="3" width="14.85546875" style="16" bestFit="1" customWidth="1"/>
    <col min="4" max="12" width="13.28515625" style="16" customWidth="1"/>
    <col min="13" max="13" width="14.85546875" style="16" bestFit="1" customWidth="1"/>
    <col min="14" max="17" width="13.28515625" style="16" customWidth="1"/>
    <col min="18" max="16384" width="9.140625" style="16"/>
  </cols>
  <sheetData>
    <row r="1" spans="1:17" x14ac:dyDescent="0.25">
      <c r="A1" s="291"/>
      <c r="B1" s="292"/>
      <c r="C1" s="354" t="s">
        <v>168</v>
      </c>
      <c r="D1" s="354"/>
      <c r="E1" s="354"/>
      <c r="F1" s="354"/>
      <c r="G1" s="354"/>
      <c r="H1" s="354"/>
      <c r="I1" s="354"/>
      <c r="J1" s="354"/>
      <c r="K1" s="354"/>
      <c r="L1" s="354"/>
      <c r="M1" s="291"/>
      <c r="N1" s="291"/>
      <c r="O1" s="291"/>
      <c r="P1" s="291"/>
      <c r="Q1" s="291"/>
    </row>
    <row r="2" spans="1:17" ht="15.75" thickBot="1" x14ac:dyDescent="0.3">
      <c r="A2" s="291"/>
      <c r="B2" s="292"/>
      <c r="C2" s="355"/>
      <c r="D2" s="355"/>
      <c r="E2" s="355"/>
      <c r="F2" s="355"/>
      <c r="G2" s="355"/>
      <c r="H2" s="355"/>
      <c r="I2" s="355"/>
      <c r="J2" s="355"/>
      <c r="K2" s="355"/>
      <c r="L2" s="355"/>
      <c r="M2" s="291"/>
      <c r="N2" s="291"/>
      <c r="O2" s="291"/>
      <c r="P2" s="291"/>
      <c r="Q2" s="291"/>
    </row>
    <row r="3" spans="1:17" ht="15.75" thickBot="1" x14ac:dyDescent="0.3">
      <c r="A3" s="359" t="s">
        <v>0</v>
      </c>
      <c r="B3" s="359" t="s">
        <v>0</v>
      </c>
      <c r="C3" s="356" t="s">
        <v>10</v>
      </c>
      <c r="D3" s="357"/>
      <c r="E3" s="357"/>
      <c r="F3" s="357"/>
      <c r="G3" s="358"/>
      <c r="H3" s="356" t="s">
        <v>102</v>
      </c>
      <c r="I3" s="357"/>
      <c r="J3" s="357"/>
      <c r="K3" s="357"/>
      <c r="L3" s="358"/>
      <c r="M3" s="356" t="s">
        <v>112</v>
      </c>
      <c r="N3" s="357"/>
      <c r="O3" s="357"/>
      <c r="P3" s="357"/>
      <c r="Q3" s="358"/>
    </row>
    <row r="4" spans="1:17" ht="15.75" thickBot="1" x14ac:dyDescent="0.3">
      <c r="A4" s="360"/>
      <c r="B4" s="360"/>
      <c r="C4" s="162" t="s">
        <v>21</v>
      </c>
      <c r="D4" s="174" t="s">
        <v>7</v>
      </c>
      <c r="E4" s="174" t="s">
        <v>4</v>
      </c>
      <c r="F4" s="174" t="s">
        <v>5</v>
      </c>
      <c r="G4" s="145" t="s">
        <v>57</v>
      </c>
      <c r="H4" s="162" t="s">
        <v>21</v>
      </c>
      <c r="I4" s="174" t="s">
        <v>7</v>
      </c>
      <c r="J4" s="174" t="s">
        <v>4</v>
      </c>
      <c r="K4" s="174" t="s">
        <v>5</v>
      </c>
      <c r="L4" s="145" t="s">
        <v>57</v>
      </c>
      <c r="M4" s="162" t="s">
        <v>21</v>
      </c>
      <c r="N4" s="174" t="s">
        <v>7</v>
      </c>
      <c r="O4" s="174" t="s">
        <v>4</v>
      </c>
      <c r="P4" s="174" t="s">
        <v>5</v>
      </c>
      <c r="Q4" s="145" t="s">
        <v>57</v>
      </c>
    </row>
    <row r="5" spans="1:17" x14ac:dyDescent="0.25">
      <c r="A5" s="348" t="s">
        <v>103</v>
      </c>
      <c r="B5" s="184" t="s">
        <v>122</v>
      </c>
      <c r="C5" s="266"/>
      <c r="D5" s="266"/>
      <c r="E5" s="266"/>
      <c r="F5" s="266"/>
      <c r="G5" s="194"/>
      <c r="H5" s="192"/>
      <c r="I5" s="193"/>
      <c r="J5" s="193"/>
      <c r="K5" s="193"/>
      <c r="L5" s="195"/>
      <c r="M5" s="196">
        <f>+C5-H5</f>
        <v>0</v>
      </c>
      <c r="N5" s="196">
        <f>+D5-I5</f>
        <v>0</v>
      </c>
      <c r="O5" s="196">
        <f t="shared" ref="O5:Q8" si="0">+E5-J5</f>
        <v>0</v>
      </c>
      <c r="P5" s="196">
        <f t="shared" si="0"/>
        <v>0</v>
      </c>
      <c r="Q5" s="199">
        <f t="shared" si="0"/>
        <v>0</v>
      </c>
    </row>
    <row r="6" spans="1:17" x14ac:dyDescent="0.25">
      <c r="A6" s="349"/>
      <c r="B6" s="178" t="s">
        <v>123</v>
      </c>
      <c r="C6" s="192"/>
      <c r="D6" s="180"/>
      <c r="E6" s="256"/>
      <c r="F6" s="256"/>
      <c r="G6" s="181"/>
      <c r="H6" s="179"/>
      <c r="I6" s="180"/>
      <c r="J6" s="256"/>
      <c r="K6" s="256"/>
      <c r="L6" s="181"/>
      <c r="M6" s="173">
        <f>+C6-H6</f>
        <v>0</v>
      </c>
      <c r="N6" s="173">
        <f t="shared" ref="N6:N8" si="1">+D6-I6</f>
        <v>0</v>
      </c>
      <c r="O6" s="173">
        <f t="shared" si="0"/>
        <v>0</v>
      </c>
      <c r="P6" s="173">
        <f t="shared" si="0"/>
        <v>0</v>
      </c>
      <c r="Q6" s="198">
        <f t="shared" si="0"/>
        <v>0</v>
      </c>
    </row>
    <row r="7" spans="1:17" x14ac:dyDescent="0.25">
      <c r="A7" s="349"/>
      <c r="B7" s="178" t="s">
        <v>124</v>
      </c>
      <c r="C7" s="192"/>
      <c r="D7" s="256"/>
      <c r="E7" s="256"/>
      <c r="F7" s="256"/>
      <c r="G7" s="257"/>
      <c r="H7" s="179"/>
      <c r="I7" s="256"/>
      <c r="J7" s="256"/>
      <c r="K7" s="256"/>
      <c r="L7" s="257"/>
      <c r="M7" s="173">
        <f>+C7-H7</f>
        <v>0</v>
      </c>
      <c r="N7" s="173">
        <f t="shared" si="1"/>
        <v>0</v>
      </c>
      <c r="O7" s="173">
        <f t="shared" si="0"/>
        <v>0</v>
      </c>
      <c r="P7" s="173">
        <f t="shared" si="0"/>
        <v>0</v>
      </c>
      <c r="Q7" s="198">
        <f t="shared" si="0"/>
        <v>0</v>
      </c>
    </row>
    <row r="8" spans="1:17" ht="15.75" thickBot="1" x14ac:dyDescent="0.3">
      <c r="A8" s="349"/>
      <c r="B8" s="178" t="s">
        <v>125</v>
      </c>
      <c r="C8" s="192"/>
      <c r="D8" s="258"/>
      <c r="E8" s="258"/>
      <c r="F8" s="258"/>
      <c r="G8" s="260"/>
      <c r="H8" s="189"/>
      <c r="I8" s="258"/>
      <c r="J8" s="258"/>
      <c r="K8" s="258"/>
      <c r="L8" s="259"/>
      <c r="M8" s="190">
        <f>+C8-H8</f>
        <v>0</v>
      </c>
      <c r="N8" s="190">
        <f t="shared" si="1"/>
        <v>0</v>
      </c>
      <c r="O8" s="190">
        <f t="shared" si="0"/>
        <v>0</v>
      </c>
      <c r="P8" s="190">
        <f t="shared" si="0"/>
        <v>0</v>
      </c>
      <c r="Q8" s="176">
        <f t="shared" si="0"/>
        <v>0</v>
      </c>
    </row>
    <row r="9" spans="1:17" ht="15.75" thickBot="1" x14ac:dyDescent="0.3">
      <c r="A9" s="350"/>
      <c r="B9" s="207" t="s">
        <v>8</v>
      </c>
      <c r="C9" s="200">
        <f>SUM(C5:C8)</f>
        <v>0</v>
      </c>
      <c r="D9" s="197">
        <f>SUM(D5:D8)</f>
        <v>0</v>
      </c>
      <c r="E9" s="197">
        <f t="shared" ref="E9" si="2">SUM(E5:E8)</f>
        <v>0</v>
      </c>
      <c r="F9" s="197">
        <f t="shared" ref="F9" si="3">SUM(F5:F8)</f>
        <v>0</v>
      </c>
      <c r="G9" s="197">
        <f t="shared" ref="G9" si="4">SUM(G5:G8)</f>
        <v>0</v>
      </c>
      <c r="H9" s="197">
        <f t="shared" ref="H9" si="5">SUM(H5:H8)</f>
        <v>0</v>
      </c>
      <c r="I9" s="197">
        <f t="shared" ref="I9" si="6">SUM(I5:I8)</f>
        <v>0</v>
      </c>
      <c r="J9" s="197">
        <f t="shared" ref="J9" si="7">SUM(J5:J8)</f>
        <v>0</v>
      </c>
      <c r="K9" s="197">
        <f t="shared" ref="K9" si="8">SUM(K5:K8)</f>
        <v>0</v>
      </c>
      <c r="L9" s="197">
        <f t="shared" ref="L9" si="9">SUM(L5:L8)</f>
        <v>0</v>
      </c>
      <c r="M9" s="197">
        <f>SUM(M5:M8)</f>
        <v>0</v>
      </c>
      <c r="N9" s="197">
        <f t="shared" ref="N9" si="10">SUM(N5:N8)</f>
        <v>0</v>
      </c>
      <c r="O9" s="197">
        <f t="shared" ref="O9" si="11">SUM(O5:O8)</f>
        <v>0</v>
      </c>
      <c r="P9" s="197">
        <f t="shared" ref="P9" si="12">SUM(P5:P8)</f>
        <v>0</v>
      </c>
      <c r="Q9" s="177">
        <f t="shared" ref="Q9" si="13">SUM(Q5:Q8)</f>
        <v>0</v>
      </c>
    </row>
    <row r="10" spans="1:17" x14ac:dyDescent="0.25">
      <c r="A10" s="348" t="s">
        <v>167</v>
      </c>
      <c r="B10" s="184" t="s">
        <v>122</v>
      </c>
      <c r="C10" s="192"/>
      <c r="D10" s="193"/>
      <c r="E10" s="193"/>
      <c r="F10" s="193"/>
      <c r="G10" s="194"/>
      <c r="H10" s="192"/>
      <c r="I10" s="193"/>
      <c r="J10" s="193"/>
      <c r="K10" s="193"/>
      <c r="L10" s="195"/>
      <c r="M10" s="196">
        <f>+C10-H10</f>
        <v>0</v>
      </c>
      <c r="N10" s="196">
        <f>+D10-I10</f>
        <v>0</v>
      </c>
      <c r="O10" s="196">
        <f t="shared" ref="O10:O13" si="14">+E10-J10</f>
        <v>0</v>
      </c>
      <c r="P10" s="196">
        <f t="shared" ref="P10:P13" si="15">+F10-K10</f>
        <v>0</v>
      </c>
      <c r="Q10" s="199">
        <f t="shared" ref="Q10:Q13" si="16">+G10-L10</f>
        <v>0</v>
      </c>
    </row>
    <row r="11" spans="1:17" x14ac:dyDescent="0.25">
      <c r="A11" s="349"/>
      <c r="B11" s="178" t="s">
        <v>123</v>
      </c>
      <c r="C11" s="192"/>
      <c r="D11" s="180"/>
      <c r="E11" s="256"/>
      <c r="F11" s="256"/>
      <c r="G11" s="181"/>
      <c r="H11" s="179"/>
      <c r="I11" s="180"/>
      <c r="J11" s="256"/>
      <c r="K11" s="256"/>
      <c r="L11" s="181"/>
      <c r="M11" s="173">
        <f>+C11-H11</f>
        <v>0</v>
      </c>
      <c r="N11" s="173">
        <f t="shared" ref="N11:N13" si="17">+D11-I11</f>
        <v>0</v>
      </c>
      <c r="O11" s="173">
        <f t="shared" si="14"/>
        <v>0</v>
      </c>
      <c r="P11" s="173">
        <f t="shared" si="15"/>
        <v>0</v>
      </c>
      <c r="Q11" s="198">
        <f t="shared" si="16"/>
        <v>0</v>
      </c>
    </row>
    <row r="12" spans="1:17" x14ac:dyDescent="0.25">
      <c r="A12" s="349"/>
      <c r="B12" s="178" t="s">
        <v>124</v>
      </c>
      <c r="C12" s="192"/>
      <c r="D12" s="256"/>
      <c r="E12" s="256"/>
      <c r="F12" s="256"/>
      <c r="G12" s="257"/>
      <c r="H12" s="179"/>
      <c r="I12" s="256"/>
      <c r="J12" s="256"/>
      <c r="K12" s="256"/>
      <c r="L12" s="257"/>
      <c r="M12" s="173">
        <f>+C12-H12</f>
        <v>0</v>
      </c>
      <c r="N12" s="173">
        <f t="shared" si="17"/>
        <v>0</v>
      </c>
      <c r="O12" s="173">
        <f t="shared" si="14"/>
        <v>0</v>
      </c>
      <c r="P12" s="173">
        <f t="shared" si="15"/>
        <v>0</v>
      </c>
      <c r="Q12" s="198">
        <f t="shared" si="16"/>
        <v>0</v>
      </c>
    </row>
    <row r="13" spans="1:17" ht="15.75" thickBot="1" x14ac:dyDescent="0.3">
      <c r="A13" s="349"/>
      <c r="B13" s="178" t="s">
        <v>125</v>
      </c>
      <c r="C13" s="192"/>
      <c r="D13" s="258"/>
      <c r="E13" s="258"/>
      <c r="F13" s="258"/>
      <c r="G13" s="260"/>
      <c r="H13" s="189"/>
      <c r="I13" s="258"/>
      <c r="J13" s="258"/>
      <c r="K13" s="258"/>
      <c r="L13" s="260"/>
      <c r="M13" s="190">
        <f>+C13-H13</f>
        <v>0</v>
      </c>
      <c r="N13" s="190">
        <f t="shared" si="17"/>
        <v>0</v>
      </c>
      <c r="O13" s="190">
        <f t="shared" si="14"/>
        <v>0</v>
      </c>
      <c r="P13" s="190">
        <f t="shared" si="15"/>
        <v>0</v>
      </c>
      <c r="Q13" s="176">
        <f t="shared" si="16"/>
        <v>0</v>
      </c>
    </row>
    <row r="14" spans="1:17" ht="15.75" thickBot="1" x14ac:dyDescent="0.3">
      <c r="A14" s="350"/>
      <c r="B14" s="207" t="s">
        <v>8</v>
      </c>
      <c r="C14" s="200">
        <f>SUM(C10:C13)</f>
        <v>0</v>
      </c>
      <c r="D14" s="197">
        <f>SUM(D10:D13)</f>
        <v>0</v>
      </c>
      <c r="E14" s="197">
        <f t="shared" ref="E14:L14" si="18">SUM(E10:E13)</f>
        <v>0</v>
      </c>
      <c r="F14" s="197">
        <f t="shared" si="18"/>
        <v>0</v>
      </c>
      <c r="G14" s="197">
        <f t="shared" si="18"/>
        <v>0</v>
      </c>
      <c r="H14" s="197">
        <f t="shared" si="18"/>
        <v>0</v>
      </c>
      <c r="I14" s="197">
        <f t="shared" si="18"/>
        <v>0</v>
      </c>
      <c r="J14" s="197">
        <f t="shared" si="18"/>
        <v>0</v>
      </c>
      <c r="K14" s="197">
        <f t="shared" si="18"/>
        <v>0</v>
      </c>
      <c r="L14" s="197">
        <f t="shared" si="18"/>
        <v>0</v>
      </c>
      <c r="M14" s="197">
        <f>SUM(M10:M13)</f>
        <v>0</v>
      </c>
      <c r="N14" s="197">
        <f t="shared" ref="N14:Q14" si="19">SUM(N10:N13)</f>
        <v>0</v>
      </c>
      <c r="O14" s="197">
        <f t="shared" si="19"/>
        <v>0</v>
      </c>
      <c r="P14" s="197">
        <f t="shared" si="19"/>
        <v>0</v>
      </c>
      <c r="Q14" s="177">
        <f t="shared" si="19"/>
        <v>0</v>
      </c>
    </row>
    <row r="15" spans="1:17" x14ac:dyDescent="0.25">
      <c r="A15" s="348" t="s">
        <v>104</v>
      </c>
      <c r="B15" s="191" t="s">
        <v>122</v>
      </c>
      <c r="C15" s="192"/>
      <c r="D15" s="193"/>
      <c r="E15" s="193"/>
      <c r="F15" s="193"/>
      <c r="G15" s="194"/>
      <c r="H15" s="192"/>
      <c r="I15" s="193"/>
      <c r="J15" s="193"/>
      <c r="K15" s="193"/>
      <c r="L15" s="195"/>
      <c r="M15" s="196">
        <f>+C15-H15</f>
        <v>0</v>
      </c>
      <c r="N15" s="196">
        <f>+D15-I15</f>
        <v>0</v>
      </c>
      <c r="O15" s="196">
        <f t="shared" ref="O15:O18" si="20">+E15-J15</f>
        <v>0</v>
      </c>
      <c r="P15" s="196">
        <f t="shared" ref="P15:P18" si="21">+F15-K15</f>
        <v>0</v>
      </c>
      <c r="Q15" s="199">
        <f t="shared" ref="Q15:Q18" si="22">+G15-L15</f>
        <v>0</v>
      </c>
    </row>
    <row r="16" spans="1:17" x14ac:dyDescent="0.25">
      <c r="A16" s="349"/>
      <c r="B16" s="178" t="s">
        <v>123</v>
      </c>
      <c r="C16" s="192"/>
      <c r="D16" s="180"/>
      <c r="E16" s="256"/>
      <c r="F16" s="256"/>
      <c r="G16" s="181"/>
      <c r="H16" s="179"/>
      <c r="I16" s="180"/>
      <c r="J16" s="256"/>
      <c r="K16" s="256"/>
      <c r="L16" s="181"/>
      <c r="M16" s="173">
        <f>+C16-H16</f>
        <v>0</v>
      </c>
      <c r="N16" s="173">
        <f t="shared" ref="N16:N18" si="23">+D16-I16</f>
        <v>0</v>
      </c>
      <c r="O16" s="173">
        <f t="shared" si="20"/>
        <v>0</v>
      </c>
      <c r="P16" s="173">
        <f t="shared" si="21"/>
        <v>0</v>
      </c>
      <c r="Q16" s="198">
        <f t="shared" si="22"/>
        <v>0</v>
      </c>
    </row>
    <row r="17" spans="1:17" x14ac:dyDescent="0.25">
      <c r="A17" s="349"/>
      <c r="B17" s="178" t="s">
        <v>124</v>
      </c>
      <c r="C17" s="192"/>
      <c r="D17" s="256"/>
      <c r="E17" s="256"/>
      <c r="F17" s="256"/>
      <c r="G17" s="257"/>
      <c r="H17" s="179"/>
      <c r="I17" s="256"/>
      <c r="J17" s="256"/>
      <c r="K17" s="256"/>
      <c r="L17" s="257"/>
      <c r="M17" s="173">
        <f>+C17-H17</f>
        <v>0</v>
      </c>
      <c r="N17" s="173">
        <f t="shared" si="23"/>
        <v>0</v>
      </c>
      <c r="O17" s="173">
        <f t="shared" si="20"/>
        <v>0</v>
      </c>
      <c r="P17" s="173">
        <f t="shared" si="21"/>
        <v>0</v>
      </c>
      <c r="Q17" s="198">
        <f t="shared" si="22"/>
        <v>0</v>
      </c>
    </row>
    <row r="18" spans="1:17" ht="15.75" thickBot="1" x14ac:dyDescent="0.3">
      <c r="A18" s="349"/>
      <c r="B18" s="178" t="s">
        <v>125</v>
      </c>
      <c r="C18" s="192"/>
      <c r="D18" s="258"/>
      <c r="E18" s="258"/>
      <c r="F18" s="258"/>
      <c r="G18" s="260"/>
      <c r="H18" s="189"/>
      <c r="I18" s="258"/>
      <c r="J18" s="258"/>
      <c r="K18" s="258"/>
      <c r="L18" s="260"/>
      <c r="M18" s="190">
        <f>+C18-H18</f>
        <v>0</v>
      </c>
      <c r="N18" s="190">
        <f t="shared" si="23"/>
        <v>0</v>
      </c>
      <c r="O18" s="190">
        <f t="shared" si="20"/>
        <v>0</v>
      </c>
      <c r="P18" s="190">
        <f t="shared" si="21"/>
        <v>0</v>
      </c>
      <c r="Q18" s="176">
        <f t="shared" si="22"/>
        <v>0</v>
      </c>
    </row>
    <row r="19" spans="1:17" ht="15.75" thickBot="1" x14ac:dyDescent="0.3">
      <c r="A19" s="350"/>
      <c r="B19" s="207" t="s">
        <v>8</v>
      </c>
      <c r="C19" s="200">
        <f>SUM(C15:C18)</f>
        <v>0</v>
      </c>
      <c r="D19" s="197">
        <f>SUM(D15:D18)</f>
        <v>0</v>
      </c>
      <c r="E19" s="197">
        <f t="shared" ref="E19" si="24">SUM(E15:E18)</f>
        <v>0</v>
      </c>
      <c r="F19" s="197">
        <f t="shared" ref="F19" si="25">SUM(F15:F18)</f>
        <v>0</v>
      </c>
      <c r="G19" s="197">
        <f t="shared" ref="G19" si="26">SUM(G15:G18)</f>
        <v>0</v>
      </c>
      <c r="H19" s="197">
        <f t="shared" ref="H19" si="27">SUM(H15:H18)</f>
        <v>0</v>
      </c>
      <c r="I19" s="197">
        <f t="shared" ref="I19" si="28">SUM(I15:I18)</f>
        <v>0</v>
      </c>
      <c r="J19" s="197">
        <f t="shared" ref="J19" si="29">SUM(J15:J18)</f>
        <v>0</v>
      </c>
      <c r="K19" s="197">
        <f t="shared" ref="K19" si="30">SUM(K15:K18)</f>
        <v>0</v>
      </c>
      <c r="L19" s="197">
        <f t="shared" ref="L19" si="31">SUM(L15:L18)</f>
        <v>0</v>
      </c>
      <c r="M19" s="197">
        <f>SUM(M15:M18)</f>
        <v>0</v>
      </c>
      <c r="N19" s="197">
        <f t="shared" ref="N19" si="32">SUM(N15:N18)</f>
        <v>0</v>
      </c>
      <c r="O19" s="197">
        <f t="shared" ref="O19" si="33">SUM(O15:O18)</f>
        <v>0</v>
      </c>
      <c r="P19" s="197">
        <f t="shared" ref="P19" si="34">SUM(P15:P18)</f>
        <v>0</v>
      </c>
      <c r="Q19" s="177">
        <f t="shared" ref="Q19" si="35">SUM(Q15:Q18)</f>
        <v>0</v>
      </c>
    </row>
    <row r="20" spans="1:17" x14ac:dyDescent="0.25">
      <c r="A20" s="348" t="s">
        <v>127</v>
      </c>
      <c r="B20" s="191" t="s">
        <v>122</v>
      </c>
      <c r="C20" s="192"/>
      <c r="D20" s="193"/>
      <c r="E20" s="193"/>
      <c r="F20" s="193"/>
      <c r="G20" s="194"/>
      <c r="H20" s="192"/>
      <c r="I20" s="193"/>
      <c r="J20" s="193"/>
      <c r="K20" s="193"/>
      <c r="L20" s="195"/>
      <c r="M20" s="196">
        <f>+C20-H20</f>
        <v>0</v>
      </c>
      <c r="N20" s="196">
        <f>+D20-I20</f>
        <v>0</v>
      </c>
      <c r="O20" s="196">
        <f t="shared" ref="O20:O23" si="36">+E20-J20</f>
        <v>0</v>
      </c>
      <c r="P20" s="196">
        <f t="shared" ref="P20:P23" si="37">+F20-K20</f>
        <v>0</v>
      </c>
      <c r="Q20" s="199">
        <f t="shared" ref="Q20:Q23" si="38">+G20-L20</f>
        <v>0</v>
      </c>
    </row>
    <row r="21" spans="1:17" x14ac:dyDescent="0.25">
      <c r="A21" s="349"/>
      <c r="B21" s="178" t="s">
        <v>123</v>
      </c>
      <c r="C21" s="192"/>
      <c r="D21" s="180"/>
      <c r="E21" s="256"/>
      <c r="F21" s="256"/>
      <c r="G21" s="181"/>
      <c r="H21" s="179"/>
      <c r="I21" s="180"/>
      <c r="J21" s="256"/>
      <c r="K21" s="256"/>
      <c r="L21" s="181"/>
      <c r="M21" s="173">
        <f>+C21-H21</f>
        <v>0</v>
      </c>
      <c r="N21" s="173">
        <f t="shared" ref="N21:N23" si="39">+D21-I21</f>
        <v>0</v>
      </c>
      <c r="O21" s="173">
        <f t="shared" si="36"/>
        <v>0</v>
      </c>
      <c r="P21" s="173">
        <f t="shared" si="37"/>
        <v>0</v>
      </c>
      <c r="Q21" s="198">
        <f t="shared" si="38"/>
        <v>0</v>
      </c>
    </row>
    <row r="22" spans="1:17" x14ac:dyDescent="0.25">
      <c r="A22" s="349"/>
      <c r="B22" s="178" t="s">
        <v>124</v>
      </c>
      <c r="C22" s="192"/>
      <c r="D22" s="256"/>
      <c r="E22" s="256"/>
      <c r="F22" s="256"/>
      <c r="G22" s="257"/>
      <c r="H22" s="179"/>
      <c r="I22" s="256"/>
      <c r="J22" s="256"/>
      <c r="K22" s="256"/>
      <c r="L22" s="257"/>
      <c r="M22" s="173">
        <f>+C22-H22</f>
        <v>0</v>
      </c>
      <c r="N22" s="173">
        <f t="shared" si="39"/>
        <v>0</v>
      </c>
      <c r="O22" s="173">
        <f t="shared" si="36"/>
        <v>0</v>
      </c>
      <c r="P22" s="173">
        <f t="shared" si="37"/>
        <v>0</v>
      </c>
      <c r="Q22" s="198">
        <f t="shared" si="38"/>
        <v>0</v>
      </c>
    </row>
    <row r="23" spans="1:17" ht="15.75" thickBot="1" x14ac:dyDescent="0.3">
      <c r="A23" s="349"/>
      <c r="B23" s="182" t="s">
        <v>125</v>
      </c>
      <c r="C23" s="192"/>
      <c r="D23" s="258"/>
      <c r="E23" s="258"/>
      <c r="F23" s="258"/>
      <c r="G23" s="260"/>
      <c r="H23" s="183"/>
      <c r="I23" s="258"/>
      <c r="J23" s="258"/>
      <c r="K23" s="258"/>
      <c r="L23" s="260"/>
      <c r="M23" s="190">
        <f>+C23-H23</f>
        <v>0</v>
      </c>
      <c r="N23" s="190">
        <f t="shared" si="39"/>
        <v>0</v>
      </c>
      <c r="O23" s="190">
        <f t="shared" si="36"/>
        <v>0</v>
      </c>
      <c r="P23" s="190">
        <f t="shared" si="37"/>
        <v>0</v>
      </c>
      <c r="Q23" s="176">
        <f t="shared" si="38"/>
        <v>0</v>
      </c>
    </row>
    <row r="24" spans="1:17" ht="15.75" thickBot="1" x14ac:dyDescent="0.3">
      <c r="A24" s="350"/>
      <c r="B24" s="206" t="s">
        <v>8</v>
      </c>
      <c r="C24" s="200">
        <f>SUM(C20:C23)</f>
        <v>0</v>
      </c>
      <c r="D24" s="197">
        <f>SUM(D20:D23)</f>
        <v>0</v>
      </c>
      <c r="E24" s="197">
        <f t="shared" ref="E24" si="40">SUM(E20:E23)</f>
        <v>0</v>
      </c>
      <c r="F24" s="197">
        <f t="shared" ref="F24" si="41">SUM(F20:F23)</f>
        <v>0</v>
      </c>
      <c r="G24" s="197">
        <f t="shared" ref="G24" si="42">SUM(G20:G23)</f>
        <v>0</v>
      </c>
      <c r="H24" s="197">
        <f t="shared" ref="H24" si="43">SUM(H20:H23)</f>
        <v>0</v>
      </c>
      <c r="I24" s="197">
        <f t="shared" ref="I24" si="44">SUM(I20:I23)</f>
        <v>0</v>
      </c>
      <c r="J24" s="197">
        <f t="shared" ref="J24" si="45">SUM(J20:J23)</f>
        <v>0</v>
      </c>
      <c r="K24" s="197">
        <f t="shared" ref="K24" si="46">SUM(K20:K23)</f>
        <v>0</v>
      </c>
      <c r="L24" s="197">
        <f t="shared" ref="L24" si="47">SUM(L20:L23)</f>
        <v>0</v>
      </c>
      <c r="M24" s="197">
        <f>SUM(M20:M23)</f>
        <v>0</v>
      </c>
      <c r="N24" s="197">
        <f t="shared" ref="N24" si="48">SUM(N20:N23)</f>
        <v>0</v>
      </c>
      <c r="O24" s="197">
        <f t="shared" ref="O24" si="49">SUM(O20:O23)</f>
        <v>0</v>
      </c>
      <c r="P24" s="197">
        <f t="shared" ref="P24" si="50">SUM(P20:P23)</f>
        <v>0</v>
      </c>
      <c r="Q24" s="177">
        <f t="shared" ref="Q24" si="51">SUM(Q20:Q23)</f>
        <v>0</v>
      </c>
    </row>
    <row r="25" spans="1:17" x14ac:dyDescent="0.25">
      <c r="A25" s="348" t="s">
        <v>126</v>
      </c>
      <c r="B25" s="184" t="s">
        <v>122</v>
      </c>
      <c r="C25" s="192"/>
      <c r="D25" s="186"/>
      <c r="E25" s="186"/>
      <c r="F25" s="186"/>
      <c r="G25" s="187"/>
      <c r="H25" s="185"/>
      <c r="I25" s="186"/>
      <c r="J25" s="186"/>
      <c r="K25" s="186"/>
      <c r="L25" s="188"/>
      <c r="M25" s="196">
        <f>+C25-H25</f>
        <v>0</v>
      </c>
      <c r="N25" s="196">
        <f>+D25-I25</f>
        <v>0</v>
      </c>
      <c r="O25" s="196">
        <f t="shared" ref="O25:O28" si="52">+E25-J25</f>
        <v>0</v>
      </c>
      <c r="P25" s="196">
        <f t="shared" ref="P25:P28" si="53">+F25-K25</f>
        <v>0</v>
      </c>
      <c r="Q25" s="199">
        <f t="shared" ref="Q25:Q28" si="54">+G25-L25</f>
        <v>0</v>
      </c>
    </row>
    <row r="26" spans="1:17" x14ac:dyDescent="0.25">
      <c r="A26" s="349"/>
      <c r="B26" s="178" t="s">
        <v>123</v>
      </c>
      <c r="C26" s="192"/>
      <c r="D26" s="180"/>
      <c r="E26" s="256"/>
      <c r="F26" s="256"/>
      <c r="G26" s="181"/>
      <c r="H26" s="179"/>
      <c r="I26" s="180"/>
      <c r="J26" s="256"/>
      <c r="K26" s="256"/>
      <c r="L26" s="181"/>
      <c r="M26" s="173">
        <f>+C26-H26</f>
        <v>0</v>
      </c>
      <c r="N26" s="173">
        <f t="shared" ref="N26:N28" si="55">+D26-I26</f>
        <v>0</v>
      </c>
      <c r="O26" s="173">
        <f t="shared" si="52"/>
        <v>0</v>
      </c>
      <c r="P26" s="173">
        <f t="shared" si="53"/>
        <v>0</v>
      </c>
      <c r="Q26" s="198">
        <f t="shared" si="54"/>
        <v>0</v>
      </c>
    </row>
    <row r="27" spans="1:17" x14ac:dyDescent="0.25">
      <c r="A27" s="349"/>
      <c r="B27" s="178" t="s">
        <v>124</v>
      </c>
      <c r="C27" s="192"/>
      <c r="D27" s="256"/>
      <c r="E27" s="256"/>
      <c r="F27" s="256"/>
      <c r="G27" s="257"/>
      <c r="H27" s="179"/>
      <c r="I27" s="256"/>
      <c r="J27" s="256"/>
      <c r="K27" s="256"/>
      <c r="L27" s="257"/>
      <c r="M27" s="173">
        <f>+C27-H27</f>
        <v>0</v>
      </c>
      <c r="N27" s="173">
        <f t="shared" si="55"/>
        <v>0</v>
      </c>
      <c r="O27" s="173">
        <f t="shared" si="52"/>
        <v>0</v>
      </c>
      <c r="P27" s="173">
        <f t="shared" si="53"/>
        <v>0</v>
      </c>
      <c r="Q27" s="198">
        <f t="shared" si="54"/>
        <v>0</v>
      </c>
    </row>
    <row r="28" spans="1:17" ht="15.75" thickBot="1" x14ac:dyDescent="0.3">
      <c r="A28" s="349"/>
      <c r="B28" s="182" t="s">
        <v>125</v>
      </c>
      <c r="C28" s="192"/>
      <c r="D28" s="258"/>
      <c r="E28" s="258"/>
      <c r="F28" s="258"/>
      <c r="G28" s="260"/>
      <c r="H28" s="183"/>
      <c r="I28" s="258"/>
      <c r="J28" s="258"/>
      <c r="K28" s="258"/>
      <c r="L28" s="260"/>
      <c r="M28" s="190">
        <f>+C28-H28</f>
        <v>0</v>
      </c>
      <c r="N28" s="190">
        <f t="shared" si="55"/>
        <v>0</v>
      </c>
      <c r="O28" s="190">
        <f t="shared" si="52"/>
        <v>0</v>
      </c>
      <c r="P28" s="190">
        <f t="shared" si="53"/>
        <v>0</v>
      </c>
      <c r="Q28" s="176">
        <f t="shared" si="54"/>
        <v>0</v>
      </c>
    </row>
    <row r="29" spans="1:17" ht="15.75" thickBot="1" x14ac:dyDescent="0.3">
      <c r="A29" s="350"/>
      <c r="B29" s="206" t="s">
        <v>8</v>
      </c>
      <c r="C29" s="200">
        <f>SUM(C25:C28)</f>
        <v>0</v>
      </c>
      <c r="D29" s="197">
        <f>SUM(D25:D28)</f>
        <v>0</v>
      </c>
      <c r="E29" s="197">
        <f t="shared" ref="E29" si="56">SUM(E25:E28)</f>
        <v>0</v>
      </c>
      <c r="F29" s="197">
        <f t="shared" ref="F29" si="57">SUM(F25:F28)</f>
        <v>0</v>
      </c>
      <c r="G29" s="197">
        <f t="shared" ref="G29" si="58">SUM(G25:G28)</f>
        <v>0</v>
      </c>
      <c r="H29" s="197">
        <f t="shared" ref="H29" si="59">SUM(H25:H28)</f>
        <v>0</v>
      </c>
      <c r="I29" s="197">
        <f t="shared" ref="I29" si="60">SUM(I25:I28)</f>
        <v>0</v>
      </c>
      <c r="J29" s="197">
        <f t="shared" ref="J29" si="61">SUM(J25:J28)</f>
        <v>0</v>
      </c>
      <c r="K29" s="197">
        <f t="shared" ref="K29" si="62">SUM(K25:K28)</f>
        <v>0</v>
      </c>
      <c r="L29" s="197">
        <f t="shared" ref="L29" si="63">SUM(L25:L28)</f>
        <v>0</v>
      </c>
      <c r="M29" s="197">
        <f>SUM(M25:M28)</f>
        <v>0</v>
      </c>
      <c r="N29" s="197">
        <f t="shared" ref="N29" si="64">SUM(N25:N28)</f>
        <v>0</v>
      </c>
      <c r="O29" s="197">
        <f t="shared" ref="O29" si="65">SUM(O25:O28)</f>
        <v>0</v>
      </c>
      <c r="P29" s="197">
        <f t="shared" ref="P29" si="66">SUM(P25:P28)</f>
        <v>0</v>
      </c>
      <c r="Q29" s="177">
        <f t="shared" ref="Q29" si="67">SUM(Q25:Q28)</f>
        <v>0</v>
      </c>
    </row>
    <row r="30" spans="1:17" x14ac:dyDescent="0.25">
      <c r="A30" s="348" t="s">
        <v>105</v>
      </c>
      <c r="B30" s="184" t="s">
        <v>122</v>
      </c>
      <c r="C30" s="192"/>
      <c r="D30" s="186"/>
      <c r="E30" s="186"/>
      <c r="F30" s="186"/>
      <c r="G30" s="187"/>
      <c r="H30" s="185"/>
      <c r="I30" s="186"/>
      <c r="J30" s="186"/>
      <c r="K30" s="186"/>
      <c r="L30" s="188"/>
      <c r="M30" s="196">
        <f>+C30-H30</f>
        <v>0</v>
      </c>
      <c r="N30" s="196">
        <f>+D30-I30</f>
        <v>0</v>
      </c>
      <c r="O30" s="196">
        <f t="shared" ref="O30:O33" si="68">+E30-J30</f>
        <v>0</v>
      </c>
      <c r="P30" s="196">
        <f t="shared" ref="P30:P33" si="69">+F30-K30</f>
        <v>0</v>
      </c>
      <c r="Q30" s="199">
        <f t="shared" ref="Q30:Q33" si="70">+G30-L30</f>
        <v>0</v>
      </c>
    </row>
    <row r="31" spans="1:17" x14ac:dyDescent="0.25">
      <c r="A31" s="349"/>
      <c r="B31" s="178" t="s">
        <v>123</v>
      </c>
      <c r="C31" s="192"/>
      <c r="D31" s="180"/>
      <c r="E31" s="256"/>
      <c r="F31" s="256"/>
      <c r="G31" s="181"/>
      <c r="H31" s="179"/>
      <c r="I31" s="180"/>
      <c r="J31" s="256"/>
      <c r="K31" s="256"/>
      <c r="L31" s="181"/>
      <c r="M31" s="173">
        <f>+C31-H31</f>
        <v>0</v>
      </c>
      <c r="N31" s="173">
        <f t="shared" ref="N31:N33" si="71">+D31-I31</f>
        <v>0</v>
      </c>
      <c r="O31" s="173">
        <f t="shared" si="68"/>
        <v>0</v>
      </c>
      <c r="P31" s="173">
        <f t="shared" si="69"/>
        <v>0</v>
      </c>
      <c r="Q31" s="198">
        <f t="shared" si="70"/>
        <v>0</v>
      </c>
    </row>
    <row r="32" spans="1:17" x14ac:dyDescent="0.25">
      <c r="A32" s="349"/>
      <c r="B32" s="178" t="s">
        <v>124</v>
      </c>
      <c r="C32" s="192"/>
      <c r="D32" s="256"/>
      <c r="E32" s="256"/>
      <c r="F32" s="256"/>
      <c r="G32" s="257"/>
      <c r="H32" s="179"/>
      <c r="I32" s="256"/>
      <c r="J32" s="256"/>
      <c r="K32" s="256"/>
      <c r="L32" s="257"/>
      <c r="M32" s="173">
        <f>+C32-H32</f>
        <v>0</v>
      </c>
      <c r="N32" s="173">
        <f t="shared" si="71"/>
        <v>0</v>
      </c>
      <c r="O32" s="173">
        <f t="shared" si="68"/>
        <v>0</v>
      </c>
      <c r="P32" s="173">
        <f t="shared" si="69"/>
        <v>0</v>
      </c>
      <c r="Q32" s="198">
        <f t="shared" si="70"/>
        <v>0</v>
      </c>
    </row>
    <row r="33" spans="1:17" ht="15.75" thickBot="1" x14ac:dyDescent="0.3">
      <c r="A33" s="349"/>
      <c r="B33" s="182" t="s">
        <v>125</v>
      </c>
      <c r="C33" s="192"/>
      <c r="D33" s="258"/>
      <c r="E33" s="258"/>
      <c r="F33" s="258"/>
      <c r="G33" s="260"/>
      <c r="H33" s="183"/>
      <c r="I33" s="258"/>
      <c r="J33" s="258"/>
      <c r="K33" s="258"/>
      <c r="L33" s="260"/>
      <c r="M33" s="190">
        <f>+C33-H33</f>
        <v>0</v>
      </c>
      <c r="N33" s="190">
        <f t="shared" si="71"/>
        <v>0</v>
      </c>
      <c r="O33" s="190">
        <f t="shared" si="68"/>
        <v>0</v>
      </c>
      <c r="P33" s="190">
        <f t="shared" si="69"/>
        <v>0</v>
      </c>
      <c r="Q33" s="176">
        <f t="shared" si="70"/>
        <v>0</v>
      </c>
    </row>
    <row r="34" spans="1:17" ht="15.75" thickBot="1" x14ac:dyDescent="0.3">
      <c r="A34" s="350"/>
      <c r="B34" s="206" t="s">
        <v>8</v>
      </c>
      <c r="C34" s="200">
        <f>SUM(C30:C33)</f>
        <v>0</v>
      </c>
      <c r="D34" s="197">
        <f>SUM(D30:D33)</f>
        <v>0</v>
      </c>
      <c r="E34" s="197">
        <f t="shared" ref="E34" si="72">SUM(E30:E33)</f>
        <v>0</v>
      </c>
      <c r="F34" s="197">
        <f t="shared" ref="F34" si="73">SUM(F30:F33)</f>
        <v>0</v>
      </c>
      <c r="G34" s="197">
        <f t="shared" ref="G34" si="74">SUM(G30:G33)</f>
        <v>0</v>
      </c>
      <c r="H34" s="197">
        <f t="shared" ref="H34" si="75">SUM(H30:H33)</f>
        <v>0</v>
      </c>
      <c r="I34" s="197">
        <f t="shared" ref="I34" si="76">SUM(I30:I33)</f>
        <v>0</v>
      </c>
      <c r="J34" s="197">
        <f t="shared" ref="J34" si="77">SUM(J30:J33)</f>
        <v>0</v>
      </c>
      <c r="K34" s="197">
        <f t="shared" ref="K34" si="78">SUM(K30:K33)</f>
        <v>0</v>
      </c>
      <c r="L34" s="197">
        <f t="shared" ref="L34" si="79">SUM(L30:L33)</f>
        <v>0</v>
      </c>
      <c r="M34" s="197">
        <f>SUM(M30:M33)</f>
        <v>0</v>
      </c>
      <c r="N34" s="197">
        <f t="shared" ref="N34" si="80">SUM(N30:N33)</f>
        <v>0</v>
      </c>
      <c r="O34" s="197">
        <f t="shared" ref="O34" si="81">SUM(O30:O33)</f>
        <v>0</v>
      </c>
      <c r="P34" s="197">
        <f t="shared" ref="P34" si="82">SUM(P30:P33)</f>
        <v>0</v>
      </c>
      <c r="Q34" s="177">
        <f t="shared" ref="Q34" si="83">SUM(Q30:Q33)</f>
        <v>0</v>
      </c>
    </row>
    <row r="35" spans="1:17" x14ac:dyDescent="0.25">
      <c r="A35" s="348" t="s">
        <v>106</v>
      </c>
      <c r="B35" s="184" t="s">
        <v>122</v>
      </c>
      <c r="C35" s="192"/>
      <c r="D35" s="186"/>
      <c r="E35" s="186"/>
      <c r="F35" s="186"/>
      <c r="G35" s="187"/>
      <c r="H35" s="185"/>
      <c r="I35" s="186"/>
      <c r="J35" s="186"/>
      <c r="K35" s="186"/>
      <c r="L35" s="188"/>
      <c r="M35" s="196">
        <f>+C35-H35</f>
        <v>0</v>
      </c>
      <c r="N35" s="196">
        <f>+D35-I35</f>
        <v>0</v>
      </c>
      <c r="O35" s="196">
        <f t="shared" ref="O35:O38" si="84">+E35-J35</f>
        <v>0</v>
      </c>
      <c r="P35" s="196">
        <f t="shared" ref="P35:P38" si="85">+F35-K35</f>
        <v>0</v>
      </c>
      <c r="Q35" s="199">
        <f t="shared" ref="Q35:Q38" si="86">+G35-L35</f>
        <v>0</v>
      </c>
    </row>
    <row r="36" spans="1:17" x14ac:dyDescent="0.25">
      <c r="A36" s="349"/>
      <c r="B36" s="178" t="s">
        <v>123</v>
      </c>
      <c r="C36" s="192"/>
      <c r="D36" s="180"/>
      <c r="E36" s="256"/>
      <c r="F36" s="256"/>
      <c r="G36" s="181"/>
      <c r="H36" s="179"/>
      <c r="I36" s="180"/>
      <c r="J36" s="256"/>
      <c r="K36" s="256"/>
      <c r="L36" s="181"/>
      <c r="M36" s="173">
        <f>+C36-H36</f>
        <v>0</v>
      </c>
      <c r="N36" s="173">
        <f t="shared" ref="N36:N38" si="87">+D36-I36</f>
        <v>0</v>
      </c>
      <c r="O36" s="173">
        <f t="shared" si="84"/>
        <v>0</v>
      </c>
      <c r="P36" s="173">
        <f t="shared" si="85"/>
        <v>0</v>
      </c>
      <c r="Q36" s="198">
        <f t="shared" si="86"/>
        <v>0</v>
      </c>
    </row>
    <row r="37" spans="1:17" x14ac:dyDescent="0.25">
      <c r="A37" s="349"/>
      <c r="B37" s="178" t="s">
        <v>124</v>
      </c>
      <c r="C37" s="192"/>
      <c r="D37" s="256"/>
      <c r="E37" s="256"/>
      <c r="F37" s="256"/>
      <c r="G37" s="257"/>
      <c r="H37" s="179"/>
      <c r="I37" s="256"/>
      <c r="J37" s="256"/>
      <c r="K37" s="256"/>
      <c r="L37" s="257"/>
      <c r="M37" s="173">
        <f>+C37-H37</f>
        <v>0</v>
      </c>
      <c r="N37" s="173">
        <f t="shared" si="87"/>
        <v>0</v>
      </c>
      <c r="O37" s="173">
        <f t="shared" si="84"/>
        <v>0</v>
      </c>
      <c r="P37" s="173">
        <f t="shared" si="85"/>
        <v>0</v>
      </c>
      <c r="Q37" s="198">
        <f t="shared" si="86"/>
        <v>0</v>
      </c>
    </row>
    <row r="38" spans="1:17" ht="15.75" thickBot="1" x14ac:dyDescent="0.3">
      <c r="A38" s="349"/>
      <c r="B38" s="182" t="s">
        <v>125</v>
      </c>
      <c r="C38" s="192"/>
      <c r="D38" s="258"/>
      <c r="E38" s="258"/>
      <c r="F38" s="258"/>
      <c r="G38" s="260"/>
      <c r="H38" s="183"/>
      <c r="I38" s="258"/>
      <c r="J38" s="258"/>
      <c r="K38" s="258"/>
      <c r="L38" s="260"/>
      <c r="M38" s="190">
        <f>+C38-H38</f>
        <v>0</v>
      </c>
      <c r="N38" s="190">
        <f t="shared" si="87"/>
        <v>0</v>
      </c>
      <c r="O38" s="190">
        <f t="shared" si="84"/>
        <v>0</v>
      </c>
      <c r="P38" s="190">
        <f t="shared" si="85"/>
        <v>0</v>
      </c>
      <c r="Q38" s="176">
        <f t="shared" si="86"/>
        <v>0</v>
      </c>
    </row>
    <row r="39" spans="1:17" ht="15.75" thickBot="1" x14ac:dyDescent="0.3">
      <c r="A39" s="350"/>
      <c r="B39" s="206" t="s">
        <v>8</v>
      </c>
      <c r="C39" s="200">
        <f>SUM(C35:C38)</f>
        <v>0</v>
      </c>
      <c r="D39" s="197">
        <f>SUM(D35:D38)</f>
        <v>0</v>
      </c>
      <c r="E39" s="197">
        <f t="shared" ref="E39" si="88">SUM(E35:E38)</f>
        <v>0</v>
      </c>
      <c r="F39" s="197">
        <f t="shared" ref="F39" si="89">SUM(F35:F38)</f>
        <v>0</v>
      </c>
      <c r="G39" s="197">
        <f t="shared" ref="G39" si="90">SUM(G35:G38)</f>
        <v>0</v>
      </c>
      <c r="H39" s="197">
        <f t="shared" ref="H39" si="91">SUM(H35:H38)</f>
        <v>0</v>
      </c>
      <c r="I39" s="197">
        <f t="shared" ref="I39" si="92">SUM(I35:I38)</f>
        <v>0</v>
      </c>
      <c r="J39" s="197">
        <f t="shared" ref="J39" si="93">SUM(J35:J38)</f>
        <v>0</v>
      </c>
      <c r="K39" s="197">
        <f t="shared" ref="K39" si="94">SUM(K35:K38)</f>
        <v>0</v>
      </c>
      <c r="L39" s="197">
        <f t="shared" ref="L39" si="95">SUM(L35:L38)</f>
        <v>0</v>
      </c>
      <c r="M39" s="197">
        <f>SUM(M35:M38)</f>
        <v>0</v>
      </c>
      <c r="N39" s="197">
        <f t="shared" ref="N39" si="96">SUM(N35:N38)</f>
        <v>0</v>
      </c>
      <c r="O39" s="197">
        <f t="shared" ref="O39" si="97">SUM(O35:O38)</f>
        <v>0</v>
      </c>
      <c r="P39" s="197">
        <f t="shared" ref="P39" si="98">SUM(P35:P38)</f>
        <v>0</v>
      </c>
      <c r="Q39" s="177">
        <f t="shared" ref="Q39" si="99">SUM(Q35:Q38)</f>
        <v>0</v>
      </c>
    </row>
    <row r="40" spans="1:17" x14ac:dyDescent="0.25">
      <c r="A40" s="348" t="s">
        <v>107</v>
      </c>
      <c r="B40" s="184" t="s">
        <v>122</v>
      </c>
      <c r="C40" s="192"/>
      <c r="D40" s="186"/>
      <c r="E40" s="186"/>
      <c r="F40" s="186"/>
      <c r="G40" s="187"/>
      <c r="H40" s="185"/>
      <c r="I40" s="186"/>
      <c r="J40" s="186"/>
      <c r="K40" s="186"/>
      <c r="L40" s="188"/>
      <c r="M40" s="196">
        <f>+C40-H40</f>
        <v>0</v>
      </c>
      <c r="N40" s="196">
        <f>+D40-I40</f>
        <v>0</v>
      </c>
      <c r="O40" s="196">
        <f t="shared" ref="O40:O43" si="100">+E40-J40</f>
        <v>0</v>
      </c>
      <c r="P40" s="196">
        <f t="shared" ref="P40:P43" si="101">+F40-K40</f>
        <v>0</v>
      </c>
      <c r="Q40" s="199">
        <f t="shared" ref="Q40:Q43" si="102">+G40-L40</f>
        <v>0</v>
      </c>
    </row>
    <row r="41" spans="1:17" x14ac:dyDescent="0.25">
      <c r="A41" s="349"/>
      <c r="B41" s="178" t="s">
        <v>123</v>
      </c>
      <c r="C41" s="192"/>
      <c r="D41" s="180"/>
      <c r="E41" s="256"/>
      <c r="F41" s="256"/>
      <c r="G41" s="181"/>
      <c r="H41" s="179"/>
      <c r="I41" s="180"/>
      <c r="J41" s="256"/>
      <c r="K41" s="256"/>
      <c r="L41" s="181"/>
      <c r="M41" s="173">
        <f>+C41-H41</f>
        <v>0</v>
      </c>
      <c r="N41" s="173">
        <f t="shared" ref="N41:N43" si="103">+D41-I41</f>
        <v>0</v>
      </c>
      <c r="O41" s="173">
        <f t="shared" si="100"/>
        <v>0</v>
      </c>
      <c r="P41" s="173">
        <f t="shared" si="101"/>
        <v>0</v>
      </c>
      <c r="Q41" s="198">
        <f t="shared" si="102"/>
        <v>0</v>
      </c>
    </row>
    <row r="42" spans="1:17" x14ac:dyDescent="0.25">
      <c r="A42" s="349"/>
      <c r="B42" s="178" t="s">
        <v>124</v>
      </c>
      <c r="C42" s="192"/>
      <c r="D42" s="256"/>
      <c r="E42" s="256"/>
      <c r="F42" s="256"/>
      <c r="G42" s="257"/>
      <c r="H42" s="179"/>
      <c r="I42" s="256"/>
      <c r="J42" s="256"/>
      <c r="K42" s="256"/>
      <c r="L42" s="257"/>
      <c r="M42" s="173">
        <f>+C42-H42</f>
        <v>0</v>
      </c>
      <c r="N42" s="173">
        <f t="shared" si="103"/>
        <v>0</v>
      </c>
      <c r="O42" s="173">
        <f t="shared" si="100"/>
        <v>0</v>
      </c>
      <c r="P42" s="173">
        <f t="shared" si="101"/>
        <v>0</v>
      </c>
      <c r="Q42" s="198">
        <f t="shared" si="102"/>
        <v>0</v>
      </c>
    </row>
    <row r="43" spans="1:17" ht="15.75" thickBot="1" x14ac:dyDescent="0.3">
      <c r="A43" s="349"/>
      <c r="B43" s="182" t="s">
        <v>125</v>
      </c>
      <c r="C43" s="192"/>
      <c r="D43" s="258"/>
      <c r="E43" s="258"/>
      <c r="F43" s="258"/>
      <c r="G43" s="260"/>
      <c r="H43" s="189"/>
      <c r="I43" s="258"/>
      <c r="J43" s="258"/>
      <c r="K43" s="258"/>
      <c r="L43" s="260"/>
      <c r="M43" s="190">
        <f>+C43-H43</f>
        <v>0</v>
      </c>
      <c r="N43" s="190">
        <f t="shared" si="103"/>
        <v>0</v>
      </c>
      <c r="O43" s="190">
        <f t="shared" si="100"/>
        <v>0</v>
      </c>
      <c r="P43" s="190">
        <f t="shared" si="101"/>
        <v>0</v>
      </c>
      <c r="Q43" s="176">
        <f t="shared" si="102"/>
        <v>0</v>
      </c>
    </row>
    <row r="44" spans="1:17" ht="15.75" thickBot="1" x14ac:dyDescent="0.3">
      <c r="A44" s="350"/>
      <c r="B44" s="206" t="s">
        <v>8</v>
      </c>
      <c r="C44" s="200">
        <f>SUM(C40:C43)</f>
        <v>0</v>
      </c>
      <c r="D44" s="197">
        <f>SUM(D40:D43)</f>
        <v>0</v>
      </c>
      <c r="E44" s="197">
        <f t="shared" ref="E44" si="104">SUM(E40:E43)</f>
        <v>0</v>
      </c>
      <c r="F44" s="197">
        <f t="shared" ref="F44" si="105">SUM(F40:F43)</f>
        <v>0</v>
      </c>
      <c r="G44" s="197">
        <f t="shared" ref="G44" si="106">SUM(G40:G43)</f>
        <v>0</v>
      </c>
      <c r="H44" s="197">
        <f t="shared" ref="H44" si="107">SUM(H40:H43)</f>
        <v>0</v>
      </c>
      <c r="I44" s="197">
        <f t="shared" ref="I44" si="108">SUM(I40:I43)</f>
        <v>0</v>
      </c>
      <c r="J44" s="197">
        <f t="shared" ref="J44" si="109">SUM(J40:J43)</f>
        <v>0</v>
      </c>
      <c r="K44" s="197">
        <f t="shared" ref="K44" si="110">SUM(K40:K43)</f>
        <v>0</v>
      </c>
      <c r="L44" s="197">
        <f t="shared" ref="L44" si="111">SUM(L40:L43)</f>
        <v>0</v>
      </c>
      <c r="M44" s="197">
        <f>SUM(M40:M43)</f>
        <v>0</v>
      </c>
      <c r="N44" s="197">
        <f t="shared" ref="N44" si="112">SUM(N40:N43)</f>
        <v>0</v>
      </c>
      <c r="O44" s="197">
        <f t="shared" ref="O44" si="113">SUM(O40:O43)</f>
        <v>0</v>
      </c>
      <c r="P44" s="197">
        <f t="shared" ref="P44" si="114">SUM(P40:P43)</f>
        <v>0</v>
      </c>
      <c r="Q44" s="177">
        <f t="shared" ref="Q44" si="115">SUM(Q40:Q43)</f>
        <v>0</v>
      </c>
    </row>
    <row r="45" spans="1:17" x14ac:dyDescent="0.25">
      <c r="A45" s="348" t="s">
        <v>108</v>
      </c>
      <c r="B45" s="184" t="s">
        <v>122</v>
      </c>
      <c r="C45" s="192"/>
      <c r="D45" s="193"/>
      <c r="E45" s="193"/>
      <c r="F45" s="193"/>
      <c r="G45" s="194"/>
      <c r="H45" s="192"/>
      <c r="I45" s="193"/>
      <c r="J45" s="193"/>
      <c r="K45" s="193"/>
      <c r="L45" s="195"/>
      <c r="M45" s="196">
        <f>+C45-H45</f>
        <v>0</v>
      </c>
      <c r="N45" s="196">
        <f>+D45-I45</f>
        <v>0</v>
      </c>
      <c r="O45" s="196">
        <f t="shared" ref="O45:O48" si="116">+E45-J45</f>
        <v>0</v>
      </c>
      <c r="P45" s="196">
        <f t="shared" ref="P45:P48" si="117">+F45-K45</f>
        <v>0</v>
      </c>
      <c r="Q45" s="199">
        <f t="shared" ref="Q45:Q48" si="118">+G45-L45</f>
        <v>0</v>
      </c>
    </row>
    <row r="46" spans="1:17" x14ac:dyDescent="0.25">
      <c r="A46" s="349"/>
      <c r="B46" s="178" t="s">
        <v>123</v>
      </c>
      <c r="C46" s="192"/>
      <c r="D46" s="180"/>
      <c r="E46" s="256"/>
      <c r="F46" s="256"/>
      <c r="G46" s="181"/>
      <c r="H46" s="179"/>
      <c r="I46" s="180"/>
      <c r="J46" s="256"/>
      <c r="K46" s="256"/>
      <c r="L46" s="181"/>
      <c r="M46" s="173">
        <f>+C46-H46</f>
        <v>0</v>
      </c>
      <c r="N46" s="173">
        <f t="shared" ref="N46:N48" si="119">+D46-I46</f>
        <v>0</v>
      </c>
      <c r="O46" s="173">
        <f t="shared" si="116"/>
        <v>0</v>
      </c>
      <c r="P46" s="173">
        <f t="shared" si="117"/>
        <v>0</v>
      </c>
      <c r="Q46" s="198">
        <f t="shared" si="118"/>
        <v>0</v>
      </c>
    </row>
    <row r="47" spans="1:17" x14ac:dyDescent="0.25">
      <c r="A47" s="349"/>
      <c r="B47" s="178" t="s">
        <v>124</v>
      </c>
      <c r="C47" s="192"/>
      <c r="D47" s="256"/>
      <c r="E47" s="256"/>
      <c r="F47" s="256"/>
      <c r="G47" s="257"/>
      <c r="H47" s="179"/>
      <c r="I47" s="256"/>
      <c r="J47" s="256"/>
      <c r="K47" s="256"/>
      <c r="L47" s="257"/>
      <c r="M47" s="173">
        <f>+C47-H47</f>
        <v>0</v>
      </c>
      <c r="N47" s="173">
        <f t="shared" si="119"/>
        <v>0</v>
      </c>
      <c r="O47" s="173">
        <f t="shared" si="116"/>
        <v>0</v>
      </c>
      <c r="P47" s="173">
        <f t="shared" si="117"/>
        <v>0</v>
      </c>
      <c r="Q47" s="198">
        <f t="shared" si="118"/>
        <v>0</v>
      </c>
    </row>
    <row r="48" spans="1:17" ht="15.75" thickBot="1" x14ac:dyDescent="0.3">
      <c r="A48" s="349"/>
      <c r="B48" s="182" t="s">
        <v>125</v>
      </c>
      <c r="C48" s="192"/>
      <c r="D48" s="258"/>
      <c r="E48" s="258"/>
      <c r="F48" s="258"/>
      <c r="G48" s="260"/>
      <c r="H48" s="183"/>
      <c r="I48" s="258"/>
      <c r="J48" s="258"/>
      <c r="K48" s="258"/>
      <c r="L48" s="260"/>
      <c r="M48" s="190">
        <f>+C48-H48</f>
        <v>0</v>
      </c>
      <c r="N48" s="190">
        <f t="shared" si="119"/>
        <v>0</v>
      </c>
      <c r="O48" s="190">
        <f t="shared" si="116"/>
        <v>0</v>
      </c>
      <c r="P48" s="190">
        <f t="shared" si="117"/>
        <v>0</v>
      </c>
      <c r="Q48" s="176">
        <f t="shared" si="118"/>
        <v>0</v>
      </c>
    </row>
    <row r="49" spans="1:17" ht="15.75" thickBot="1" x14ac:dyDescent="0.3">
      <c r="A49" s="350"/>
      <c r="B49" s="206" t="s">
        <v>8</v>
      </c>
      <c r="C49" s="200">
        <f>SUM(C45:C48)</f>
        <v>0</v>
      </c>
      <c r="D49" s="197">
        <f>SUM(D45:D48)</f>
        <v>0</v>
      </c>
      <c r="E49" s="197">
        <f t="shared" ref="E49" si="120">SUM(E45:E48)</f>
        <v>0</v>
      </c>
      <c r="F49" s="197">
        <f t="shared" ref="F49" si="121">SUM(F45:F48)</f>
        <v>0</v>
      </c>
      <c r="G49" s="197">
        <f t="shared" ref="G49" si="122">SUM(G45:G48)</f>
        <v>0</v>
      </c>
      <c r="H49" s="197">
        <f t="shared" ref="H49" si="123">SUM(H45:H48)</f>
        <v>0</v>
      </c>
      <c r="I49" s="197">
        <f t="shared" ref="I49" si="124">SUM(I45:I48)</f>
        <v>0</v>
      </c>
      <c r="J49" s="197">
        <f t="shared" ref="J49" si="125">SUM(J45:J48)</f>
        <v>0</v>
      </c>
      <c r="K49" s="197">
        <f t="shared" ref="K49" si="126">SUM(K45:K48)</f>
        <v>0</v>
      </c>
      <c r="L49" s="197">
        <f t="shared" ref="L49" si="127">SUM(L45:L48)</f>
        <v>0</v>
      </c>
      <c r="M49" s="197">
        <f>SUM(M45:M48)</f>
        <v>0</v>
      </c>
      <c r="N49" s="197">
        <f t="shared" ref="N49" si="128">SUM(N45:N48)</f>
        <v>0</v>
      </c>
      <c r="O49" s="197">
        <f t="shared" ref="O49" si="129">SUM(O45:O48)</f>
        <v>0</v>
      </c>
      <c r="P49" s="197">
        <f t="shared" ref="P49" si="130">SUM(P45:P48)</f>
        <v>0</v>
      </c>
      <c r="Q49" s="177">
        <f t="shared" ref="Q49" si="131">SUM(Q45:Q48)</f>
        <v>0</v>
      </c>
    </row>
    <row r="50" spans="1:17" x14ac:dyDescent="0.25">
      <c r="A50" s="348" t="s">
        <v>109</v>
      </c>
      <c r="B50" s="184" t="s">
        <v>122</v>
      </c>
      <c r="C50" s="192"/>
      <c r="D50" s="186"/>
      <c r="E50" s="186"/>
      <c r="F50" s="186"/>
      <c r="G50" s="187"/>
      <c r="H50" s="185"/>
      <c r="I50" s="186"/>
      <c r="J50" s="186"/>
      <c r="K50" s="186"/>
      <c r="L50" s="188"/>
      <c r="M50" s="196">
        <f>+C50-H50</f>
        <v>0</v>
      </c>
      <c r="N50" s="196">
        <f>+D50-I50</f>
        <v>0</v>
      </c>
      <c r="O50" s="196">
        <f t="shared" ref="O50:O53" si="132">+E50-J50</f>
        <v>0</v>
      </c>
      <c r="P50" s="196">
        <f t="shared" ref="P50:P53" si="133">+F50-K50</f>
        <v>0</v>
      </c>
      <c r="Q50" s="199">
        <f t="shared" ref="Q50:Q53" si="134">+G50-L50</f>
        <v>0</v>
      </c>
    </row>
    <row r="51" spans="1:17" x14ac:dyDescent="0.25">
      <c r="A51" s="349"/>
      <c r="B51" s="178" t="s">
        <v>123</v>
      </c>
      <c r="C51" s="192"/>
      <c r="D51" s="180"/>
      <c r="E51" s="256"/>
      <c r="F51" s="256"/>
      <c r="G51" s="181"/>
      <c r="H51" s="179"/>
      <c r="I51" s="180"/>
      <c r="J51" s="256"/>
      <c r="K51" s="256"/>
      <c r="L51" s="181"/>
      <c r="M51" s="173">
        <f>+C51-H51</f>
        <v>0</v>
      </c>
      <c r="N51" s="173">
        <f t="shared" ref="N51:N53" si="135">+D51-I51</f>
        <v>0</v>
      </c>
      <c r="O51" s="173">
        <f t="shared" si="132"/>
        <v>0</v>
      </c>
      <c r="P51" s="173">
        <f t="shared" si="133"/>
        <v>0</v>
      </c>
      <c r="Q51" s="198">
        <f t="shared" si="134"/>
        <v>0</v>
      </c>
    </row>
    <row r="52" spans="1:17" x14ac:dyDescent="0.25">
      <c r="A52" s="349"/>
      <c r="B52" s="178" t="s">
        <v>124</v>
      </c>
      <c r="C52" s="192"/>
      <c r="D52" s="256"/>
      <c r="E52" s="256"/>
      <c r="F52" s="256"/>
      <c r="G52" s="257"/>
      <c r="H52" s="179"/>
      <c r="I52" s="256"/>
      <c r="J52" s="256"/>
      <c r="K52" s="256"/>
      <c r="L52" s="257"/>
      <c r="M52" s="173">
        <f>+C52-H52</f>
        <v>0</v>
      </c>
      <c r="N52" s="173">
        <f t="shared" si="135"/>
        <v>0</v>
      </c>
      <c r="O52" s="173">
        <f t="shared" si="132"/>
        <v>0</v>
      </c>
      <c r="P52" s="173">
        <f t="shared" si="133"/>
        <v>0</v>
      </c>
      <c r="Q52" s="198">
        <f t="shared" si="134"/>
        <v>0</v>
      </c>
    </row>
    <row r="53" spans="1:17" ht="15.75" thickBot="1" x14ac:dyDescent="0.3">
      <c r="A53" s="349"/>
      <c r="B53" s="182" t="s">
        <v>125</v>
      </c>
      <c r="C53" s="192"/>
      <c r="D53" s="258"/>
      <c r="E53" s="258"/>
      <c r="F53" s="258"/>
      <c r="G53" s="260"/>
      <c r="H53" s="183"/>
      <c r="I53" s="258"/>
      <c r="J53" s="258"/>
      <c r="K53" s="258"/>
      <c r="L53" s="260"/>
      <c r="M53" s="190">
        <f>+C53-H53</f>
        <v>0</v>
      </c>
      <c r="N53" s="190">
        <f t="shared" si="135"/>
        <v>0</v>
      </c>
      <c r="O53" s="190">
        <f t="shared" si="132"/>
        <v>0</v>
      </c>
      <c r="P53" s="190">
        <f t="shared" si="133"/>
        <v>0</v>
      </c>
      <c r="Q53" s="176">
        <f t="shared" si="134"/>
        <v>0</v>
      </c>
    </row>
    <row r="54" spans="1:17" ht="15.75" thickBot="1" x14ac:dyDescent="0.3">
      <c r="A54" s="350"/>
      <c r="B54" s="206" t="s">
        <v>8</v>
      </c>
      <c r="C54" s="200">
        <f>SUM(C50:C53)</f>
        <v>0</v>
      </c>
      <c r="D54" s="197">
        <f>SUM(D50:D53)</f>
        <v>0</v>
      </c>
      <c r="E54" s="197">
        <f t="shared" ref="E54" si="136">SUM(E50:E53)</f>
        <v>0</v>
      </c>
      <c r="F54" s="197">
        <f t="shared" ref="F54" si="137">SUM(F50:F53)</f>
        <v>0</v>
      </c>
      <c r="G54" s="197">
        <f t="shared" ref="G54" si="138">SUM(G50:G53)</f>
        <v>0</v>
      </c>
      <c r="H54" s="197">
        <f t="shared" ref="H54" si="139">SUM(H50:H53)</f>
        <v>0</v>
      </c>
      <c r="I54" s="197">
        <f t="shared" ref="I54" si="140">SUM(I50:I53)</f>
        <v>0</v>
      </c>
      <c r="J54" s="197">
        <f t="shared" ref="J54" si="141">SUM(J50:J53)</f>
        <v>0</v>
      </c>
      <c r="K54" s="197">
        <f t="shared" ref="K54" si="142">SUM(K50:K53)</f>
        <v>0</v>
      </c>
      <c r="L54" s="197">
        <f t="shared" ref="L54" si="143">SUM(L50:L53)</f>
        <v>0</v>
      </c>
      <c r="M54" s="197">
        <f>SUM(M50:M53)</f>
        <v>0</v>
      </c>
      <c r="N54" s="197">
        <f t="shared" ref="N54" si="144">SUM(N50:N53)</f>
        <v>0</v>
      </c>
      <c r="O54" s="197">
        <f t="shared" ref="O54" si="145">SUM(O50:O53)</f>
        <v>0</v>
      </c>
      <c r="P54" s="197">
        <f t="shared" ref="P54" si="146">SUM(P50:P53)</f>
        <v>0</v>
      </c>
      <c r="Q54" s="177">
        <f t="shared" ref="Q54" si="147">SUM(Q50:Q53)</f>
        <v>0</v>
      </c>
    </row>
    <row r="55" spans="1:17" x14ac:dyDescent="0.25">
      <c r="A55" s="348" t="s">
        <v>110</v>
      </c>
      <c r="B55" s="184" t="s">
        <v>122</v>
      </c>
      <c r="C55" s="192"/>
      <c r="D55" s="186"/>
      <c r="E55" s="186"/>
      <c r="F55" s="186"/>
      <c r="G55" s="187"/>
      <c r="H55" s="185"/>
      <c r="I55" s="186"/>
      <c r="J55" s="186"/>
      <c r="K55" s="186"/>
      <c r="L55" s="188"/>
      <c r="M55" s="196">
        <f>+C55-H55</f>
        <v>0</v>
      </c>
      <c r="N55" s="196">
        <f>+D55-I55</f>
        <v>0</v>
      </c>
      <c r="O55" s="196">
        <f t="shared" ref="O55:O58" si="148">+E55-J55</f>
        <v>0</v>
      </c>
      <c r="P55" s="196">
        <f t="shared" ref="P55:P58" si="149">+F55-K55</f>
        <v>0</v>
      </c>
      <c r="Q55" s="199">
        <f t="shared" ref="Q55:Q58" si="150">+G55-L55</f>
        <v>0</v>
      </c>
    </row>
    <row r="56" spans="1:17" x14ac:dyDescent="0.25">
      <c r="A56" s="349"/>
      <c r="B56" s="178" t="s">
        <v>123</v>
      </c>
      <c r="C56" s="192"/>
      <c r="D56" s="180"/>
      <c r="E56" s="256"/>
      <c r="F56" s="256"/>
      <c r="G56" s="181"/>
      <c r="H56" s="179"/>
      <c r="I56" s="180"/>
      <c r="J56" s="256"/>
      <c r="K56" s="256"/>
      <c r="L56" s="181"/>
      <c r="M56" s="173">
        <f>+C56-H56</f>
        <v>0</v>
      </c>
      <c r="N56" s="173">
        <f t="shared" ref="N56:N58" si="151">+D56-I56</f>
        <v>0</v>
      </c>
      <c r="O56" s="173">
        <f t="shared" si="148"/>
        <v>0</v>
      </c>
      <c r="P56" s="173">
        <f t="shared" si="149"/>
        <v>0</v>
      </c>
      <c r="Q56" s="198">
        <f t="shared" si="150"/>
        <v>0</v>
      </c>
    </row>
    <row r="57" spans="1:17" x14ac:dyDescent="0.25">
      <c r="A57" s="349"/>
      <c r="B57" s="178" t="s">
        <v>124</v>
      </c>
      <c r="C57" s="192"/>
      <c r="D57" s="256"/>
      <c r="E57" s="256"/>
      <c r="F57" s="256"/>
      <c r="G57" s="257"/>
      <c r="H57" s="179"/>
      <c r="I57" s="256"/>
      <c r="J57" s="256"/>
      <c r="K57" s="256"/>
      <c r="L57" s="257"/>
      <c r="M57" s="173">
        <f>+C57-H57</f>
        <v>0</v>
      </c>
      <c r="N57" s="173">
        <f t="shared" si="151"/>
        <v>0</v>
      </c>
      <c r="O57" s="173">
        <f t="shared" si="148"/>
        <v>0</v>
      </c>
      <c r="P57" s="173">
        <f t="shared" si="149"/>
        <v>0</v>
      </c>
      <c r="Q57" s="198">
        <f t="shared" si="150"/>
        <v>0</v>
      </c>
    </row>
    <row r="58" spans="1:17" ht="15.75" thickBot="1" x14ac:dyDescent="0.3">
      <c r="A58" s="349"/>
      <c r="B58" s="182" t="s">
        <v>125</v>
      </c>
      <c r="C58" s="192"/>
      <c r="D58" s="258"/>
      <c r="E58" s="258"/>
      <c r="F58" s="258"/>
      <c r="G58" s="260"/>
      <c r="H58" s="183"/>
      <c r="I58" s="258"/>
      <c r="J58" s="258"/>
      <c r="K58" s="258"/>
      <c r="L58" s="260"/>
      <c r="M58" s="190">
        <f>+C58-H58</f>
        <v>0</v>
      </c>
      <c r="N58" s="190">
        <f t="shared" si="151"/>
        <v>0</v>
      </c>
      <c r="O58" s="190">
        <f t="shared" si="148"/>
        <v>0</v>
      </c>
      <c r="P58" s="190">
        <f t="shared" si="149"/>
        <v>0</v>
      </c>
      <c r="Q58" s="176">
        <f t="shared" si="150"/>
        <v>0</v>
      </c>
    </row>
    <row r="59" spans="1:17" ht="15.75" thickBot="1" x14ac:dyDescent="0.3">
      <c r="A59" s="350"/>
      <c r="B59" s="206" t="s">
        <v>8</v>
      </c>
      <c r="C59" s="200">
        <f>SUM(C55:C58)</f>
        <v>0</v>
      </c>
      <c r="D59" s="197">
        <f>SUM(D55:D58)</f>
        <v>0</v>
      </c>
      <c r="E59" s="197">
        <f t="shared" ref="E59" si="152">SUM(E55:E58)</f>
        <v>0</v>
      </c>
      <c r="F59" s="197">
        <f t="shared" ref="F59" si="153">SUM(F55:F58)</f>
        <v>0</v>
      </c>
      <c r="G59" s="197">
        <f t="shared" ref="G59" si="154">SUM(G55:G58)</f>
        <v>0</v>
      </c>
      <c r="H59" s="197">
        <f t="shared" ref="H59" si="155">SUM(H55:H58)</f>
        <v>0</v>
      </c>
      <c r="I59" s="197">
        <f t="shared" ref="I59" si="156">SUM(I55:I58)</f>
        <v>0</v>
      </c>
      <c r="J59" s="197">
        <f t="shared" ref="J59" si="157">SUM(J55:J58)</f>
        <v>0</v>
      </c>
      <c r="K59" s="197">
        <f t="shared" ref="K59" si="158">SUM(K55:K58)</f>
        <v>0</v>
      </c>
      <c r="L59" s="197">
        <f t="shared" ref="L59" si="159">SUM(L55:L58)</f>
        <v>0</v>
      </c>
      <c r="M59" s="197">
        <f>SUM(M55:M58)</f>
        <v>0</v>
      </c>
      <c r="N59" s="197">
        <f t="shared" ref="N59" si="160">SUM(N55:N58)</f>
        <v>0</v>
      </c>
      <c r="O59" s="197">
        <f t="shared" ref="O59" si="161">SUM(O55:O58)</f>
        <v>0</v>
      </c>
      <c r="P59" s="197">
        <f t="shared" ref="P59" si="162">SUM(P55:P58)</f>
        <v>0</v>
      </c>
      <c r="Q59" s="177">
        <f t="shared" ref="Q59" si="163">SUM(Q55:Q58)</f>
        <v>0</v>
      </c>
    </row>
    <row r="60" spans="1:17" x14ac:dyDescent="0.25">
      <c r="A60" s="348" t="s">
        <v>111</v>
      </c>
      <c r="B60" s="184" t="s">
        <v>122</v>
      </c>
      <c r="C60" s="192"/>
      <c r="D60" s="186"/>
      <c r="E60" s="186"/>
      <c r="F60" s="186"/>
      <c r="G60" s="187"/>
      <c r="H60" s="185"/>
      <c r="I60" s="186"/>
      <c r="J60" s="186"/>
      <c r="K60" s="186"/>
      <c r="L60" s="188"/>
      <c r="M60" s="196">
        <f>+C60-H60</f>
        <v>0</v>
      </c>
      <c r="N60" s="196">
        <f>+D60-I60</f>
        <v>0</v>
      </c>
      <c r="O60" s="196">
        <f t="shared" ref="O60:O63" si="164">+E60-J60</f>
        <v>0</v>
      </c>
      <c r="P60" s="196">
        <f t="shared" ref="P60:P63" si="165">+F60-K60</f>
        <v>0</v>
      </c>
      <c r="Q60" s="199">
        <f t="shared" ref="Q60:Q63" si="166">+G60-L60</f>
        <v>0</v>
      </c>
    </row>
    <row r="61" spans="1:17" x14ac:dyDescent="0.25">
      <c r="A61" s="349"/>
      <c r="B61" s="178" t="s">
        <v>123</v>
      </c>
      <c r="C61" s="192"/>
      <c r="D61" s="180"/>
      <c r="E61" s="256"/>
      <c r="F61" s="256"/>
      <c r="G61" s="181"/>
      <c r="H61" s="179"/>
      <c r="I61" s="180"/>
      <c r="J61" s="256"/>
      <c r="K61" s="256"/>
      <c r="L61" s="181"/>
      <c r="M61" s="173">
        <f>+C61-H61</f>
        <v>0</v>
      </c>
      <c r="N61" s="173">
        <f t="shared" ref="N61:N63" si="167">+D61-I61</f>
        <v>0</v>
      </c>
      <c r="O61" s="173">
        <f t="shared" si="164"/>
        <v>0</v>
      </c>
      <c r="P61" s="173">
        <f t="shared" si="165"/>
        <v>0</v>
      </c>
      <c r="Q61" s="198">
        <f t="shared" si="166"/>
        <v>0</v>
      </c>
    </row>
    <row r="62" spans="1:17" x14ac:dyDescent="0.25">
      <c r="A62" s="349"/>
      <c r="B62" s="178" t="s">
        <v>124</v>
      </c>
      <c r="C62" s="192"/>
      <c r="D62" s="256"/>
      <c r="E62" s="256"/>
      <c r="F62" s="256"/>
      <c r="G62" s="257"/>
      <c r="H62" s="179"/>
      <c r="I62" s="256"/>
      <c r="J62" s="256"/>
      <c r="K62" s="256"/>
      <c r="L62" s="257"/>
      <c r="M62" s="173">
        <f>+C62-H62</f>
        <v>0</v>
      </c>
      <c r="N62" s="173">
        <f t="shared" si="167"/>
        <v>0</v>
      </c>
      <c r="O62" s="173">
        <f t="shared" si="164"/>
        <v>0</v>
      </c>
      <c r="P62" s="173">
        <f t="shared" si="165"/>
        <v>0</v>
      </c>
      <c r="Q62" s="198">
        <f t="shared" si="166"/>
        <v>0</v>
      </c>
    </row>
    <row r="63" spans="1:17" ht="15.75" thickBot="1" x14ac:dyDescent="0.3">
      <c r="A63" s="349"/>
      <c r="B63" s="182" t="s">
        <v>125</v>
      </c>
      <c r="C63" s="192"/>
      <c r="D63" s="258"/>
      <c r="E63" s="258"/>
      <c r="F63" s="258"/>
      <c r="G63" s="260"/>
      <c r="H63" s="183"/>
      <c r="I63" s="258"/>
      <c r="J63" s="258"/>
      <c r="K63" s="258"/>
      <c r="L63" s="260"/>
      <c r="M63" s="190">
        <f>+C63-H63</f>
        <v>0</v>
      </c>
      <c r="N63" s="190">
        <f t="shared" si="167"/>
        <v>0</v>
      </c>
      <c r="O63" s="190">
        <f t="shared" si="164"/>
        <v>0</v>
      </c>
      <c r="P63" s="190">
        <f t="shared" si="165"/>
        <v>0</v>
      </c>
      <c r="Q63" s="176">
        <f t="shared" si="166"/>
        <v>0</v>
      </c>
    </row>
    <row r="64" spans="1:17" ht="15.75" thickBot="1" x14ac:dyDescent="0.3">
      <c r="A64" s="350"/>
      <c r="B64" s="206" t="s">
        <v>8</v>
      </c>
      <c r="C64" s="200">
        <f>SUM(C60:C63)</f>
        <v>0</v>
      </c>
      <c r="D64" s="197">
        <f>SUM(D60:D63)</f>
        <v>0</v>
      </c>
      <c r="E64" s="197">
        <f t="shared" ref="E64" si="168">SUM(E60:E63)</f>
        <v>0</v>
      </c>
      <c r="F64" s="197">
        <f t="shared" ref="F64" si="169">SUM(F60:F63)</f>
        <v>0</v>
      </c>
      <c r="G64" s="197">
        <f t="shared" ref="G64" si="170">SUM(G60:G63)</f>
        <v>0</v>
      </c>
      <c r="H64" s="197">
        <f t="shared" ref="H64" si="171">SUM(H60:H63)</f>
        <v>0</v>
      </c>
      <c r="I64" s="197">
        <f t="shared" ref="I64" si="172">SUM(I60:I63)</f>
        <v>0</v>
      </c>
      <c r="J64" s="197">
        <f t="shared" ref="J64" si="173">SUM(J60:J63)</f>
        <v>0</v>
      </c>
      <c r="K64" s="197">
        <f t="shared" ref="K64" si="174">SUM(K60:K63)</f>
        <v>0</v>
      </c>
      <c r="L64" s="197">
        <f t="shared" ref="L64" si="175">SUM(L60:L63)</f>
        <v>0</v>
      </c>
      <c r="M64" s="197">
        <f>SUM(M60:M63)</f>
        <v>0</v>
      </c>
      <c r="N64" s="197">
        <f t="shared" ref="N64" si="176">SUM(N60:N63)</f>
        <v>0</v>
      </c>
      <c r="O64" s="197">
        <f t="shared" ref="O64" si="177">SUM(O60:O63)</f>
        <v>0</v>
      </c>
      <c r="P64" s="197">
        <f t="shared" ref="P64" si="178">SUM(P60:P63)</f>
        <v>0</v>
      </c>
      <c r="Q64" s="177">
        <f t="shared" ref="Q64" si="179">SUM(Q60:Q63)</f>
        <v>0</v>
      </c>
    </row>
    <row r="65" spans="1:17" ht="15.75" thickBot="1" x14ac:dyDescent="0.3">
      <c r="A65" s="351" t="s">
        <v>8</v>
      </c>
      <c r="B65" s="201" t="s">
        <v>122</v>
      </c>
      <c r="C65" s="205">
        <f>+C5+C10+C15+C20+C25+C30+C35+C40+C45+C50+C55++C60</f>
        <v>0</v>
      </c>
      <c r="D65" s="205">
        <f t="shared" ref="D65:G65" si="180">+D5+D10+D15+D20+D25+D30+D35+D40+D45+D50+D55++D60</f>
        <v>0</v>
      </c>
      <c r="E65" s="205">
        <f t="shared" si="180"/>
        <v>0</v>
      </c>
      <c r="F65" s="205">
        <f t="shared" si="180"/>
        <v>0</v>
      </c>
      <c r="G65" s="205">
        <f t="shared" si="180"/>
        <v>0</v>
      </c>
      <c r="H65" s="205">
        <f t="shared" ref="H65:L65" si="181">+H5+H10+H15+H20+H25+H30+H35+H40+H45+H50+H55++H60</f>
        <v>0</v>
      </c>
      <c r="I65" s="205">
        <f t="shared" si="181"/>
        <v>0</v>
      </c>
      <c r="J65" s="205">
        <f t="shared" si="181"/>
        <v>0</v>
      </c>
      <c r="K65" s="205">
        <f t="shared" si="181"/>
        <v>0</v>
      </c>
      <c r="L65" s="205">
        <f t="shared" si="181"/>
        <v>0</v>
      </c>
      <c r="M65" s="196">
        <f>+C65-H65</f>
        <v>0</v>
      </c>
      <c r="N65" s="196">
        <f>+D65-I65</f>
        <v>0</v>
      </c>
      <c r="O65" s="196">
        <f t="shared" ref="O65:O68" si="182">+E65-J65</f>
        <v>0</v>
      </c>
      <c r="P65" s="196">
        <f t="shared" ref="P65:P68" si="183">+F65-K65</f>
        <v>0</v>
      </c>
      <c r="Q65" s="199">
        <f t="shared" ref="Q65:Q68" si="184">+G65-L65</f>
        <v>0</v>
      </c>
    </row>
    <row r="66" spans="1:17" ht="15.75" thickBot="1" x14ac:dyDescent="0.3">
      <c r="A66" s="352"/>
      <c r="B66" s="202" t="s">
        <v>123</v>
      </c>
      <c r="C66" s="205">
        <f>+C6+C11+C16+C21+C26+C31+C36+C41+C46+C51+C56++C61</f>
        <v>0</v>
      </c>
      <c r="D66" s="205">
        <f t="shared" ref="D66:L66" si="185">+D6+D11+D16+D21+D26+D31+D36+D41+D46+D51+D56++D61</f>
        <v>0</v>
      </c>
      <c r="E66" s="205">
        <f t="shared" si="185"/>
        <v>0</v>
      </c>
      <c r="F66" s="205">
        <f t="shared" si="185"/>
        <v>0</v>
      </c>
      <c r="G66" s="205">
        <f t="shared" si="185"/>
        <v>0</v>
      </c>
      <c r="H66" s="205">
        <f t="shared" si="185"/>
        <v>0</v>
      </c>
      <c r="I66" s="205">
        <f t="shared" si="185"/>
        <v>0</v>
      </c>
      <c r="J66" s="205">
        <f t="shared" si="185"/>
        <v>0</v>
      </c>
      <c r="K66" s="205">
        <f t="shared" si="185"/>
        <v>0</v>
      </c>
      <c r="L66" s="205">
        <f t="shared" si="185"/>
        <v>0</v>
      </c>
      <c r="M66" s="173">
        <f>+C66-H66</f>
        <v>0</v>
      </c>
      <c r="N66" s="173">
        <f t="shared" ref="N66:N68" si="186">+D66-I66</f>
        <v>0</v>
      </c>
      <c r="O66" s="173">
        <f t="shared" si="182"/>
        <v>0</v>
      </c>
      <c r="P66" s="173">
        <f t="shared" si="183"/>
        <v>0</v>
      </c>
      <c r="Q66" s="198">
        <f t="shared" si="184"/>
        <v>0</v>
      </c>
    </row>
    <row r="67" spans="1:17" ht="15.75" thickBot="1" x14ac:dyDescent="0.3">
      <c r="A67" s="352"/>
      <c r="B67" s="202" t="s">
        <v>124</v>
      </c>
      <c r="C67" s="205">
        <f>+C7+C12+C17+C22+C27+C32+C37+C42+C47+C52+C57++C62</f>
        <v>0</v>
      </c>
      <c r="D67" s="205">
        <f t="shared" ref="D67:L67" si="187">+D7+D12+D17+D22+D27+D32+D37+D42+D47+D52+D57++D62</f>
        <v>0</v>
      </c>
      <c r="E67" s="205">
        <f t="shared" si="187"/>
        <v>0</v>
      </c>
      <c r="F67" s="205">
        <f t="shared" si="187"/>
        <v>0</v>
      </c>
      <c r="G67" s="205">
        <f t="shared" si="187"/>
        <v>0</v>
      </c>
      <c r="H67" s="205">
        <f t="shared" si="187"/>
        <v>0</v>
      </c>
      <c r="I67" s="205">
        <f t="shared" si="187"/>
        <v>0</v>
      </c>
      <c r="J67" s="205">
        <f t="shared" si="187"/>
        <v>0</v>
      </c>
      <c r="K67" s="205">
        <f t="shared" si="187"/>
        <v>0</v>
      </c>
      <c r="L67" s="205">
        <f t="shared" si="187"/>
        <v>0</v>
      </c>
      <c r="M67" s="173">
        <f>+C67-H67</f>
        <v>0</v>
      </c>
      <c r="N67" s="173">
        <f t="shared" si="186"/>
        <v>0</v>
      </c>
      <c r="O67" s="173">
        <f t="shared" si="182"/>
        <v>0</v>
      </c>
      <c r="P67" s="173">
        <f t="shared" si="183"/>
        <v>0</v>
      </c>
      <c r="Q67" s="198">
        <f t="shared" si="184"/>
        <v>0</v>
      </c>
    </row>
    <row r="68" spans="1:17" ht="15.75" thickBot="1" x14ac:dyDescent="0.3">
      <c r="A68" s="352"/>
      <c r="B68" s="203" t="s">
        <v>125</v>
      </c>
      <c r="C68" s="205">
        <f>+C8+C13+C18+C23+C28+C33+C38+C43+C48+C53+C58++C63</f>
        <v>0</v>
      </c>
      <c r="D68" s="205">
        <f t="shared" ref="D68:L68" si="188">+D8+D13+D18+D23+D28+D33+D38+D43+D48+D53+D58++D63</f>
        <v>0</v>
      </c>
      <c r="E68" s="205">
        <f t="shared" si="188"/>
        <v>0</v>
      </c>
      <c r="F68" s="205">
        <f t="shared" si="188"/>
        <v>0</v>
      </c>
      <c r="G68" s="205">
        <f t="shared" si="188"/>
        <v>0</v>
      </c>
      <c r="H68" s="205">
        <f t="shared" si="188"/>
        <v>0</v>
      </c>
      <c r="I68" s="205">
        <f t="shared" si="188"/>
        <v>0</v>
      </c>
      <c r="J68" s="205">
        <f t="shared" si="188"/>
        <v>0</v>
      </c>
      <c r="K68" s="205">
        <f t="shared" si="188"/>
        <v>0</v>
      </c>
      <c r="L68" s="205">
        <f t="shared" si="188"/>
        <v>0</v>
      </c>
      <c r="M68" s="173">
        <f>+C68-H68</f>
        <v>0</v>
      </c>
      <c r="N68" s="173">
        <f t="shared" si="186"/>
        <v>0</v>
      </c>
      <c r="O68" s="173">
        <f t="shared" si="182"/>
        <v>0</v>
      </c>
      <c r="P68" s="173">
        <f t="shared" si="183"/>
        <v>0</v>
      </c>
      <c r="Q68" s="198">
        <f t="shared" si="184"/>
        <v>0</v>
      </c>
    </row>
    <row r="69" spans="1:17" ht="15.75" thickBot="1" x14ac:dyDescent="0.3">
      <c r="A69" s="353"/>
      <c r="B69" s="204" t="s">
        <v>8</v>
      </c>
      <c r="C69" s="205">
        <f>+C9+C14+C19+C24+C29+C34+C39+C44+C49+C54+C59++C64</f>
        <v>0</v>
      </c>
      <c r="D69" s="205">
        <f t="shared" ref="D69:L69" si="189">+D9+D14+D19+D24+D29+D34+D39+D44+D49+D54+D59++D64</f>
        <v>0</v>
      </c>
      <c r="E69" s="205">
        <f t="shared" si="189"/>
        <v>0</v>
      </c>
      <c r="F69" s="205">
        <f t="shared" si="189"/>
        <v>0</v>
      </c>
      <c r="G69" s="205">
        <f t="shared" si="189"/>
        <v>0</v>
      </c>
      <c r="H69" s="205">
        <f t="shared" si="189"/>
        <v>0</v>
      </c>
      <c r="I69" s="205">
        <f t="shared" si="189"/>
        <v>0</v>
      </c>
      <c r="J69" s="205">
        <f t="shared" si="189"/>
        <v>0</v>
      </c>
      <c r="K69" s="205">
        <f t="shared" si="189"/>
        <v>0</v>
      </c>
      <c r="L69" s="205">
        <f t="shared" si="189"/>
        <v>0</v>
      </c>
      <c r="M69" s="197">
        <f>SUM(M65:M68)</f>
        <v>0</v>
      </c>
      <c r="N69" s="197">
        <f t="shared" ref="N69" si="190">SUM(N65:N68)</f>
        <v>0</v>
      </c>
      <c r="O69" s="197">
        <f t="shared" ref="O69" si="191">SUM(O65:O68)</f>
        <v>0</v>
      </c>
      <c r="P69" s="197">
        <f t="shared" ref="P69" si="192">SUM(P65:P68)</f>
        <v>0</v>
      </c>
      <c r="Q69" s="177">
        <f t="shared" ref="Q69" si="193">SUM(Q65:Q68)</f>
        <v>0</v>
      </c>
    </row>
  </sheetData>
  <mergeCells count="19">
    <mergeCell ref="C1:L2"/>
    <mergeCell ref="M3:Q3"/>
    <mergeCell ref="A5:A9"/>
    <mergeCell ref="A40:A44"/>
    <mergeCell ref="A3:A4"/>
    <mergeCell ref="B3:B4"/>
    <mergeCell ref="C3:G3"/>
    <mergeCell ref="H3:L3"/>
    <mergeCell ref="A15:A19"/>
    <mergeCell ref="A20:A24"/>
    <mergeCell ref="A25:A29"/>
    <mergeCell ref="A30:A34"/>
    <mergeCell ref="A35:A39"/>
    <mergeCell ref="A10:A14"/>
    <mergeCell ref="A45:A49"/>
    <mergeCell ref="A50:A54"/>
    <mergeCell ref="A55:A59"/>
    <mergeCell ref="A60:A64"/>
    <mergeCell ref="A65:A69"/>
  </mergeCells>
  <pageMargins left="0.7" right="0.7" top="0.75" bottom="0.75" header="0.3" footer="0.3"/>
  <pageSetup orientation="portrait" horizontalDpi="0" verticalDpi="0" r:id="rId1"/>
  <drawing r:id="rId2"/>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6"/>
  <dimension ref="A1:I108"/>
  <sheetViews>
    <sheetView workbookViewId="0">
      <selection sqref="A1:G1"/>
    </sheetView>
  </sheetViews>
  <sheetFormatPr defaultRowHeight="15" x14ac:dyDescent="0.25"/>
  <cols>
    <col min="1" max="1" width="17" style="16" customWidth="1"/>
    <col min="2" max="2" width="52.7109375" style="16" customWidth="1"/>
    <col min="3" max="7" width="18.140625" style="16" customWidth="1"/>
    <col min="8" max="8" width="15.85546875" style="16" customWidth="1"/>
    <col min="9" max="9" width="14" style="16" customWidth="1"/>
    <col min="10" max="16384" width="9.140625" style="16"/>
  </cols>
  <sheetData>
    <row r="1" spans="1:8" ht="33" customHeight="1" thickBot="1" x14ac:dyDescent="0.4">
      <c r="A1" s="339" t="s">
        <v>174</v>
      </c>
      <c r="B1" s="362"/>
      <c r="C1" s="362"/>
      <c r="D1" s="362"/>
      <c r="E1" s="362"/>
      <c r="F1" s="362"/>
      <c r="G1" s="340"/>
      <c r="H1" s="210"/>
    </row>
    <row r="2" spans="1:8" ht="15.75" thickBot="1" x14ac:dyDescent="0.3">
      <c r="A2" s="53" t="s">
        <v>28</v>
      </c>
      <c r="B2" s="54" t="s">
        <v>29</v>
      </c>
      <c r="C2" s="55" t="s">
        <v>31</v>
      </c>
      <c r="D2" s="55" t="s">
        <v>7</v>
      </c>
      <c r="E2" s="55" t="s">
        <v>4</v>
      </c>
      <c r="F2" s="55" t="s">
        <v>5</v>
      </c>
      <c r="G2" s="56" t="s">
        <v>57</v>
      </c>
      <c r="H2" s="210"/>
    </row>
    <row r="3" spans="1:8" ht="30" x14ac:dyDescent="0.25">
      <c r="A3" s="138">
        <v>1</v>
      </c>
      <c r="B3" s="150" t="s">
        <v>65</v>
      </c>
      <c r="C3" s="151">
        <f>SUM(C4:C14)</f>
        <v>0</v>
      </c>
      <c r="D3" s="151">
        <f>SUM(D4:D14)</f>
        <v>0</v>
      </c>
      <c r="E3" s="151">
        <f t="shared" ref="E3:F3" si="0">SUM(E4:E14)</f>
        <v>0</v>
      </c>
      <c r="F3" s="151">
        <f t="shared" si="0"/>
        <v>0</v>
      </c>
      <c r="G3" s="152">
        <f>SUM(G4:G14)</f>
        <v>0</v>
      </c>
      <c r="H3" s="210"/>
    </row>
    <row r="4" spans="1:8" x14ac:dyDescent="0.25">
      <c r="A4" s="44" t="s">
        <v>62</v>
      </c>
      <c r="B4" s="40" t="s">
        <v>79</v>
      </c>
      <c r="C4" s="11"/>
      <c r="D4" s="37"/>
      <c r="E4" s="37"/>
      <c r="F4" s="37"/>
      <c r="G4" s="45"/>
      <c r="H4" s="210"/>
    </row>
    <row r="5" spans="1:8" x14ac:dyDescent="0.25">
      <c r="A5" s="46" t="s">
        <v>63</v>
      </c>
      <c r="B5" s="85">
        <v>1E-3</v>
      </c>
      <c r="C5" s="11"/>
      <c r="D5" s="37"/>
      <c r="E5" s="38">
        <f>+C5*B5/2</f>
        <v>0</v>
      </c>
      <c r="F5" s="38">
        <f>+E5</f>
        <v>0</v>
      </c>
      <c r="G5" s="45"/>
      <c r="H5" s="213"/>
    </row>
    <row r="6" spans="1:8" x14ac:dyDescent="0.25">
      <c r="A6" s="47" t="s">
        <v>64</v>
      </c>
      <c r="B6" s="86">
        <v>1E-3</v>
      </c>
      <c r="C6" s="11"/>
      <c r="D6" s="38">
        <f>+C6*B6</f>
        <v>0</v>
      </c>
      <c r="E6" s="37"/>
      <c r="F6" s="37"/>
      <c r="G6" s="45"/>
      <c r="H6" s="213"/>
    </row>
    <row r="7" spans="1:8" x14ac:dyDescent="0.25">
      <c r="A7" s="46" t="s">
        <v>63</v>
      </c>
      <c r="B7" s="41">
        <v>0.05</v>
      </c>
      <c r="C7" s="11"/>
      <c r="D7" s="37"/>
      <c r="E7" s="38">
        <f>+C7*B7/2</f>
        <v>0</v>
      </c>
      <c r="F7" s="38">
        <f>+E7</f>
        <v>0</v>
      </c>
      <c r="G7" s="45"/>
      <c r="H7" s="213"/>
    </row>
    <row r="8" spans="1:8" x14ac:dyDescent="0.25">
      <c r="A8" s="47" t="s">
        <v>64</v>
      </c>
      <c r="B8" s="42">
        <v>0.05</v>
      </c>
      <c r="C8" s="11"/>
      <c r="D8" s="38">
        <f>+C8*B8</f>
        <v>0</v>
      </c>
      <c r="E8" s="37"/>
      <c r="F8" s="37"/>
      <c r="G8" s="45"/>
      <c r="H8" s="213"/>
    </row>
    <row r="9" spans="1:8" x14ac:dyDescent="0.25">
      <c r="A9" s="46" t="s">
        <v>63</v>
      </c>
      <c r="B9" s="41">
        <v>0.12</v>
      </c>
      <c r="C9" s="11"/>
      <c r="D9" s="37"/>
      <c r="E9" s="38">
        <f>+C9*B9/2</f>
        <v>0</v>
      </c>
      <c r="F9" s="38">
        <f>+E9</f>
        <v>0</v>
      </c>
      <c r="G9" s="45"/>
      <c r="H9" s="210"/>
    </row>
    <row r="10" spans="1:8" x14ac:dyDescent="0.25">
      <c r="A10" s="47" t="s">
        <v>64</v>
      </c>
      <c r="B10" s="42">
        <v>0.12</v>
      </c>
      <c r="C10" s="11"/>
      <c r="D10" s="38">
        <f>+C10*B10</f>
        <v>0</v>
      </c>
      <c r="E10" s="37"/>
      <c r="F10" s="37"/>
      <c r="G10" s="45"/>
      <c r="H10" s="210"/>
    </row>
    <row r="11" spans="1:8" x14ac:dyDescent="0.25">
      <c r="A11" s="46" t="s">
        <v>63</v>
      </c>
      <c r="B11" s="41">
        <v>0.18</v>
      </c>
      <c r="C11" s="11"/>
      <c r="D11" s="37"/>
      <c r="E11" s="38">
        <f>+C11*B11/2</f>
        <v>0</v>
      </c>
      <c r="F11" s="38">
        <f>+E11</f>
        <v>0</v>
      </c>
      <c r="G11" s="45"/>
      <c r="H11" s="210"/>
    </row>
    <row r="12" spans="1:8" x14ac:dyDescent="0.25">
      <c r="A12" s="47" t="s">
        <v>64</v>
      </c>
      <c r="B12" s="42">
        <v>0.18</v>
      </c>
      <c r="C12" s="11"/>
      <c r="D12" s="38">
        <f>+C12*B12</f>
        <v>0</v>
      </c>
      <c r="E12" s="37"/>
      <c r="F12" s="37"/>
      <c r="G12" s="45"/>
      <c r="H12" s="210"/>
    </row>
    <row r="13" spans="1:8" x14ac:dyDescent="0.25">
      <c r="A13" s="46" t="s">
        <v>63</v>
      </c>
      <c r="B13" s="41">
        <v>0.28000000000000003</v>
      </c>
      <c r="C13" s="11"/>
      <c r="D13" s="37"/>
      <c r="E13" s="38">
        <f>+C13*B13/2</f>
        <v>0</v>
      </c>
      <c r="F13" s="38">
        <f>+E13</f>
        <v>0</v>
      </c>
      <c r="G13" s="48">
        <v>0</v>
      </c>
      <c r="H13" s="210"/>
    </row>
    <row r="14" spans="1:8" x14ac:dyDescent="0.25">
      <c r="A14" s="47" t="s">
        <v>64</v>
      </c>
      <c r="B14" s="42">
        <v>0.28000000000000003</v>
      </c>
      <c r="C14" s="11"/>
      <c r="D14" s="38">
        <f>+C14*B14</f>
        <v>0</v>
      </c>
      <c r="E14" s="37"/>
      <c r="F14" s="37"/>
      <c r="G14" s="48">
        <v>0</v>
      </c>
      <c r="H14" s="210"/>
    </row>
    <row r="15" spans="1:8" x14ac:dyDescent="0.25">
      <c r="A15" s="44">
        <v>2</v>
      </c>
      <c r="B15" s="139" t="s">
        <v>27</v>
      </c>
      <c r="C15" s="84">
        <f>SUM(C16:C24)</f>
        <v>0</v>
      </c>
      <c r="D15" s="84">
        <f t="shared" ref="D15:G15" si="1">SUM(D16:D24)</f>
        <v>0</v>
      </c>
      <c r="E15" s="84">
        <f t="shared" si="1"/>
        <v>0</v>
      </c>
      <c r="F15" s="84">
        <f t="shared" si="1"/>
        <v>0</v>
      </c>
      <c r="G15" s="153">
        <f t="shared" si="1"/>
        <v>0</v>
      </c>
      <c r="H15" s="210"/>
    </row>
    <row r="16" spans="1:8" x14ac:dyDescent="0.25">
      <c r="A16" s="44" t="s">
        <v>62</v>
      </c>
      <c r="B16" s="40" t="s">
        <v>79</v>
      </c>
      <c r="C16" s="11"/>
      <c r="D16" s="37"/>
      <c r="E16" s="37"/>
      <c r="F16" s="37"/>
      <c r="G16" s="45"/>
      <c r="H16" s="210"/>
    </row>
    <row r="17" spans="1:9" x14ac:dyDescent="0.25">
      <c r="A17" s="46" t="s">
        <v>63</v>
      </c>
      <c r="B17" s="41">
        <v>0.05</v>
      </c>
      <c r="C17" s="11"/>
      <c r="D17" s="37"/>
      <c r="E17" s="38">
        <f>+C17*B17/2</f>
        <v>0</v>
      </c>
      <c r="F17" s="38">
        <f>+E17</f>
        <v>0</v>
      </c>
      <c r="G17" s="45"/>
      <c r="H17" s="210"/>
    </row>
    <row r="18" spans="1:9" x14ac:dyDescent="0.25">
      <c r="A18" s="47" t="s">
        <v>64</v>
      </c>
      <c r="B18" s="42">
        <v>0.05</v>
      </c>
      <c r="C18" s="11"/>
      <c r="D18" s="38">
        <f>+C18*B18</f>
        <v>0</v>
      </c>
      <c r="E18" s="37"/>
      <c r="F18" s="37"/>
      <c r="G18" s="45"/>
      <c r="H18" s="210"/>
    </row>
    <row r="19" spans="1:9" x14ac:dyDescent="0.25">
      <c r="A19" s="46" t="s">
        <v>63</v>
      </c>
      <c r="B19" s="41">
        <v>0.12</v>
      </c>
      <c r="C19" s="11"/>
      <c r="D19" s="37"/>
      <c r="E19" s="38">
        <f>+C19*B19/2</f>
        <v>0</v>
      </c>
      <c r="F19" s="38">
        <f>+E19</f>
        <v>0</v>
      </c>
      <c r="G19" s="45"/>
      <c r="H19" s="210"/>
    </row>
    <row r="20" spans="1:9" x14ac:dyDescent="0.25">
      <c r="A20" s="47" t="s">
        <v>64</v>
      </c>
      <c r="B20" s="42">
        <v>0.12</v>
      </c>
      <c r="C20" s="11"/>
      <c r="D20" s="38">
        <f>+C20*B20</f>
        <v>0</v>
      </c>
      <c r="E20" s="37"/>
      <c r="F20" s="37"/>
      <c r="G20" s="45"/>
      <c r="H20" s="210"/>
    </row>
    <row r="21" spans="1:9" x14ac:dyDescent="0.25">
      <c r="A21" s="46" t="s">
        <v>63</v>
      </c>
      <c r="B21" s="41">
        <v>0.18</v>
      </c>
      <c r="C21" s="11"/>
      <c r="D21" s="37"/>
      <c r="E21" s="38">
        <f>+C21*B21/2</f>
        <v>0</v>
      </c>
      <c r="F21" s="38">
        <f>+E21</f>
        <v>0</v>
      </c>
      <c r="G21" s="45"/>
      <c r="H21" s="210"/>
    </row>
    <row r="22" spans="1:9" x14ac:dyDescent="0.25">
      <c r="A22" s="47" t="s">
        <v>64</v>
      </c>
      <c r="B22" s="42">
        <v>0.18</v>
      </c>
      <c r="C22" s="11"/>
      <c r="D22" s="38">
        <f>+C22*B22</f>
        <v>0</v>
      </c>
      <c r="E22" s="37"/>
      <c r="F22" s="37"/>
      <c r="G22" s="45"/>
      <c r="H22" s="210"/>
    </row>
    <row r="23" spans="1:9" x14ac:dyDescent="0.25">
      <c r="A23" s="46" t="s">
        <v>63</v>
      </c>
      <c r="B23" s="41">
        <v>0.28000000000000003</v>
      </c>
      <c r="C23" s="11"/>
      <c r="D23" s="37"/>
      <c r="E23" s="38">
        <f>+C23*B23/2</f>
        <v>0</v>
      </c>
      <c r="F23" s="38">
        <f>+E23</f>
        <v>0</v>
      </c>
      <c r="G23" s="48">
        <v>0</v>
      </c>
      <c r="H23" s="210"/>
    </row>
    <row r="24" spans="1:9" x14ac:dyDescent="0.25">
      <c r="A24" s="47" t="s">
        <v>64</v>
      </c>
      <c r="B24" s="42">
        <v>0.28000000000000003</v>
      </c>
      <c r="C24" s="11"/>
      <c r="D24" s="38">
        <f>+C24*B24</f>
        <v>0</v>
      </c>
      <c r="E24" s="37"/>
      <c r="F24" s="37"/>
      <c r="G24" s="48">
        <v>0</v>
      </c>
      <c r="H24" s="210"/>
    </row>
    <row r="25" spans="1:9" x14ac:dyDescent="0.25">
      <c r="A25" s="44">
        <v>3</v>
      </c>
      <c r="B25" s="43" t="s">
        <v>121</v>
      </c>
      <c r="C25" s="39">
        <f>+C3+C15</f>
        <v>0</v>
      </c>
      <c r="D25" s="39">
        <f t="shared" ref="D25:G25" si="2">+D3+D15</f>
        <v>0</v>
      </c>
      <c r="E25" s="39">
        <f t="shared" si="2"/>
        <v>0</v>
      </c>
      <c r="F25" s="39">
        <f t="shared" si="2"/>
        <v>0</v>
      </c>
      <c r="G25" s="49">
        <f t="shared" si="2"/>
        <v>0</v>
      </c>
      <c r="H25" s="210" t="s">
        <v>69</v>
      </c>
    </row>
    <row r="26" spans="1:9" x14ac:dyDescent="0.25">
      <c r="A26" s="168"/>
      <c r="B26" s="168"/>
      <c r="C26" s="168"/>
      <c r="D26" s="168"/>
      <c r="E26" s="168"/>
      <c r="F26" s="168"/>
      <c r="G26" s="168"/>
      <c r="H26" s="214"/>
      <c r="I26" s="17"/>
    </row>
    <row r="27" spans="1:9" ht="15.75" thickBot="1" x14ac:dyDescent="0.3">
      <c r="A27" s="364" t="s">
        <v>160</v>
      </c>
      <c r="B27" s="364"/>
      <c r="C27" s="364"/>
      <c r="D27" s="364"/>
      <c r="E27" s="364"/>
      <c r="F27" s="364"/>
      <c r="G27" s="364"/>
      <c r="H27" s="214"/>
      <c r="I27" s="17"/>
    </row>
    <row r="28" spans="1:9" ht="15.75" thickBot="1" x14ac:dyDescent="0.3">
      <c r="A28" s="53" t="s">
        <v>28</v>
      </c>
      <c r="B28" s="54" t="s">
        <v>29</v>
      </c>
      <c r="C28" s="54" t="s">
        <v>31</v>
      </c>
      <c r="D28" s="54" t="s">
        <v>7</v>
      </c>
      <c r="E28" s="54" t="s">
        <v>4</v>
      </c>
      <c r="F28" s="54" t="s">
        <v>5</v>
      </c>
      <c r="G28" s="56" t="s">
        <v>57</v>
      </c>
      <c r="H28" s="215"/>
      <c r="I28" s="17"/>
    </row>
    <row r="29" spans="1:9" x14ac:dyDescent="0.25">
      <c r="A29" s="169">
        <v>4</v>
      </c>
      <c r="B29" s="172" t="s">
        <v>30</v>
      </c>
      <c r="C29" s="170">
        <f>SUM(C30:C40)</f>
        <v>0</v>
      </c>
      <c r="D29" s="170">
        <f t="shared" ref="D29:F29" si="3">SUM(D30:D40)</f>
        <v>0</v>
      </c>
      <c r="E29" s="170">
        <f t="shared" si="3"/>
        <v>0</v>
      </c>
      <c r="F29" s="170">
        <f t="shared" si="3"/>
        <v>0</v>
      </c>
      <c r="G29" s="171">
        <v>0</v>
      </c>
      <c r="H29" s="210"/>
      <c r="I29" s="17"/>
    </row>
    <row r="30" spans="1:9" x14ac:dyDescent="0.25">
      <c r="A30" s="44" t="s">
        <v>62</v>
      </c>
      <c r="B30" s="75" t="s">
        <v>79</v>
      </c>
      <c r="C30" s="11"/>
      <c r="D30" s="37"/>
      <c r="E30" s="37"/>
      <c r="F30" s="37"/>
      <c r="G30" s="45"/>
      <c r="H30" s="210"/>
      <c r="I30" s="17"/>
    </row>
    <row r="31" spans="1:9" x14ac:dyDescent="0.25">
      <c r="A31" s="46" t="s">
        <v>63</v>
      </c>
      <c r="B31" s="85">
        <v>1E-3</v>
      </c>
      <c r="C31" s="11"/>
      <c r="D31" s="37"/>
      <c r="E31" s="38">
        <f>+C31*B31/2</f>
        <v>0</v>
      </c>
      <c r="F31" s="38">
        <f>+E31</f>
        <v>0</v>
      </c>
      <c r="G31" s="45"/>
      <c r="H31" s="210"/>
      <c r="I31" s="17"/>
    </row>
    <row r="32" spans="1:9" x14ac:dyDescent="0.25">
      <c r="A32" s="47" t="s">
        <v>64</v>
      </c>
      <c r="B32" s="86">
        <v>1E-3</v>
      </c>
      <c r="C32" s="11"/>
      <c r="D32" s="38">
        <f>+C32*B32</f>
        <v>0</v>
      </c>
      <c r="E32" s="37"/>
      <c r="F32" s="37"/>
      <c r="G32" s="45"/>
      <c r="H32" s="210"/>
      <c r="I32" s="17"/>
    </row>
    <row r="33" spans="1:9" x14ac:dyDescent="0.25">
      <c r="A33" s="46" t="s">
        <v>63</v>
      </c>
      <c r="B33" s="41">
        <v>0.05</v>
      </c>
      <c r="C33" s="11"/>
      <c r="D33" s="37"/>
      <c r="E33" s="38">
        <f>+C33*B33/2</f>
        <v>0</v>
      </c>
      <c r="F33" s="38">
        <f>+E33</f>
        <v>0</v>
      </c>
      <c r="G33" s="45"/>
      <c r="H33" s="210"/>
      <c r="I33" s="17"/>
    </row>
    <row r="34" spans="1:9" x14ac:dyDescent="0.25">
      <c r="A34" s="47" t="s">
        <v>64</v>
      </c>
      <c r="B34" s="42">
        <v>0.05</v>
      </c>
      <c r="C34" s="11"/>
      <c r="D34" s="38">
        <f>+C34*B34</f>
        <v>0</v>
      </c>
      <c r="E34" s="37"/>
      <c r="F34" s="37"/>
      <c r="G34" s="45"/>
      <c r="H34" s="210"/>
      <c r="I34" s="17"/>
    </row>
    <row r="35" spans="1:9" x14ac:dyDescent="0.25">
      <c r="A35" s="46" t="s">
        <v>63</v>
      </c>
      <c r="B35" s="41">
        <v>0.12</v>
      </c>
      <c r="C35" s="11"/>
      <c r="D35" s="37"/>
      <c r="E35" s="38">
        <f>+C35*B35/2</f>
        <v>0</v>
      </c>
      <c r="F35" s="38">
        <f>+E35</f>
        <v>0</v>
      </c>
      <c r="G35" s="45"/>
      <c r="H35" s="210"/>
      <c r="I35" s="17"/>
    </row>
    <row r="36" spans="1:9" x14ac:dyDescent="0.25">
      <c r="A36" s="47" t="s">
        <v>64</v>
      </c>
      <c r="B36" s="42">
        <v>0.12</v>
      </c>
      <c r="C36" s="11"/>
      <c r="D36" s="38">
        <f>+C36*B36</f>
        <v>0</v>
      </c>
      <c r="E36" s="37"/>
      <c r="F36" s="37"/>
      <c r="G36" s="45"/>
      <c r="H36" s="210"/>
      <c r="I36" s="17"/>
    </row>
    <row r="37" spans="1:9" x14ac:dyDescent="0.25">
      <c r="A37" s="46" t="s">
        <v>63</v>
      </c>
      <c r="B37" s="41">
        <v>0.18</v>
      </c>
      <c r="C37" s="11"/>
      <c r="D37" s="37"/>
      <c r="E37" s="38">
        <f>+C37*B37/2</f>
        <v>0</v>
      </c>
      <c r="F37" s="38">
        <f>+E37</f>
        <v>0</v>
      </c>
      <c r="G37" s="45"/>
      <c r="H37" s="210"/>
      <c r="I37" s="17"/>
    </row>
    <row r="38" spans="1:9" x14ac:dyDescent="0.25">
      <c r="A38" s="47" t="s">
        <v>64</v>
      </c>
      <c r="B38" s="42">
        <v>0.18</v>
      </c>
      <c r="C38" s="11"/>
      <c r="D38" s="38">
        <f>+C38*B38</f>
        <v>0</v>
      </c>
      <c r="E38" s="37"/>
      <c r="F38" s="37"/>
      <c r="G38" s="45"/>
      <c r="H38" s="210"/>
      <c r="I38" s="17"/>
    </row>
    <row r="39" spans="1:9" x14ac:dyDescent="0.25">
      <c r="A39" s="46" t="s">
        <v>63</v>
      </c>
      <c r="B39" s="41">
        <v>0.28000000000000003</v>
      </c>
      <c r="C39" s="11"/>
      <c r="D39" s="37"/>
      <c r="E39" s="38">
        <f>+C39*B39/2</f>
        <v>0</v>
      </c>
      <c r="F39" s="38">
        <f>+E39</f>
        <v>0</v>
      </c>
      <c r="G39" s="48">
        <v>0</v>
      </c>
      <c r="H39" s="210"/>
      <c r="I39" s="17"/>
    </row>
    <row r="40" spans="1:9" x14ac:dyDescent="0.25">
      <c r="A40" s="47" t="s">
        <v>64</v>
      </c>
      <c r="B40" s="42">
        <v>0.28000000000000003</v>
      </c>
      <c r="C40" s="11"/>
      <c r="D40" s="38">
        <f>+C40*B40</f>
        <v>0</v>
      </c>
      <c r="E40" s="37"/>
      <c r="F40" s="37"/>
      <c r="G40" s="48">
        <v>0</v>
      </c>
      <c r="H40" s="210"/>
      <c r="I40" s="17"/>
    </row>
    <row r="41" spans="1:9" ht="30" x14ac:dyDescent="0.25">
      <c r="A41" s="44">
        <v>5</v>
      </c>
      <c r="B41" s="140" t="s">
        <v>58</v>
      </c>
      <c r="C41" s="11"/>
      <c r="D41" s="11"/>
      <c r="E41" s="11"/>
      <c r="F41" s="11"/>
      <c r="G41" s="48">
        <v>0</v>
      </c>
      <c r="H41" s="210"/>
      <c r="I41" s="17"/>
    </row>
    <row r="42" spans="1:9" x14ac:dyDescent="0.25">
      <c r="A42" s="131">
        <v>6</v>
      </c>
      <c r="B42" s="147" t="s">
        <v>59</v>
      </c>
      <c r="C42" s="133">
        <f>+C29-C41</f>
        <v>0</v>
      </c>
      <c r="D42" s="133">
        <f>+D29-D41</f>
        <v>0</v>
      </c>
      <c r="E42" s="133">
        <f>+E29-E41</f>
        <v>0</v>
      </c>
      <c r="F42" s="133">
        <f>+F29-F41</f>
        <v>0</v>
      </c>
      <c r="G42" s="134">
        <f>+G29-G41</f>
        <v>0</v>
      </c>
      <c r="H42" s="215" t="s">
        <v>156</v>
      </c>
      <c r="I42" s="17"/>
    </row>
    <row r="43" spans="1:9" x14ac:dyDescent="0.25">
      <c r="A43" s="131">
        <v>7</v>
      </c>
      <c r="B43" s="148" t="s">
        <v>55</v>
      </c>
      <c r="C43" s="132">
        <f>+C25-C42</f>
        <v>0</v>
      </c>
      <c r="D43" s="132">
        <f t="shared" ref="D43:G43" si="4">+D25-D42</f>
        <v>0</v>
      </c>
      <c r="E43" s="132">
        <f t="shared" si="4"/>
        <v>0</v>
      </c>
      <c r="F43" s="132">
        <f t="shared" si="4"/>
        <v>0</v>
      </c>
      <c r="G43" s="132">
        <f t="shared" si="4"/>
        <v>0</v>
      </c>
      <c r="H43" s="215" t="s">
        <v>157</v>
      </c>
      <c r="I43" s="17"/>
    </row>
    <row r="44" spans="1:9" ht="15.75" thickBot="1" x14ac:dyDescent="0.3">
      <c r="A44" s="50">
        <v>8</v>
      </c>
      <c r="B44" s="149" t="s">
        <v>54</v>
      </c>
      <c r="C44" s="51">
        <v>0</v>
      </c>
      <c r="D44" s="51">
        <v>0</v>
      </c>
      <c r="E44" s="51">
        <v>0</v>
      </c>
      <c r="F44" s="51">
        <v>0</v>
      </c>
      <c r="G44" s="52">
        <v>0</v>
      </c>
      <c r="H44" s="215"/>
      <c r="I44" s="18"/>
    </row>
    <row r="45" spans="1:9" x14ac:dyDescent="0.25">
      <c r="A45" s="210"/>
      <c r="B45" s="210"/>
      <c r="C45" s="213"/>
      <c r="D45" s="213"/>
      <c r="E45" s="213"/>
      <c r="F45" s="213"/>
      <c r="G45" s="213"/>
      <c r="H45" s="210"/>
    </row>
    <row r="46" spans="1:9" x14ac:dyDescent="0.25">
      <c r="A46" s="210"/>
      <c r="B46" s="218"/>
      <c r="C46" s="218"/>
      <c r="D46" s="213"/>
      <c r="E46" s="213"/>
      <c r="F46" s="213"/>
      <c r="G46" s="213"/>
      <c r="H46" s="210"/>
    </row>
    <row r="47" spans="1:9" ht="33" customHeight="1" x14ac:dyDescent="0.25">
      <c r="A47" s="210"/>
      <c r="B47" s="363" t="s">
        <v>97</v>
      </c>
      <c r="C47" s="363"/>
      <c r="D47" s="363"/>
      <c r="E47" s="363"/>
      <c r="F47" s="363"/>
      <c r="G47" s="363"/>
      <c r="H47" s="216"/>
    </row>
    <row r="48" spans="1:9" ht="63.75" customHeight="1" x14ac:dyDescent="0.3">
      <c r="A48" s="210"/>
      <c r="B48" s="361" t="s">
        <v>101</v>
      </c>
      <c r="C48" s="361"/>
      <c r="D48" s="361"/>
      <c r="E48" s="361"/>
      <c r="F48" s="361"/>
      <c r="G48" s="361"/>
      <c r="H48" s="216"/>
    </row>
    <row r="49" spans="1:8" ht="63.75" customHeight="1" x14ac:dyDescent="0.3">
      <c r="A49" s="210"/>
      <c r="B49" s="361" t="s">
        <v>98</v>
      </c>
      <c r="C49" s="361"/>
      <c r="D49" s="361"/>
      <c r="E49" s="361"/>
      <c r="F49" s="361"/>
      <c r="G49" s="361"/>
      <c r="H49" s="216"/>
    </row>
    <row r="50" spans="1:8" ht="49.5" customHeight="1" x14ac:dyDescent="0.3">
      <c r="A50" s="210"/>
      <c r="B50" s="361" t="s">
        <v>166</v>
      </c>
      <c r="C50" s="361"/>
      <c r="D50" s="361"/>
      <c r="E50" s="361"/>
      <c r="F50" s="361"/>
      <c r="G50" s="361"/>
      <c r="H50" s="213"/>
    </row>
    <row r="51" spans="1:8" x14ac:dyDescent="0.25">
      <c r="C51" s="17"/>
      <c r="D51" s="17"/>
      <c r="E51" s="17"/>
      <c r="F51" s="17"/>
      <c r="G51" s="17"/>
    </row>
    <row r="52" spans="1:8" x14ac:dyDescent="0.25">
      <c r="C52" s="17"/>
      <c r="D52" s="17"/>
      <c r="E52" s="17"/>
      <c r="F52" s="17"/>
      <c r="G52" s="17"/>
    </row>
    <row r="53" spans="1:8" x14ac:dyDescent="0.25">
      <c r="C53" s="17"/>
      <c r="D53" s="17"/>
      <c r="E53" s="17"/>
      <c r="F53" s="17"/>
      <c r="G53" s="17"/>
    </row>
    <row r="54" spans="1:8" x14ac:dyDescent="0.25">
      <c r="C54" s="17"/>
      <c r="D54" s="17"/>
      <c r="E54" s="17"/>
      <c r="F54" s="17"/>
      <c r="G54" s="17"/>
    </row>
    <row r="55" spans="1:8" x14ac:dyDescent="0.25">
      <c r="C55" s="17"/>
      <c r="D55" s="17"/>
      <c r="E55" s="17"/>
      <c r="F55" s="17"/>
      <c r="G55" s="17"/>
    </row>
    <row r="56" spans="1:8" x14ac:dyDescent="0.25">
      <c r="C56" s="17"/>
      <c r="D56" s="17"/>
      <c r="E56" s="17"/>
      <c r="F56" s="17"/>
      <c r="G56" s="17"/>
    </row>
    <row r="57" spans="1:8" x14ac:dyDescent="0.25">
      <c r="C57" s="17"/>
      <c r="D57" s="17"/>
      <c r="E57" s="17"/>
      <c r="F57" s="17"/>
      <c r="G57" s="17"/>
    </row>
    <row r="58" spans="1:8" x14ac:dyDescent="0.25">
      <c r="B58" s="217"/>
      <c r="C58" s="18"/>
      <c r="D58" s="17"/>
      <c r="E58" s="17"/>
      <c r="F58" s="17"/>
      <c r="G58" s="17"/>
    </row>
    <row r="59" spans="1:8" x14ac:dyDescent="0.25">
      <c r="B59" s="217"/>
      <c r="C59" s="17"/>
      <c r="D59" s="17"/>
      <c r="E59" s="17"/>
      <c r="F59" s="17"/>
      <c r="G59" s="17"/>
    </row>
    <row r="60" spans="1:8" x14ac:dyDescent="0.25">
      <c r="C60" s="17"/>
      <c r="D60" s="17"/>
      <c r="E60" s="17"/>
      <c r="F60" s="17"/>
      <c r="G60" s="17"/>
    </row>
    <row r="61" spans="1:8" x14ac:dyDescent="0.25">
      <c r="B61" s="217"/>
      <c r="C61" s="18"/>
      <c r="D61" s="17"/>
      <c r="E61" s="17"/>
      <c r="F61" s="17"/>
      <c r="G61" s="17"/>
    </row>
    <row r="62" spans="1:8" x14ac:dyDescent="0.25">
      <c r="B62" s="217"/>
      <c r="C62" s="18"/>
      <c r="D62" s="17"/>
      <c r="E62" s="17"/>
      <c r="F62" s="17"/>
      <c r="G62" s="17"/>
    </row>
    <row r="63" spans="1:8" x14ac:dyDescent="0.25">
      <c r="C63" s="17"/>
      <c r="D63" s="17"/>
      <c r="E63" s="17"/>
      <c r="F63" s="17"/>
      <c r="G63" s="17"/>
    </row>
    <row r="64" spans="1:8" x14ac:dyDescent="0.25">
      <c r="C64" s="17"/>
      <c r="D64" s="17"/>
      <c r="E64" s="17"/>
      <c r="F64" s="17"/>
      <c r="G64" s="17"/>
    </row>
    <row r="65" spans="3:7" x14ac:dyDescent="0.25">
      <c r="C65" s="17"/>
      <c r="D65" s="17"/>
      <c r="E65" s="17"/>
      <c r="F65" s="17"/>
      <c r="G65" s="17"/>
    </row>
    <row r="66" spans="3:7" x14ac:dyDescent="0.25">
      <c r="C66" s="17"/>
      <c r="D66" s="17"/>
      <c r="E66" s="17"/>
      <c r="F66" s="17"/>
      <c r="G66" s="17"/>
    </row>
    <row r="67" spans="3:7" x14ac:dyDescent="0.25">
      <c r="C67" s="17"/>
      <c r="D67" s="17"/>
      <c r="E67" s="17"/>
      <c r="F67" s="17"/>
      <c r="G67" s="17"/>
    </row>
    <row r="68" spans="3:7" x14ac:dyDescent="0.25">
      <c r="C68" s="17"/>
      <c r="D68" s="17"/>
      <c r="E68" s="17"/>
      <c r="F68" s="17"/>
      <c r="G68" s="17"/>
    </row>
    <row r="69" spans="3:7" x14ac:dyDescent="0.25">
      <c r="C69" s="17"/>
      <c r="D69" s="17"/>
      <c r="E69" s="17"/>
      <c r="F69" s="17"/>
      <c r="G69" s="17"/>
    </row>
    <row r="70" spans="3:7" x14ac:dyDescent="0.25">
      <c r="C70" s="17"/>
      <c r="D70" s="17"/>
      <c r="E70" s="17"/>
      <c r="F70" s="17"/>
      <c r="G70" s="17"/>
    </row>
    <row r="71" spans="3:7" x14ac:dyDescent="0.25">
      <c r="C71" s="17"/>
      <c r="D71" s="17"/>
      <c r="E71" s="17"/>
      <c r="F71" s="17"/>
      <c r="G71" s="17"/>
    </row>
    <row r="72" spans="3:7" x14ac:dyDescent="0.25">
      <c r="C72" s="17"/>
      <c r="D72" s="17"/>
      <c r="E72" s="17"/>
      <c r="F72" s="17"/>
      <c r="G72" s="17"/>
    </row>
    <row r="73" spans="3:7" x14ac:dyDescent="0.25">
      <c r="C73" s="17"/>
      <c r="D73" s="17"/>
      <c r="E73" s="17"/>
      <c r="F73" s="17"/>
      <c r="G73" s="17"/>
    </row>
    <row r="74" spans="3:7" x14ac:dyDescent="0.25">
      <c r="C74" s="17"/>
      <c r="D74" s="17"/>
      <c r="E74" s="17"/>
      <c r="F74" s="17"/>
      <c r="G74" s="17"/>
    </row>
    <row r="75" spans="3:7" x14ac:dyDescent="0.25">
      <c r="C75" s="17"/>
      <c r="D75" s="17"/>
      <c r="E75" s="17"/>
      <c r="F75" s="17"/>
      <c r="G75" s="17"/>
    </row>
    <row r="76" spans="3:7" x14ac:dyDescent="0.25">
      <c r="C76" s="17"/>
      <c r="D76" s="17"/>
      <c r="E76" s="17"/>
      <c r="F76" s="17"/>
      <c r="G76" s="17"/>
    </row>
    <row r="77" spans="3:7" x14ac:dyDescent="0.25">
      <c r="C77" s="17"/>
      <c r="D77" s="17"/>
      <c r="E77" s="17"/>
      <c r="F77" s="17"/>
      <c r="G77" s="17"/>
    </row>
    <row r="78" spans="3:7" x14ac:dyDescent="0.25">
      <c r="C78" s="17"/>
      <c r="D78" s="17"/>
      <c r="E78" s="17"/>
      <c r="F78" s="17"/>
      <c r="G78" s="17"/>
    </row>
    <row r="79" spans="3:7" x14ac:dyDescent="0.25">
      <c r="C79" s="17"/>
      <c r="D79" s="17"/>
      <c r="E79" s="17"/>
      <c r="F79" s="17"/>
      <c r="G79" s="17"/>
    </row>
    <row r="80" spans="3:7" x14ac:dyDescent="0.25">
      <c r="C80" s="17"/>
      <c r="D80" s="17"/>
      <c r="E80" s="17"/>
      <c r="F80" s="17"/>
      <c r="G80" s="17"/>
    </row>
    <row r="81" spans="3:7" x14ac:dyDescent="0.25">
      <c r="C81" s="17"/>
      <c r="D81" s="17"/>
      <c r="E81" s="17"/>
      <c r="F81" s="17"/>
      <c r="G81" s="17"/>
    </row>
    <row r="82" spans="3:7" x14ac:dyDescent="0.25">
      <c r="C82" s="17"/>
      <c r="D82" s="17"/>
      <c r="E82" s="17"/>
      <c r="F82" s="17"/>
      <c r="G82" s="17"/>
    </row>
    <row r="83" spans="3:7" x14ac:dyDescent="0.25">
      <c r="C83" s="17"/>
      <c r="D83" s="17"/>
      <c r="E83" s="17"/>
      <c r="F83" s="17"/>
      <c r="G83" s="17"/>
    </row>
    <row r="84" spans="3:7" x14ac:dyDescent="0.25">
      <c r="C84" s="17"/>
      <c r="D84" s="17"/>
      <c r="E84" s="17"/>
      <c r="F84" s="17"/>
      <c r="G84" s="17"/>
    </row>
    <row r="85" spans="3:7" x14ac:dyDescent="0.25">
      <c r="C85" s="17"/>
      <c r="D85" s="17"/>
      <c r="E85" s="17"/>
      <c r="F85" s="17"/>
      <c r="G85" s="17"/>
    </row>
    <row r="86" spans="3:7" x14ac:dyDescent="0.25">
      <c r="C86" s="17"/>
      <c r="D86" s="17"/>
      <c r="E86" s="17"/>
      <c r="F86" s="17"/>
      <c r="G86" s="17"/>
    </row>
    <row r="87" spans="3:7" x14ac:dyDescent="0.25">
      <c r="C87" s="17"/>
      <c r="D87" s="17"/>
      <c r="E87" s="17"/>
      <c r="F87" s="17"/>
      <c r="G87" s="17"/>
    </row>
    <row r="88" spans="3:7" x14ac:dyDescent="0.25">
      <c r="C88" s="17"/>
      <c r="D88" s="17"/>
      <c r="E88" s="17"/>
      <c r="F88" s="17"/>
      <c r="G88" s="17"/>
    </row>
    <row r="89" spans="3:7" x14ac:dyDescent="0.25">
      <c r="C89" s="17"/>
      <c r="D89" s="17"/>
      <c r="E89" s="17"/>
      <c r="F89" s="17"/>
      <c r="G89" s="17"/>
    </row>
    <row r="90" spans="3:7" x14ac:dyDescent="0.25">
      <c r="C90" s="17"/>
      <c r="D90" s="17"/>
      <c r="E90" s="17"/>
      <c r="F90" s="17"/>
      <c r="G90" s="17"/>
    </row>
    <row r="91" spans="3:7" x14ac:dyDescent="0.25">
      <c r="C91" s="17"/>
      <c r="D91" s="17"/>
      <c r="E91" s="17"/>
      <c r="F91" s="17"/>
      <c r="G91" s="17"/>
    </row>
    <row r="92" spans="3:7" x14ac:dyDescent="0.25">
      <c r="C92" s="17"/>
      <c r="D92" s="17"/>
      <c r="E92" s="17"/>
      <c r="F92" s="17"/>
      <c r="G92" s="17"/>
    </row>
    <row r="93" spans="3:7" x14ac:dyDescent="0.25">
      <c r="C93" s="17"/>
      <c r="D93" s="17"/>
      <c r="E93" s="17"/>
      <c r="F93" s="17"/>
      <c r="G93" s="17"/>
    </row>
    <row r="94" spans="3:7" x14ac:dyDescent="0.25">
      <c r="C94" s="17"/>
      <c r="D94" s="17"/>
      <c r="E94" s="17"/>
      <c r="F94" s="17"/>
      <c r="G94" s="17"/>
    </row>
    <row r="95" spans="3:7" x14ac:dyDescent="0.25">
      <c r="C95" s="17"/>
      <c r="D95" s="17"/>
      <c r="E95" s="17"/>
      <c r="F95" s="17"/>
      <c r="G95" s="17"/>
    </row>
    <row r="96" spans="3:7" x14ac:dyDescent="0.25">
      <c r="C96" s="17"/>
      <c r="D96" s="17"/>
      <c r="E96" s="17"/>
      <c r="F96" s="17"/>
      <c r="G96" s="17"/>
    </row>
    <row r="97" spans="3:7" x14ac:dyDescent="0.25">
      <c r="C97" s="17"/>
      <c r="D97" s="17"/>
      <c r="E97" s="17"/>
      <c r="F97" s="17"/>
      <c r="G97" s="17"/>
    </row>
    <row r="98" spans="3:7" x14ac:dyDescent="0.25">
      <c r="C98" s="17"/>
      <c r="D98" s="17"/>
      <c r="E98" s="17"/>
      <c r="F98" s="17"/>
      <c r="G98" s="17"/>
    </row>
    <row r="99" spans="3:7" x14ac:dyDescent="0.25">
      <c r="C99" s="17"/>
      <c r="D99" s="17"/>
      <c r="E99" s="17"/>
      <c r="F99" s="17"/>
      <c r="G99" s="17"/>
    </row>
    <row r="100" spans="3:7" x14ac:dyDescent="0.25">
      <c r="C100" s="17"/>
      <c r="D100" s="17"/>
      <c r="E100" s="17"/>
      <c r="F100" s="17"/>
      <c r="G100" s="17"/>
    </row>
    <row r="101" spans="3:7" x14ac:dyDescent="0.25">
      <c r="C101" s="17"/>
      <c r="D101" s="17"/>
      <c r="E101" s="17"/>
      <c r="F101" s="17"/>
      <c r="G101" s="17"/>
    </row>
    <row r="102" spans="3:7" x14ac:dyDescent="0.25">
      <c r="C102" s="17"/>
      <c r="D102" s="17"/>
      <c r="E102" s="17"/>
      <c r="F102" s="17"/>
      <c r="G102" s="17"/>
    </row>
    <row r="103" spans="3:7" x14ac:dyDescent="0.25">
      <c r="C103" s="17"/>
      <c r="D103" s="17"/>
      <c r="E103" s="17"/>
      <c r="F103" s="17"/>
      <c r="G103" s="17"/>
    </row>
    <row r="104" spans="3:7" x14ac:dyDescent="0.25">
      <c r="C104" s="17"/>
      <c r="D104" s="17"/>
      <c r="E104" s="17"/>
      <c r="F104" s="17"/>
      <c r="G104" s="17"/>
    </row>
    <row r="105" spans="3:7" x14ac:dyDescent="0.25">
      <c r="C105" s="17"/>
      <c r="D105" s="17"/>
      <c r="E105" s="17"/>
      <c r="F105" s="17"/>
      <c r="G105" s="17"/>
    </row>
    <row r="106" spans="3:7" x14ac:dyDescent="0.25">
      <c r="C106" s="17"/>
      <c r="D106" s="17"/>
      <c r="E106" s="17"/>
      <c r="F106" s="17"/>
      <c r="G106" s="17"/>
    </row>
    <row r="107" spans="3:7" x14ac:dyDescent="0.25">
      <c r="C107" s="17"/>
      <c r="D107" s="17"/>
      <c r="E107" s="17"/>
      <c r="F107" s="17"/>
      <c r="G107" s="17"/>
    </row>
    <row r="108" spans="3:7" x14ac:dyDescent="0.25">
      <c r="C108" s="17"/>
      <c r="D108" s="17"/>
      <c r="E108" s="17"/>
      <c r="F108" s="17"/>
      <c r="G108" s="17"/>
    </row>
  </sheetData>
  <mergeCells count="6">
    <mergeCell ref="B50:G50"/>
    <mergeCell ref="A1:G1"/>
    <mergeCell ref="B47:G47"/>
    <mergeCell ref="B48:G48"/>
    <mergeCell ref="A27:G27"/>
    <mergeCell ref="B49:G49"/>
  </mergeCells>
  <pageMargins left="0.7" right="0.7" top="0.75" bottom="0.75" header="0.3" footer="0.3"/>
  <pageSetup orientation="portrait" verticalDpi="0" r:id="rId1"/>
  <drawing r:id="rId2"/>
  <legacyDrawing r:id="rId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7"/>
  <dimension ref="A1:P34"/>
  <sheetViews>
    <sheetView workbookViewId="0">
      <selection sqref="A1:P2"/>
    </sheetView>
  </sheetViews>
  <sheetFormatPr defaultRowHeight="15" x14ac:dyDescent="0.25"/>
  <cols>
    <col min="1" max="1" width="10.28515625" style="16" customWidth="1"/>
    <col min="2" max="4" width="14.85546875" style="16" customWidth="1"/>
    <col min="5" max="5" width="20.5703125" style="16" customWidth="1"/>
    <col min="6" max="6" width="19.85546875" style="16" customWidth="1"/>
    <col min="7" max="7" width="16.85546875" style="16" customWidth="1"/>
    <col min="8" max="9" width="16.28515625" style="16" customWidth="1"/>
    <col min="10" max="10" width="17" style="16" customWidth="1"/>
    <col min="11" max="11" width="13.28515625" style="16" customWidth="1"/>
    <col min="12" max="12" width="15.85546875" style="16" customWidth="1"/>
    <col min="13" max="13" width="14.85546875" style="16" customWidth="1"/>
    <col min="14" max="15" width="13.28515625" style="16" customWidth="1"/>
    <col min="16" max="16" width="11.85546875" style="16" customWidth="1"/>
    <col min="17" max="17" width="9.140625" style="16"/>
    <col min="18" max="18" width="10.28515625" style="16" bestFit="1" customWidth="1"/>
    <col min="19" max="16384" width="9.140625" style="16"/>
  </cols>
  <sheetData>
    <row r="1" spans="1:16" x14ac:dyDescent="0.25">
      <c r="A1" s="346" t="s">
        <v>68</v>
      </c>
      <c r="B1" s="346"/>
      <c r="C1" s="346"/>
      <c r="D1" s="346"/>
      <c r="E1" s="346"/>
      <c r="F1" s="346"/>
      <c r="G1" s="346"/>
      <c r="H1" s="346"/>
      <c r="I1" s="346"/>
      <c r="J1" s="346"/>
      <c r="K1" s="346"/>
      <c r="L1" s="346"/>
      <c r="M1" s="346"/>
      <c r="N1" s="346"/>
      <c r="O1" s="346"/>
      <c r="P1" s="346"/>
    </row>
    <row r="2" spans="1:16" ht="15.75" thickBot="1" x14ac:dyDescent="0.3">
      <c r="A2" s="347"/>
      <c r="B2" s="347"/>
      <c r="C2" s="347"/>
      <c r="D2" s="347"/>
      <c r="E2" s="347"/>
      <c r="F2" s="347"/>
      <c r="G2" s="347"/>
      <c r="H2" s="347"/>
      <c r="I2" s="347"/>
      <c r="J2" s="347"/>
      <c r="K2" s="347"/>
      <c r="L2" s="347"/>
      <c r="M2" s="347"/>
      <c r="N2" s="347"/>
      <c r="O2" s="347"/>
      <c r="P2" s="347"/>
    </row>
    <row r="3" spans="1:16" ht="15.75" thickBot="1" x14ac:dyDescent="0.3">
      <c r="A3" s="373" t="s">
        <v>0</v>
      </c>
      <c r="B3" s="367" t="s">
        <v>41</v>
      </c>
      <c r="C3" s="372"/>
      <c r="D3" s="368"/>
      <c r="E3" s="367" t="s">
        <v>45</v>
      </c>
      <c r="F3" s="368"/>
      <c r="G3" s="375" t="s">
        <v>46</v>
      </c>
      <c r="H3" s="376"/>
      <c r="I3" s="377"/>
      <c r="J3" s="378" t="s">
        <v>66</v>
      </c>
      <c r="K3" s="379"/>
      <c r="L3" s="379"/>
      <c r="M3" s="379"/>
      <c r="N3" s="379"/>
      <c r="O3" s="379"/>
      <c r="P3" s="380"/>
    </row>
    <row r="4" spans="1:16" ht="15.75" customHeight="1" thickBot="1" x14ac:dyDescent="0.3">
      <c r="A4" s="374"/>
      <c r="B4" s="68" t="s">
        <v>1</v>
      </c>
      <c r="C4" s="69" t="s">
        <v>2</v>
      </c>
      <c r="D4" s="3" t="s">
        <v>3</v>
      </c>
      <c r="E4" s="70" t="s">
        <v>11</v>
      </c>
      <c r="F4" s="71" t="s">
        <v>12</v>
      </c>
      <c r="G4" s="14" t="s">
        <v>43</v>
      </c>
      <c r="H4" s="15" t="s">
        <v>42</v>
      </c>
      <c r="I4" s="57" t="s">
        <v>44</v>
      </c>
      <c r="J4" s="59" t="s">
        <v>29</v>
      </c>
      <c r="K4" s="36" t="s">
        <v>67</v>
      </c>
      <c r="L4" s="36" t="s">
        <v>21</v>
      </c>
      <c r="M4" s="36" t="s">
        <v>7</v>
      </c>
      <c r="N4" s="36" t="s">
        <v>4</v>
      </c>
      <c r="O4" s="36" t="s">
        <v>5</v>
      </c>
      <c r="P4" s="60" t="s">
        <v>57</v>
      </c>
    </row>
    <row r="5" spans="1:16" x14ac:dyDescent="0.25">
      <c r="A5" s="72">
        <v>43191</v>
      </c>
      <c r="B5" s="21">
        <f>+M22</f>
        <v>0</v>
      </c>
      <c r="C5" s="22">
        <f>+I22</f>
        <v>0</v>
      </c>
      <c r="D5" s="23">
        <f>+E22</f>
        <v>0</v>
      </c>
      <c r="E5" s="66">
        <f>+B5-C5</f>
        <v>0</v>
      </c>
      <c r="F5" s="61">
        <f>+C5-D5</f>
        <v>0</v>
      </c>
      <c r="G5" s="67">
        <f>+J22-F22</f>
        <v>0</v>
      </c>
      <c r="H5" s="58">
        <f t="shared" ref="H5:I16" si="0">+K22-G22</f>
        <v>0</v>
      </c>
      <c r="I5" s="62">
        <f t="shared" si="0"/>
        <v>0</v>
      </c>
      <c r="J5" s="63" t="s">
        <v>62</v>
      </c>
      <c r="K5" s="40">
        <v>0</v>
      </c>
      <c r="L5" s="11">
        <v>0</v>
      </c>
      <c r="M5" s="37"/>
      <c r="N5" s="37"/>
      <c r="O5" s="37"/>
      <c r="P5" s="45"/>
    </row>
    <row r="6" spans="1:16" x14ac:dyDescent="0.25">
      <c r="A6" s="1">
        <f t="shared" ref="A6:A16" si="1">+A5+31</f>
        <v>43222</v>
      </c>
      <c r="B6" s="24">
        <f t="shared" ref="B6:B16" si="2">+M23</f>
        <v>0</v>
      </c>
      <c r="C6" s="22">
        <f t="shared" ref="C6:C14" si="3">+I23</f>
        <v>0</v>
      </c>
      <c r="D6" s="23">
        <f t="shared" ref="D6:D16" si="4">+E23</f>
        <v>0</v>
      </c>
      <c r="E6" s="66">
        <f t="shared" ref="E6:E16" si="5">+B6-C6</f>
        <v>0</v>
      </c>
      <c r="F6" s="62">
        <f t="shared" ref="F6:F16" si="6">+C6-D6</f>
        <v>0</v>
      </c>
      <c r="G6" s="67">
        <f t="shared" ref="G6:G16" si="7">+J23-F23</f>
        <v>0</v>
      </c>
      <c r="H6" s="58">
        <f t="shared" si="0"/>
        <v>0</v>
      </c>
      <c r="I6" s="62">
        <f t="shared" si="0"/>
        <v>0</v>
      </c>
      <c r="J6" s="64" t="s">
        <v>63</v>
      </c>
      <c r="K6" s="41">
        <v>0.05</v>
      </c>
      <c r="L6" s="11">
        <v>0</v>
      </c>
      <c r="M6" s="37"/>
      <c r="N6" s="38">
        <f>+L6*K6/2</f>
        <v>0</v>
      </c>
      <c r="O6" s="38">
        <f>+N6</f>
        <v>0</v>
      </c>
      <c r="P6" s="45"/>
    </row>
    <row r="7" spans="1:16" x14ac:dyDescent="0.25">
      <c r="A7" s="1">
        <f t="shared" si="1"/>
        <v>43253</v>
      </c>
      <c r="B7" s="24">
        <f t="shared" si="2"/>
        <v>0</v>
      </c>
      <c r="C7" s="22">
        <f t="shared" si="3"/>
        <v>0</v>
      </c>
      <c r="D7" s="23">
        <f t="shared" si="4"/>
        <v>0</v>
      </c>
      <c r="E7" s="66">
        <f t="shared" si="5"/>
        <v>0</v>
      </c>
      <c r="F7" s="62">
        <f t="shared" si="6"/>
        <v>0</v>
      </c>
      <c r="G7" s="67">
        <f t="shared" si="7"/>
        <v>0</v>
      </c>
      <c r="H7" s="58">
        <f t="shared" si="0"/>
        <v>0</v>
      </c>
      <c r="I7" s="62">
        <f t="shared" si="0"/>
        <v>0</v>
      </c>
      <c r="J7" s="65" t="s">
        <v>64</v>
      </c>
      <c r="K7" s="42">
        <v>0.05</v>
      </c>
      <c r="L7" s="11">
        <v>0</v>
      </c>
      <c r="M7" s="38">
        <f>+L7*K7</f>
        <v>0</v>
      </c>
      <c r="N7" s="37"/>
      <c r="O7" s="37"/>
      <c r="P7" s="45"/>
    </row>
    <row r="8" spans="1:16" x14ac:dyDescent="0.25">
      <c r="A8" s="1">
        <f t="shared" si="1"/>
        <v>43284</v>
      </c>
      <c r="B8" s="24">
        <f t="shared" si="2"/>
        <v>0</v>
      </c>
      <c r="C8" s="22">
        <f t="shared" si="3"/>
        <v>0</v>
      </c>
      <c r="D8" s="23">
        <f t="shared" si="4"/>
        <v>0</v>
      </c>
      <c r="E8" s="66">
        <f t="shared" si="5"/>
        <v>0</v>
      </c>
      <c r="F8" s="62">
        <f t="shared" si="6"/>
        <v>0</v>
      </c>
      <c r="G8" s="67">
        <f t="shared" si="7"/>
        <v>0</v>
      </c>
      <c r="H8" s="58">
        <f t="shared" si="0"/>
        <v>0</v>
      </c>
      <c r="I8" s="62">
        <f t="shared" si="0"/>
        <v>0</v>
      </c>
      <c r="J8" s="64" t="s">
        <v>63</v>
      </c>
      <c r="K8" s="41">
        <v>0.12</v>
      </c>
      <c r="L8" s="11">
        <v>0</v>
      </c>
      <c r="M8" s="37"/>
      <c r="N8" s="38">
        <f>+L8*K8/2</f>
        <v>0</v>
      </c>
      <c r="O8" s="38">
        <f>+N8</f>
        <v>0</v>
      </c>
      <c r="P8" s="45"/>
    </row>
    <row r="9" spans="1:16" x14ac:dyDescent="0.25">
      <c r="A9" s="1">
        <f t="shared" si="1"/>
        <v>43315</v>
      </c>
      <c r="B9" s="24">
        <f t="shared" si="2"/>
        <v>0</v>
      </c>
      <c r="C9" s="22">
        <f t="shared" si="3"/>
        <v>0</v>
      </c>
      <c r="D9" s="23">
        <f t="shared" si="4"/>
        <v>0</v>
      </c>
      <c r="E9" s="66">
        <f t="shared" si="5"/>
        <v>0</v>
      </c>
      <c r="F9" s="62">
        <f t="shared" si="6"/>
        <v>0</v>
      </c>
      <c r="G9" s="67">
        <f t="shared" si="7"/>
        <v>0</v>
      </c>
      <c r="H9" s="58">
        <f t="shared" si="0"/>
        <v>0</v>
      </c>
      <c r="I9" s="62">
        <f t="shared" si="0"/>
        <v>0</v>
      </c>
      <c r="J9" s="65" t="s">
        <v>64</v>
      </c>
      <c r="K9" s="42">
        <v>0.12</v>
      </c>
      <c r="L9" s="11">
        <v>0</v>
      </c>
      <c r="M9" s="38">
        <f>+L9*K9</f>
        <v>0</v>
      </c>
      <c r="N9" s="37"/>
      <c r="O9" s="37"/>
      <c r="P9" s="45"/>
    </row>
    <row r="10" spans="1:16" x14ac:dyDescent="0.25">
      <c r="A10" s="1">
        <f t="shared" si="1"/>
        <v>43346</v>
      </c>
      <c r="B10" s="24">
        <f t="shared" si="2"/>
        <v>0</v>
      </c>
      <c r="C10" s="22">
        <f t="shared" si="3"/>
        <v>0</v>
      </c>
      <c r="D10" s="23">
        <f>+E27</f>
        <v>0</v>
      </c>
      <c r="E10" s="66">
        <f t="shared" si="5"/>
        <v>0</v>
      </c>
      <c r="F10" s="62">
        <f t="shared" si="6"/>
        <v>0</v>
      </c>
      <c r="G10" s="67">
        <f t="shared" si="7"/>
        <v>0</v>
      </c>
      <c r="H10" s="58">
        <f t="shared" si="0"/>
        <v>0</v>
      </c>
      <c r="I10" s="62">
        <f t="shared" si="0"/>
        <v>0</v>
      </c>
      <c r="J10" s="64" t="s">
        <v>63</v>
      </c>
      <c r="K10" s="41">
        <v>0.18</v>
      </c>
      <c r="L10" s="11">
        <v>0</v>
      </c>
      <c r="M10" s="37"/>
      <c r="N10" s="38">
        <f>+L10*K10/2</f>
        <v>0</v>
      </c>
      <c r="O10" s="38">
        <f>+N10</f>
        <v>0</v>
      </c>
      <c r="P10" s="45"/>
    </row>
    <row r="11" spans="1:16" x14ac:dyDescent="0.25">
      <c r="A11" s="1">
        <f t="shared" si="1"/>
        <v>43377</v>
      </c>
      <c r="B11" s="24">
        <f t="shared" si="2"/>
        <v>0</v>
      </c>
      <c r="C11" s="22">
        <f t="shared" si="3"/>
        <v>0</v>
      </c>
      <c r="D11" s="23">
        <f t="shared" si="4"/>
        <v>0</v>
      </c>
      <c r="E11" s="66">
        <f t="shared" si="5"/>
        <v>0</v>
      </c>
      <c r="F11" s="62">
        <f t="shared" si="6"/>
        <v>0</v>
      </c>
      <c r="G11" s="67">
        <f t="shared" si="7"/>
        <v>0</v>
      </c>
      <c r="H11" s="58">
        <f t="shared" si="0"/>
        <v>0</v>
      </c>
      <c r="I11" s="62">
        <f t="shared" si="0"/>
        <v>0</v>
      </c>
      <c r="J11" s="65" t="s">
        <v>64</v>
      </c>
      <c r="K11" s="42">
        <v>0.18</v>
      </c>
      <c r="L11" s="11">
        <v>0</v>
      </c>
      <c r="M11" s="38">
        <f>+L11*K11</f>
        <v>0</v>
      </c>
      <c r="N11" s="37"/>
      <c r="O11" s="37"/>
      <c r="P11" s="45"/>
    </row>
    <row r="12" spans="1:16" x14ac:dyDescent="0.25">
      <c r="A12" s="1">
        <f t="shared" si="1"/>
        <v>43408</v>
      </c>
      <c r="B12" s="24">
        <f t="shared" si="2"/>
        <v>0</v>
      </c>
      <c r="C12" s="22">
        <f t="shared" si="3"/>
        <v>0</v>
      </c>
      <c r="D12" s="23">
        <f t="shared" si="4"/>
        <v>0</v>
      </c>
      <c r="E12" s="66">
        <f t="shared" si="5"/>
        <v>0</v>
      </c>
      <c r="F12" s="62">
        <f t="shared" si="6"/>
        <v>0</v>
      </c>
      <c r="G12" s="67">
        <f t="shared" si="7"/>
        <v>0</v>
      </c>
      <c r="H12" s="58">
        <f t="shared" si="0"/>
        <v>0</v>
      </c>
      <c r="I12" s="62">
        <f t="shared" si="0"/>
        <v>0</v>
      </c>
      <c r="J12" s="64" t="s">
        <v>63</v>
      </c>
      <c r="K12" s="41">
        <v>0.28000000000000003</v>
      </c>
      <c r="L12" s="11">
        <v>0</v>
      </c>
      <c r="M12" s="37"/>
      <c r="N12" s="38">
        <f>+L12*K12/2</f>
        <v>0</v>
      </c>
      <c r="O12" s="38">
        <f>+N12</f>
        <v>0</v>
      </c>
      <c r="P12" s="48">
        <v>0</v>
      </c>
    </row>
    <row r="13" spans="1:16" x14ac:dyDescent="0.25">
      <c r="A13" s="1">
        <f t="shared" si="1"/>
        <v>43439</v>
      </c>
      <c r="B13" s="25">
        <f t="shared" si="2"/>
        <v>0</v>
      </c>
      <c r="C13" s="22">
        <f t="shared" si="3"/>
        <v>0</v>
      </c>
      <c r="D13" s="23">
        <f t="shared" si="4"/>
        <v>0</v>
      </c>
      <c r="E13" s="66">
        <f t="shared" si="5"/>
        <v>0</v>
      </c>
      <c r="F13" s="62">
        <f t="shared" si="6"/>
        <v>0</v>
      </c>
      <c r="G13" s="67">
        <f t="shared" si="7"/>
        <v>0</v>
      </c>
      <c r="H13" s="58">
        <f t="shared" si="0"/>
        <v>0</v>
      </c>
      <c r="I13" s="62">
        <f t="shared" si="0"/>
        <v>0</v>
      </c>
      <c r="J13" s="94" t="s">
        <v>64</v>
      </c>
      <c r="K13" s="95">
        <v>0.28000000000000003</v>
      </c>
      <c r="L13" s="96">
        <v>0</v>
      </c>
      <c r="M13" s="97">
        <f>+L13*K13</f>
        <v>0</v>
      </c>
      <c r="N13" s="98"/>
      <c r="O13" s="98"/>
      <c r="P13" s="99">
        <v>0</v>
      </c>
    </row>
    <row r="14" spans="1:16" x14ac:dyDescent="0.25">
      <c r="A14" s="1">
        <f t="shared" si="1"/>
        <v>43470</v>
      </c>
      <c r="B14" s="25">
        <f t="shared" si="2"/>
        <v>0</v>
      </c>
      <c r="C14" s="22">
        <f t="shared" si="3"/>
        <v>0</v>
      </c>
      <c r="D14" s="23">
        <f t="shared" si="4"/>
        <v>0</v>
      </c>
      <c r="E14" s="66">
        <f t="shared" si="5"/>
        <v>0</v>
      </c>
      <c r="F14" s="62">
        <f t="shared" si="6"/>
        <v>0</v>
      </c>
      <c r="G14" s="67">
        <f t="shared" si="7"/>
        <v>0</v>
      </c>
      <c r="H14" s="58">
        <f t="shared" si="0"/>
        <v>0</v>
      </c>
      <c r="I14" s="58">
        <f t="shared" si="0"/>
        <v>0</v>
      </c>
      <c r="J14" s="381" t="s">
        <v>8</v>
      </c>
      <c r="K14" s="381"/>
      <c r="L14" s="13">
        <f>SUM(L5:L13)</f>
        <v>0</v>
      </c>
      <c r="M14" s="13">
        <f>SUM(M5:M13)</f>
        <v>0</v>
      </c>
      <c r="N14" s="13">
        <f>SUM(N5:N13)</f>
        <v>0</v>
      </c>
      <c r="O14" s="13">
        <f>SUM(O5:O13)</f>
        <v>0</v>
      </c>
      <c r="P14" s="13">
        <f>SUM(P5:P13)</f>
        <v>0</v>
      </c>
    </row>
    <row r="15" spans="1:16" x14ac:dyDescent="0.25">
      <c r="A15" s="1">
        <f t="shared" si="1"/>
        <v>43501</v>
      </c>
      <c r="B15" s="25">
        <f t="shared" si="2"/>
        <v>0</v>
      </c>
      <c r="C15" s="22">
        <f>+I32</f>
        <v>0</v>
      </c>
      <c r="D15" s="23">
        <f t="shared" si="4"/>
        <v>0</v>
      </c>
      <c r="E15" s="66">
        <f t="shared" si="5"/>
        <v>0</v>
      </c>
      <c r="F15" s="62">
        <f t="shared" si="6"/>
        <v>0</v>
      </c>
      <c r="G15" s="67">
        <f t="shared" si="7"/>
        <v>0</v>
      </c>
      <c r="H15" s="58">
        <f t="shared" si="0"/>
        <v>0</v>
      </c>
      <c r="I15" s="62">
        <f t="shared" si="0"/>
        <v>0</v>
      </c>
      <c r="J15" s="219"/>
      <c r="K15" s="219"/>
      <c r="L15" s="219"/>
      <c r="M15" s="219"/>
      <c r="N15" s="219"/>
      <c r="O15" s="219"/>
      <c r="P15" s="219"/>
    </row>
    <row r="16" spans="1:16" ht="15.75" thickBot="1" x14ac:dyDescent="0.3">
      <c r="A16" s="1">
        <f t="shared" si="1"/>
        <v>43532</v>
      </c>
      <c r="B16" s="25">
        <f t="shared" si="2"/>
        <v>0</v>
      </c>
      <c r="C16" s="22">
        <f>+I33</f>
        <v>0</v>
      </c>
      <c r="D16" s="23">
        <f t="shared" si="4"/>
        <v>0</v>
      </c>
      <c r="E16" s="66">
        <f t="shared" si="5"/>
        <v>0</v>
      </c>
      <c r="F16" s="62">
        <f t="shared" si="6"/>
        <v>0</v>
      </c>
      <c r="G16" s="67">
        <f t="shared" si="7"/>
        <v>0</v>
      </c>
      <c r="H16" s="58">
        <f t="shared" si="0"/>
        <v>0</v>
      </c>
      <c r="I16" s="62">
        <f t="shared" si="0"/>
        <v>0</v>
      </c>
      <c r="J16" s="219"/>
      <c r="K16" s="219"/>
      <c r="L16" s="219"/>
      <c r="M16" s="219"/>
      <c r="N16" s="219"/>
      <c r="O16" s="219"/>
      <c r="P16" s="219"/>
    </row>
    <row r="17" spans="1:16" ht="15.75" thickBot="1" x14ac:dyDescent="0.3">
      <c r="A17" s="2" t="s">
        <v>8</v>
      </c>
      <c r="B17" s="26">
        <f t="shared" ref="B17:D17" si="8">SUM(B5:B16)</f>
        <v>0</v>
      </c>
      <c r="C17" s="26">
        <f>SUM(C5:C16)</f>
        <v>0</v>
      </c>
      <c r="D17" s="26">
        <f t="shared" si="8"/>
        <v>0</v>
      </c>
      <c r="E17" s="26">
        <f>SUM(E5:E16)</f>
        <v>0</v>
      </c>
      <c r="F17" s="26">
        <f>SUM(F5:F16)</f>
        <v>0</v>
      </c>
      <c r="G17" s="26">
        <f>SUM(G5:G16)</f>
        <v>0</v>
      </c>
      <c r="H17" s="26">
        <f>SUM(H5:H16)</f>
        <v>0</v>
      </c>
      <c r="I17" s="26">
        <f>SUM(I5:I16)</f>
        <v>0</v>
      </c>
      <c r="J17" s="210"/>
      <c r="K17" s="210"/>
      <c r="L17" s="210"/>
      <c r="M17" s="210"/>
      <c r="N17" s="210"/>
      <c r="O17" s="210"/>
      <c r="P17" s="210"/>
    </row>
    <row r="18" spans="1:16" ht="15.75" thickBot="1" x14ac:dyDescent="0.3">
      <c r="A18" s="5"/>
      <c r="B18" s="5"/>
      <c r="C18" s="5"/>
      <c r="D18" s="5"/>
      <c r="E18" s="6"/>
      <c r="F18" s="6"/>
      <c r="G18"/>
      <c r="H18"/>
      <c r="I18"/>
      <c r="J18" s="210"/>
      <c r="K18" s="210"/>
      <c r="L18" s="210"/>
      <c r="M18" s="210"/>
      <c r="N18" s="210"/>
      <c r="O18" s="210"/>
      <c r="P18" s="210"/>
    </row>
    <row r="19" spans="1:16" ht="15.75" thickBot="1" x14ac:dyDescent="0.3">
      <c r="A19" s="369" t="s">
        <v>14</v>
      </c>
      <c r="B19" s="370"/>
      <c r="C19" s="370"/>
      <c r="D19" s="370"/>
      <c r="E19" s="370"/>
      <c r="F19" s="370"/>
      <c r="G19" s="370"/>
      <c r="H19" s="370"/>
      <c r="I19" s="370"/>
      <c r="J19" s="370"/>
      <c r="K19" s="370"/>
      <c r="L19" s="370"/>
      <c r="M19" s="371"/>
      <c r="N19" s="210"/>
      <c r="O19" s="210"/>
      <c r="P19" s="210"/>
    </row>
    <row r="20" spans="1:16" ht="15.75" thickBot="1" x14ac:dyDescent="0.3">
      <c r="A20" s="365" t="s">
        <v>13</v>
      </c>
      <c r="B20" s="367" t="s">
        <v>6</v>
      </c>
      <c r="C20" s="372"/>
      <c r="D20" s="372"/>
      <c r="E20" s="368"/>
      <c r="F20" s="367" t="s">
        <v>10</v>
      </c>
      <c r="G20" s="372"/>
      <c r="H20" s="372"/>
      <c r="I20" s="368"/>
      <c r="J20" s="367" t="s">
        <v>9</v>
      </c>
      <c r="K20" s="372"/>
      <c r="L20" s="372"/>
      <c r="M20" s="368"/>
      <c r="N20" s="210"/>
      <c r="O20" s="210"/>
      <c r="P20" s="210"/>
    </row>
    <row r="21" spans="1:16" ht="15.75" thickBot="1" x14ac:dyDescent="0.3">
      <c r="A21" s="366"/>
      <c r="B21" s="34" t="s">
        <v>7</v>
      </c>
      <c r="C21" s="35" t="s">
        <v>4</v>
      </c>
      <c r="D21" s="35" t="s">
        <v>5</v>
      </c>
      <c r="E21" s="102" t="s">
        <v>8</v>
      </c>
      <c r="F21" s="88" t="s">
        <v>7</v>
      </c>
      <c r="G21" s="89" t="s">
        <v>4</v>
      </c>
      <c r="H21" s="89" t="s">
        <v>5</v>
      </c>
      <c r="I21" s="103" t="s">
        <v>8</v>
      </c>
      <c r="J21" s="88" t="s">
        <v>7</v>
      </c>
      <c r="K21" s="89" t="s">
        <v>4</v>
      </c>
      <c r="L21" s="89" t="s">
        <v>5</v>
      </c>
      <c r="M21" s="4" t="s">
        <v>8</v>
      </c>
      <c r="N21" s="210"/>
      <c r="O21" s="210"/>
      <c r="P21" s="210"/>
    </row>
    <row r="22" spans="1:16" x14ac:dyDescent="0.25">
      <c r="A22" s="32">
        <v>43191</v>
      </c>
      <c r="B22" s="11"/>
      <c r="C22" s="11">
        <v>0</v>
      </c>
      <c r="D22" s="11">
        <v>0</v>
      </c>
      <c r="E22" s="29">
        <f>SUM(B22:D22)</f>
        <v>0</v>
      </c>
      <c r="F22" s="11"/>
      <c r="G22" s="11">
        <v>0</v>
      </c>
      <c r="H22" s="11">
        <v>0</v>
      </c>
      <c r="I22" s="29">
        <f>SUM(F22:H22)</f>
        <v>0</v>
      </c>
      <c r="J22" s="11"/>
      <c r="K22" s="11">
        <v>0</v>
      </c>
      <c r="L22" s="11">
        <v>0</v>
      </c>
      <c r="M22" s="28">
        <f>SUM(J22:L22)</f>
        <v>0</v>
      </c>
      <c r="N22" s="210"/>
      <c r="O22" s="210"/>
      <c r="P22" s="210"/>
    </row>
    <row r="23" spans="1:16" x14ac:dyDescent="0.25">
      <c r="A23" s="32">
        <f t="shared" ref="A23:A33" si="9">+A22+31</f>
        <v>43222</v>
      </c>
      <c r="B23" s="11">
        <v>0</v>
      </c>
      <c r="C23" s="11">
        <v>0</v>
      </c>
      <c r="D23" s="11">
        <v>0</v>
      </c>
      <c r="E23" s="29">
        <f>SUM(B23:D23)</f>
        <v>0</v>
      </c>
      <c r="F23" s="11">
        <v>0</v>
      </c>
      <c r="G23" s="11">
        <v>0</v>
      </c>
      <c r="H23" s="11">
        <v>0</v>
      </c>
      <c r="I23" s="29">
        <f t="shared" ref="I23:I30" si="10">SUM(F23:H23)</f>
        <v>0</v>
      </c>
      <c r="J23" s="11">
        <v>0</v>
      </c>
      <c r="K23" s="11">
        <v>0</v>
      </c>
      <c r="L23" s="11">
        <v>0</v>
      </c>
      <c r="M23" s="30">
        <f t="shared" ref="M23:M34" si="11">SUM(J23:L23)</f>
        <v>0</v>
      </c>
      <c r="N23" s="220"/>
      <c r="O23" s="220"/>
      <c r="P23" s="210"/>
    </row>
    <row r="24" spans="1:16" x14ac:dyDescent="0.25">
      <c r="A24" s="32">
        <f t="shared" si="9"/>
        <v>43253</v>
      </c>
      <c r="B24" s="11">
        <v>0</v>
      </c>
      <c r="C24" s="11">
        <v>0</v>
      </c>
      <c r="D24" s="11">
        <v>0</v>
      </c>
      <c r="E24" s="29">
        <f t="shared" ref="E24:E30" si="12">SUM(B24:D24)</f>
        <v>0</v>
      </c>
      <c r="F24" s="11">
        <v>0</v>
      </c>
      <c r="G24" s="11">
        <v>0</v>
      </c>
      <c r="H24" s="11">
        <v>0</v>
      </c>
      <c r="I24" s="29">
        <f t="shared" si="10"/>
        <v>0</v>
      </c>
      <c r="J24" s="11">
        <v>0</v>
      </c>
      <c r="K24" s="11">
        <v>0</v>
      </c>
      <c r="L24" s="11">
        <v>0</v>
      </c>
      <c r="M24" s="30">
        <f t="shared" si="11"/>
        <v>0</v>
      </c>
      <c r="N24" s="220"/>
      <c r="O24" s="220"/>
      <c r="P24" s="210"/>
    </row>
    <row r="25" spans="1:16" x14ac:dyDescent="0.25">
      <c r="A25" s="32">
        <f t="shared" si="9"/>
        <v>43284</v>
      </c>
      <c r="B25" s="11">
        <v>0</v>
      </c>
      <c r="C25" s="11">
        <v>0</v>
      </c>
      <c r="D25" s="11">
        <v>0</v>
      </c>
      <c r="E25" s="29">
        <f t="shared" si="12"/>
        <v>0</v>
      </c>
      <c r="F25" s="11">
        <v>0</v>
      </c>
      <c r="G25" s="11">
        <v>0</v>
      </c>
      <c r="H25" s="11">
        <v>0</v>
      </c>
      <c r="I25" s="29">
        <f t="shared" si="10"/>
        <v>0</v>
      </c>
      <c r="J25" s="11">
        <v>0</v>
      </c>
      <c r="K25" s="11">
        <v>0</v>
      </c>
      <c r="L25" s="11">
        <v>0</v>
      </c>
      <c r="M25" s="30">
        <f t="shared" si="11"/>
        <v>0</v>
      </c>
      <c r="N25" s="220"/>
      <c r="O25" s="220"/>
      <c r="P25" s="210"/>
    </row>
    <row r="26" spans="1:16" x14ac:dyDescent="0.25">
      <c r="A26" s="32">
        <f t="shared" si="9"/>
        <v>43315</v>
      </c>
      <c r="B26" s="11">
        <v>0</v>
      </c>
      <c r="C26" s="11">
        <v>0</v>
      </c>
      <c r="D26" s="11">
        <v>0</v>
      </c>
      <c r="E26" s="29">
        <f t="shared" si="12"/>
        <v>0</v>
      </c>
      <c r="F26" s="11">
        <v>0</v>
      </c>
      <c r="G26" s="11">
        <v>0</v>
      </c>
      <c r="H26" s="11">
        <v>0</v>
      </c>
      <c r="I26" s="29">
        <f t="shared" si="10"/>
        <v>0</v>
      </c>
      <c r="J26" s="11">
        <v>0</v>
      </c>
      <c r="K26" s="11">
        <v>0</v>
      </c>
      <c r="L26" s="11">
        <v>0</v>
      </c>
      <c r="M26" s="30">
        <f t="shared" si="11"/>
        <v>0</v>
      </c>
      <c r="N26" s="220"/>
      <c r="O26" s="220"/>
      <c r="P26" s="210"/>
    </row>
    <row r="27" spans="1:16" x14ac:dyDescent="0.25">
      <c r="A27" s="32">
        <f t="shared" si="9"/>
        <v>43346</v>
      </c>
      <c r="B27" s="11">
        <v>0</v>
      </c>
      <c r="C27" s="11">
        <v>0</v>
      </c>
      <c r="D27" s="11">
        <v>0</v>
      </c>
      <c r="E27" s="29">
        <f t="shared" si="12"/>
        <v>0</v>
      </c>
      <c r="F27" s="11">
        <v>0</v>
      </c>
      <c r="G27" s="11">
        <v>0</v>
      </c>
      <c r="H27" s="11">
        <v>0</v>
      </c>
      <c r="I27" s="29">
        <f t="shared" si="10"/>
        <v>0</v>
      </c>
      <c r="J27" s="11">
        <v>0</v>
      </c>
      <c r="K27" s="11">
        <v>0</v>
      </c>
      <c r="L27" s="11">
        <v>0</v>
      </c>
      <c r="M27" s="30">
        <f t="shared" si="11"/>
        <v>0</v>
      </c>
      <c r="N27" s="220"/>
      <c r="O27" s="220"/>
      <c r="P27" s="210"/>
    </row>
    <row r="28" spans="1:16" x14ac:dyDescent="0.25">
      <c r="A28" s="32">
        <f t="shared" si="9"/>
        <v>43377</v>
      </c>
      <c r="B28" s="11">
        <v>0</v>
      </c>
      <c r="C28" s="11">
        <v>0</v>
      </c>
      <c r="D28" s="11">
        <v>0</v>
      </c>
      <c r="E28" s="29">
        <f t="shared" si="12"/>
        <v>0</v>
      </c>
      <c r="F28" s="11">
        <v>0</v>
      </c>
      <c r="G28" s="11">
        <v>0</v>
      </c>
      <c r="H28" s="11">
        <v>0</v>
      </c>
      <c r="I28" s="29">
        <f t="shared" si="10"/>
        <v>0</v>
      </c>
      <c r="J28" s="11">
        <v>0</v>
      </c>
      <c r="K28" s="11">
        <v>0</v>
      </c>
      <c r="L28" s="11">
        <v>0</v>
      </c>
      <c r="M28" s="30">
        <f t="shared" si="11"/>
        <v>0</v>
      </c>
      <c r="N28" s="220"/>
      <c r="O28" s="220"/>
      <c r="P28" s="210"/>
    </row>
    <row r="29" spans="1:16" x14ac:dyDescent="0.25">
      <c r="A29" s="32">
        <f t="shared" si="9"/>
        <v>43408</v>
      </c>
      <c r="B29" s="11">
        <v>0</v>
      </c>
      <c r="C29" s="11">
        <v>0</v>
      </c>
      <c r="D29" s="11">
        <v>0</v>
      </c>
      <c r="E29" s="29">
        <f t="shared" si="12"/>
        <v>0</v>
      </c>
      <c r="F29" s="11">
        <v>0</v>
      </c>
      <c r="G29" s="11">
        <v>0</v>
      </c>
      <c r="H29" s="11">
        <v>0</v>
      </c>
      <c r="I29" s="29">
        <f t="shared" si="10"/>
        <v>0</v>
      </c>
      <c r="J29" s="11">
        <v>0</v>
      </c>
      <c r="K29" s="11">
        <v>0</v>
      </c>
      <c r="L29" s="11">
        <v>0</v>
      </c>
      <c r="M29" s="30">
        <f t="shared" si="11"/>
        <v>0</v>
      </c>
      <c r="N29" s="220"/>
      <c r="O29" s="220"/>
      <c r="P29" s="210"/>
    </row>
    <row r="30" spans="1:16" x14ac:dyDescent="0.25">
      <c r="A30" s="32">
        <f t="shared" si="9"/>
        <v>43439</v>
      </c>
      <c r="B30" s="11">
        <v>0</v>
      </c>
      <c r="C30" s="11">
        <v>0</v>
      </c>
      <c r="D30" s="11">
        <v>0</v>
      </c>
      <c r="E30" s="29">
        <f t="shared" si="12"/>
        <v>0</v>
      </c>
      <c r="F30" s="11">
        <v>0</v>
      </c>
      <c r="G30" s="11">
        <v>0</v>
      </c>
      <c r="H30" s="11">
        <v>0</v>
      </c>
      <c r="I30" s="29">
        <f t="shared" si="10"/>
        <v>0</v>
      </c>
      <c r="J30" s="11">
        <v>0</v>
      </c>
      <c r="K30" s="11">
        <v>0</v>
      </c>
      <c r="L30" s="11">
        <v>0</v>
      </c>
      <c r="M30" s="31">
        <f t="shared" si="11"/>
        <v>0</v>
      </c>
      <c r="N30" s="220"/>
      <c r="O30" s="220"/>
      <c r="P30" s="210"/>
    </row>
    <row r="31" spans="1:16" x14ac:dyDescent="0.25">
      <c r="A31" s="32">
        <f t="shared" si="9"/>
        <v>43470</v>
      </c>
      <c r="B31" s="11">
        <v>0</v>
      </c>
      <c r="C31" s="11">
        <v>0</v>
      </c>
      <c r="D31" s="11">
        <v>0</v>
      </c>
      <c r="E31" s="29">
        <f t="shared" ref="E31:E33" si="13">SUM(B31:D31)</f>
        <v>0</v>
      </c>
      <c r="F31" s="11">
        <v>0</v>
      </c>
      <c r="G31" s="11">
        <v>0</v>
      </c>
      <c r="H31" s="11">
        <v>0</v>
      </c>
      <c r="I31" s="29">
        <f t="shared" ref="I31:I33" si="14">SUM(F31:H31)</f>
        <v>0</v>
      </c>
      <c r="J31" s="11">
        <v>0</v>
      </c>
      <c r="K31" s="11">
        <v>0</v>
      </c>
      <c r="L31" s="11">
        <v>0</v>
      </c>
      <c r="M31" s="31">
        <f t="shared" ref="M31:M33" si="15">SUM(J31:L31)</f>
        <v>0</v>
      </c>
      <c r="N31" s="220"/>
      <c r="O31" s="220"/>
      <c r="P31" s="210"/>
    </row>
    <row r="32" spans="1:16" x14ac:dyDescent="0.25">
      <c r="A32" s="32">
        <f t="shared" si="9"/>
        <v>43501</v>
      </c>
      <c r="B32" s="11">
        <v>0</v>
      </c>
      <c r="C32" s="11">
        <v>0</v>
      </c>
      <c r="D32" s="11">
        <v>0</v>
      </c>
      <c r="E32" s="29">
        <f t="shared" si="13"/>
        <v>0</v>
      </c>
      <c r="F32" s="11">
        <v>0</v>
      </c>
      <c r="G32" s="11">
        <v>0</v>
      </c>
      <c r="H32" s="11">
        <v>0</v>
      </c>
      <c r="I32" s="29">
        <f t="shared" si="14"/>
        <v>0</v>
      </c>
      <c r="J32" s="11">
        <v>0</v>
      </c>
      <c r="K32" s="11">
        <v>0</v>
      </c>
      <c r="L32" s="11">
        <v>0</v>
      </c>
      <c r="M32" s="31">
        <f t="shared" si="15"/>
        <v>0</v>
      </c>
      <c r="N32" s="220"/>
      <c r="O32" s="220"/>
      <c r="P32" s="210"/>
    </row>
    <row r="33" spans="1:16" ht="15.75" thickBot="1" x14ac:dyDescent="0.3">
      <c r="A33" s="33">
        <f t="shared" si="9"/>
        <v>43532</v>
      </c>
      <c r="B33" s="11">
        <v>0</v>
      </c>
      <c r="C33" s="11">
        <v>0</v>
      </c>
      <c r="D33" s="11">
        <v>0</v>
      </c>
      <c r="E33" s="29">
        <f t="shared" si="13"/>
        <v>0</v>
      </c>
      <c r="F33" s="11">
        <v>0</v>
      </c>
      <c r="G33" s="11">
        <v>0</v>
      </c>
      <c r="H33" s="11">
        <v>0</v>
      </c>
      <c r="I33" s="29">
        <f t="shared" si="14"/>
        <v>0</v>
      </c>
      <c r="J33" s="11">
        <v>0</v>
      </c>
      <c r="K33" s="11">
        <v>0</v>
      </c>
      <c r="L33" s="11">
        <v>0</v>
      </c>
      <c r="M33" s="31">
        <f t="shared" si="15"/>
        <v>0</v>
      </c>
      <c r="N33" s="220"/>
      <c r="O33" s="220"/>
      <c r="P33" s="210"/>
    </row>
    <row r="34" spans="1:16" ht="15.75" thickBot="1" x14ac:dyDescent="0.3">
      <c r="A34" s="2" t="s">
        <v>8</v>
      </c>
      <c r="B34" s="104">
        <f>SUM(B22:B33)</f>
        <v>0</v>
      </c>
      <c r="C34" s="104">
        <f>SUM(C22:C33)</f>
        <v>0</v>
      </c>
      <c r="D34" s="104">
        <f>SUM(D22:D33)</f>
        <v>0</v>
      </c>
      <c r="E34" s="105">
        <f>SUM(E22:E30)</f>
        <v>0</v>
      </c>
      <c r="F34" s="105">
        <f>SUM(F22:F33)</f>
        <v>0</v>
      </c>
      <c r="G34" s="105">
        <f>SUM(G22:G33)</f>
        <v>0</v>
      </c>
      <c r="H34" s="105">
        <f>SUM(H22:H33)</f>
        <v>0</v>
      </c>
      <c r="I34" s="105">
        <f>SUM(I22:I30)</f>
        <v>0</v>
      </c>
      <c r="J34" s="105">
        <f>SUM(J22:J33)</f>
        <v>0</v>
      </c>
      <c r="K34" s="105">
        <f>SUM(K22:K33)</f>
        <v>0</v>
      </c>
      <c r="L34" s="105">
        <f>SUM(L22:L33)</f>
        <v>0</v>
      </c>
      <c r="M34" s="27">
        <f t="shared" si="11"/>
        <v>0</v>
      </c>
      <c r="N34" s="210"/>
      <c r="O34" s="210"/>
      <c r="P34" s="210"/>
    </row>
  </sheetData>
  <mergeCells count="12">
    <mergeCell ref="A1:P2"/>
    <mergeCell ref="A20:A21"/>
    <mergeCell ref="E3:F3"/>
    <mergeCell ref="A19:M19"/>
    <mergeCell ref="B20:E20"/>
    <mergeCell ref="F20:I20"/>
    <mergeCell ref="J20:M20"/>
    <mergeCell ref="A3:A4"/>
    <mergeCell ref="B3:D3"/>
    <mergeCell ref="G3:I3"/>
    <mergeCell ref="J3:P3"/>
    <mergeCell ref="J14:K14"/>
  </mergeCells>
  <dataValidations count="2">
    <dataValidation type="textLength" allowBlank="1" showInputMessage="1" showErrorMessage="1" errorTitle="Contains Formula" error="Don't put any figure here as it contains formula" sqref="P15:P16">
      <formula1>0</formula1>
      <formula2>0</formula2>
    </dataValidation>
    <dataValidation allowBlank="1" showInputMessage="1" showErrorMessage="1" errorTitle="Contains Formula" error="Don't put any figure here as it contains formula" sqref="L14:O16 P14"/>
  </dataValidations>
  <pageMargins left="0.7" right="0.7" top="0.75" bottom="0.75" header="0.3" footer="0.3"/>
  <pageSetup orientation="portrait" verticalDpi="0" r:id="rId1"/>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8"/>
  <dimension ref="A1:N27"/>
  <sheetViews>
    <sheetView workbookViewId="0">
      <selection sqref="A1:H2"/>
    </sheetView>
  </sheetViews>
  <sheetFormatPr defaultColWidth="8.28515625" defaultRowHeight="15" x14ac:dyDescent="0.25"/>
  <cols>
    <col min="1" max="1" width="10.7109375" style="16" customWidth="1"/>
    <col min="2" max="2" width="20.140625" style="16" customWidth="1"/>
    <col min="3" max="3" width="22.42578125" style="16" customWidth="1"/>
    <col min="4" max="4" width="13.5703125" style="16" customWidth="1"/>
    <col min="5" max="5" width="9.5703125" style="16" customWidth="1"/>
    <col min="6" max="6" width="12.140625" style="16" customWidth="1"/>
    <col min="7" max="7" width="10.5703125" style="16" customWidth="1"/>
    <col min="8" max="16384" width="8.28515625" style="16"/>
  </cols>
  <sheetData>
    <row r="1" spans="1:8" ht="15" customHeight="1" x14ac:dyDescent="0.25">
      <c r="A1" s="382" t="s">
        <v>169</v>
      </c>
      <c r="B1" s="383"/>
      <c r="C1" s="383"/>
      <c r="D1" s="383"/>
      <c r="E1" s="383"/>
      <c r="F1" s="383"/>
      <c r="G1" s="383"/>
      <c r="H1" s="384"/>
    </row>
    <row r="2" spans="1:8" ht="15.75" customHeight="1" thickBot="1" x14ac:dyDescent="0.3">
      <c r="A2" s="385"/>
      <c r="B2" s="386"/>
      <c r="C2" s="386"/>
      <c r="D2" s="386"/>
      <c r="E2" s="386"/>
      <c r="F2" s="386"/>
      <c r="G2" s="386"/>
      <c r="H2" s="387"/>
    </row>
    <row r="3" spans="1:8" ht="15.75" thickBot="1" x14ac:dyDescent="0.3">
      <c r="A3" s="395" t="s">
        <v>170</v>
      </c>
      <c r="B3" s="396"/>
      <c r="C3" s="396"/>
      <c r="D3" s="396"/>
      <c r="E3" s="396"/>
      <c r="F3" s="396"/>
      <c r="G3" s="396"/>
      <c r="H3" s="397"/>
    </row>
    <row r="4" spans="1:8" x14ac:dyDescent="0.25">
      <c r="A4" s="294" t="s">
        <v>18</v>
      </c>
      <c r="B4" s="294" t="s">
        <v>56</v>
      </c>
      <c r="C4" s="294" t="s">
        <v>140</v>
      </c>
      <c r="D4" s="294" t="s">
        <v>21</v>
      </c>
      <c r="E4" s="303" t="s">
        <v>7</v>
      </c>
      <c r="F4" s="304" t="s">
        <v>4</v>
      </c>
      <c r="G4" s="304" t="s">
        <v>5</v>
      </c>
      <c r="H4" s="305" t="s">
        <v>57</v>
      </c>
    </row>
    <row r="5" spans="1:8" x14ac:dyDescent="0.25">
      <c r="A5" s="295"/>
      <c r="B5" s="297"/>
      <c r="C5" s="238"/>
      <c r="D5" s="300"/>
      <c r="E5" s="142"/>
      <c r="F5" s="11"/>
      <c r="G5" s="11"/>
      <c r="H5" s="48"/>
    </row>
    <row r="6" spans="1:8" x14ac:dyDescent="0.25">
      <c r="A6" s="295"/>
      <c r="B6" s="297"/>
      <c r="C6" s="238"/>
      <c r="D6" s="300"/>
      <c r="E6" s="142"/>
      <c r="F6" s="11"/>
      <c r="G6" s="11"/>
      <c r="H6" s="48"/>
    </row>
    <row r="7" spans="1:8" x14ac:dyDescent="0.25">
      <c r="A7" s="295"/>
      <c r="B7" s="297"/>
      <c r="C7" s="238"/>
      <c r="D7" s="300"/>
      <c r="E7" s="142"/>
      <c r="F7" s="11"/>
      <c r="G7" s="11"/>
      <c r="H7" s="48"/>
    </row>
    <row r="8" spans="1:8" x14ac:dyDescent="0.25">
      <c r="A8" s="295"/>
      <c r="B8" s="297"/>
      <c r="C8" s="238"/>
      <c r="D8" s="300"/>
      <c r="E8" s="142"/>
      <c r="F8" s="11"/>
      <c r="G8" s="11"/>
      <c r="H8" s="48"/>
    </row>
    <row r="9" spans="1:8" x14ac:dyDescent="0.25">
      <c r="A9" s="295"/>
      <c r="B9" s="297"/>
      <c r="C9" s="238"/>
      <c r="D9" s="300"/>
      <c r="E9" s="142"/>
      <c r="F9" s="11"/>
      <c r="G9" s="11"/>
      <c r="H9" s="48"/>
    </row>
    <row r="10" spans="1:8" x14ac:dyDescent="0.25">
      <c r="A10" s="295"/>
      <c r="B10" s="297"/>
      <c r="C10" s="238"/>
      <c r="D10" s="300"/>
      <c r="E10" s="142"/>
      <c r="F10" s="11"/>
      <c r="G10" s="11"/>
      <c r="H10" s="48"/>
    </row>
    <row r="11" spans="1:8" x14ac:dyDescent="0.25">
      <c r="A11" s="295"/>
      <c r="B11" s="238"/>
      <c r="C11" s="238"/>
      <c r="D11" s="300"/>
      <c r="E11" s="142"/>
      <c r="F11" s="11"/>
      <c r="G11" s="11"/>
      <c r="H11" s="48"/>
    </row>
    <row r="12" spans="1:8" ht="15.75" thickBot="1" x14ac:dyDescent="0.3">
      <c r="A12" s="296"/>
      <c r="B12" s="298"/>
      <c r="C12" s="298"/>
      <c r="D12" s="301"/>
      <c r="E12" s="306"/>
      <c r="F12" s="51"/>
      <c r="G12" s="51"/>
      <c r="H12" s="52"/>
    </row>
    <row r="13" spans="1:8" ht="15.75" thickBot="1" x14ac:dyDescent="0.3">
      <c r="A13" s="393" t="s">
        <v>8</v>
      </c>
      <c r="B13" s="394"/>
      <c r="C13" s="394"/>
      <c r="D13" s="299">
        <f>SUM(D5:D12)</f>
        <v>0</v>
      </c>
      <c r="E13" s="299">
        <f>SUM(E5:E12)</f>
        <v>0</v>
      </c>
      <c r="F13" s="299">
        <f>SUM(F5:F12)</f>
        <v>0</v>
      </c>
      <c r="G13" s="299">
        <f>SUM(G5:G12)</f>
        <v>0</v>
      </c>
      <c r="H13" s="302">
        <f>SUM(H5:H12)</f>
        <v>0</v>
      </c>
    </row>
    <row r="14" spans="1:8" x14ac:dyDescent="0.25">
      <c r="A14" s="210"/>
      <c r="B14" s="210"/>
      <c r="C14" s="210"/>
      <c r="D14" s="210"/>
      <c r="E14" s="210"/>
      <c r="F14" s="210"/>
      <c r="G14" s="210"/>
      <c r="H14" s="210"/>
    </row>
    <row r="15" spans="1:8" ht="15.75" thickBot="1" x14ac:dyDescent="0.3">
      <c r="A15" s="210"/>
      <c r="B15" s="210"/>
      <c r="C15" s="210"/>
      <c r="D15" s="210"/>
      <c r="E15" s="210"/>
      <c r="F15" s="210"/>
      <c r="G15" s="210"/>
      <c r="H15" s="210"/>
    </row>
    <row r="16" spans="1:8" ht="15.75" thickBot="1" x14ac:dyDescent="0.3">
      <c r="A16" s="390" t="s">
        <v>171</v>
      </c>
      <c r="B16" s="391"/>
      <c r="C16" s="391"/>
      <c r="D16" s="391"/>
      <c r="E16" s="391"/>
      <c r="F16" s="391"/>
      <c r="G16" s="391"/>
      <c r="H16" s="392"/>
    </row>
    <row r="17" spans="1:14" x14ac:dyDescent="0.25">
      <c r="A17" s="398" t="s">
        <v>18</v>
      </c>
      <c r="B17" s="400" t="s">
        <v>141</v>
      </c>
      <c r="C17" s="400" t="s">
        <v>32</v>
      </c>
      <c r="D17" s="402" t="s">
        <v>34</v>
      </c>
      <c r="E17" s="402" t="s">
        <v>51</v>
      </c>
      <c r="F17" s="404" t="s">
        <v>33</v>
      </c>
      <c r="G17" s="404"/>
      <c r="H17" s="405"/>
    </row>
    <row r="18" spans="1:14" ht="15.75" thickBot="1" x14ac:dyDescent="0.3">
      <c r="A18" s="399"/>
      <c r="B18" s="401"/>
      <c r="C18" s="401"/>
      <c r="D18" s="403"/>
      <c r="E18" s="403"/>
      <c r="F18" s="315" t="s">
        <v>7</v>
      </c>
      <c r="G18" s="315" t="s">
        <v>5</v>
      </c>
      <c r="H18" s="316" t="s">
        <v>4</v>
      </c>
      <c r="I18" s="221"/>
      <c r="J18" s="221"/>
      <c r="K18" s="221"/>
      <c r="L18" s="221"/>
      <c r="M18" s="221"/>
      <c r="N18" s="221"/>
    </row>
    <row r="19" spans="1:14" x14ac:dyDescent="0.25">
      <c r="A19" s="308"/>
      <c r="B19" s="309"/>
      <c r="C19" s="309"/>
      <c r="D19" s="310"/>
      <c r="E19" s="311"/>
      <c r="F19" s="310"/>
      <c r="G19" s="310">
        <v>0</v>
      </c>
      <c r="H19" s="312">
        <f>+G19</f>
        <v>0</v>
      </c>
    </row>
    <row r="20" spans="1:14" x14ac:dyDescent="0.25">
      <c r="A20" s="293"/>
      <c r="B20" s="7"/>
      <c r="C20" s="7"/>
      <c r="D20" s="11"/>
      <c r="E20" s="11"/>
      <c r="F20" s="11"/>
      <c r="G20" s="11"/>
      <c r="H20" s="48"/>
    </row>
    <row r="21" spans="1:14" x14ac:dyDescent="0.25">
      <c r="A21" s="293"/>
      <c r="B21" s="7"/>
      <c r="C21" s="7"/>
      <c r="D21" s="11"/>
      <c r="E21" s="11"/>
      <c r="F21" s="11"/>
      <c r="G21" s="11"/>
      <c r="H21" s="48"/>
    </row>
    <row r="22" spans="1:14" x14ac:dyDescent="0.25">
      <c r="A22" s="293"/>
      <c r="B22" s="7"/>
      <c r="C22" s="7"/>
      <c r="D22" s="11"/>
      <c r="E22" s="11"/>
      <c r="F22" s="11"/>
      <c r="G22" s="11"/>
      <c r="H22" s="48"/>
    </row>
    <row r="23" spans="1:14" x14ac:dyDescent="0.25">
      <c r="A23" s="293"/>
      <c r="B23" s="7"/>
      <c r="C23" s="7"/>
      <c r="D23" s="11"/>
      <c r="E23" s="11"/>
      <c r="F23" s="11"/>
      <c r="G23" s="11"/>
      <c r="H23" s="48"/>
    </row>
    <row r="24" spans="1:14" x14ac:dyDescent="0.25">
      <c r="A24" s="293"/>
      <c r="B24" s="7"/>
      <c r="C24" s="7"/>
      <c r="D24" s="11"/>
      <c r="E24" s="11"/>
      <c r="F24" s="11"/>
      <c r="G24" s="11"/>
      <c r="H24" s="48"/>
    </row>
    <row r="25" spans="1:14" x14ac:dyDescent="0.25">
      <c r="A25" s="293"/>
      <c r="B25" s="7"/>
      <c r="C25" s="7"/>
      <c r="D25" s="11"/>
      <c r="E25" s="11"/>
      <c r="F25" s="11"/>
      <c r="G25" s="11"/>
      <c r="H25" s="48"/>
    </row>
    <row r="26" spans="1:14" ht="15.75" thickBot="1" x14ac:dyDescent="0.3">
      <c r="A26" s="313"/>
      <c r="B26" s="314"/>
      <c r="C26" s="314"/>
      <c r="D26" s="51"/>
      <c r="E26" s="51"/>
      <c r="F26" s="51"/>
      <c r="G26" s="51"/>
      <c r="H26" s="52"/>
    </row>
    <row r="27" spans="1:14" ht="15.75" thickBot="1" x14ac:dyDescent="0.3">
      <c r="A27" s="388" t="s">
        <v>8</v>
      </c>
      <c r="B27" s="389"/>
      <c r="C27" s="389"/>
      <c r="D27" s="232"/>
      <c r="E27" s="232"/>
      <c r="F27" s="232">
        <f>SUM(F19:F26)</f>
        <v>0</v>
      </c>
      <c r="G27" s="232">
        <f>SUM(G19:G26)</f>
        <v>0</v>
      </c>
      <c r="H27" s="307">
        <f>SUM(H19:H26)</f>
        <v>0</v>
      </c>
    </row>
  </sheetData>
  <mergeCells count="11">
    <mergeCell ref="A1:H2"/>
    <mergeCell ref="A27:C27"/>
    <mergeCell ref="A16:H16"/>
    <mergeCell ref="A13:C13"/>
    <mergeCell ref="A3:H3"/>
    <mergeCell ref="A17:A18"/>
    <mergeCell ref="B17:B18"/>
    <mergeCell ref="C17:C18"/>
    <mergeCell ref="D17:D18"/>
    <mergeCell ref="E17:E18"/>
    <mergeCell ref="F17:H17"/>
  </mergeCells>
  <pageMargins left="0.7" right="0.7" top="0.75" bottom="0.75" header="0.3" footer="0.3"/>
  <pageSetup orientation="portrait" verticalDpi="0" r:id="rId1"/>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9"/>
  <dimension ref="A1:N21"/>
  <sheetViews>
    <sheetView workbookViewId="0">
      <selection activeCell="E5" sqref="E5"/>
    </sheetView>
  </sheetViews>
  <sheetFormatPr defaultRowHeight="15" x14ac:dyDescent="0.25"/>
  <cols>
    <col min="1" max="1" width="10.85546875" style="16" customWidth="1"/>
    <col min="2" max="2" width="17.5703125" style="16" customWidth="1"/>
    <col min="3" max="3" width="15" style="16" customWidth="1"/>
    <col min="4" max="5" width="11.140625" style="16" customWidth="1"/>
    <col min="6" max="6" width="10.7109375" style="16" customWidth="1"/>
    <col min="7" max="7" width="16.7109375" style="16" customWidth="1"/>
    <col min="8" max="10" width="11.5703125" style="16" customWidth="1"/>
    <col min="11" max="14" width="10.7109375" style="16" customWidth="1"/>
    <col min="15" max="16384" width="9.140625" style="16"/>
  </cols>
  <sheetData>
    <row r="1" spans="1:14" ht="15" customHeight="1" x14ac:dyDescent="0.25">
      <c r="A1" s="354" t="s">
        <v>199</v>
      </c>
      <c r="B1" s="354"/>
      <c r="C1" s="354"/>
      <c r="D1" s="354"/>
      <c r="E1" s="354"/>
      <c r="F1" s="354"/>
      <c r="G1" s="354"/>
      <c r="H1" s="354"/>
      <c r="I1" s="354"/>
      <c r="J1" s="354"/>
      <c r="K1" s="354"/>
      <c r="L1" s="354"/>
      <c r="M1" s="354"/>
      <c r="N1" s="354"/>
    </row>
    <row r="2" spans="1:14" ht="15" customHeight="1" x14ac:dyDescent="0.25">
      <c r="A2" s="406"/>
      <c r="B2" s="406"/>
      <c r="C2" s="406"/>
      <c r="D2" s="406"/>
      <c r="E2" s="406"/>
      <c r="F2" s="406"/>
      <c r="G2" s="406"/>
      <c r="H2" s="406"/>
      <c r="I2" s="406"/>
      <c r="J2" s="406"/>
      <c r="K2" s="406"/>
      <c r="L2" s="406"/>
      <c r="M2" s="406"/>
      <c r="N2" s="406"/>
    </row>
    <row r="3" spans="1:14" x14ac:dyDescent="0.25">
      <c r="A3" s="413" t="s">
        <v>0</v>
      </c>
      <c r="B3" s="413" t="s">
        <v>75</v>
      </c>
      <c r="C3" s="410" t="s">
        <v>93</v>
      </c>
      <c r="D3" s="411"/>
      <c r="E3" s="411"/>
      <c r="F3" s="412"/>
      <c r="G3" s="409" t="s">
        <v>94</v>
      </c>
      <c r="H3" s="409"/>
      <c r="I3" s="409"/>
      <c r="J3" s="409"/>
      <c r="K3" s="409" t="s">
        <v>71</v>
      </c>
      <c r="L3" s="409"/>
      <c r="M3" s="409"/>
      <c r="N3" s="409"/>
    </row>
    <row r="4" spans="1:14" x14ac:dyDescent="0.25">
      <c r="A4" s="413"/>
      <c r="B4" s="413"/>
      <c r="C4" s="90" t="s">
        <v>7</v>
      </c>
      <c r="D4" s="90" t="s">
        <v>4</v>
      </c>
      <c r="E4" s="90" t="s">
        <v>5</v>
      </c>
      <c r="F4" s="90" t="s">
        <v>8</v>
      </c>
      <c r="G4" s="90" t="s">
        <v>7</v>
      </c>
      <c r="H4" s="90" t="s">
        <v>4</v>
      </c>
      <c r="I4" s="90" t="s">
        <v>5</v>
      </c>
      <c r="J4" s="90" t="s">
        <v>8</v>
      </c>
      <c r="K4" s="90" t="s">
        <v>7</v>
      </c>
      <c r="L4" s="90" t="s">
        <v>4</v>
      </c>
      <c r="M4" s="90" t="s">
        <v>5</v>
      </c>
      <c r="N4" s="9" t="s">
        <v>8</v>
      </c>
    </row>
    <row r="5" spans="1:14" x14ac:dyDescent="0.25">
      <c r="A5" s="167">
        <v>43191</v>
      </c>
      <c r="B5" s="7"/>
      <c r="C5" s="135"/>
      <c r="D5" s="135"/>
      <c r="E5" s="135"/>
      <c r="F5" s="11">
        <f>SUM(C5:E5)</f>
        <v>0</v>
      </c>
      <c r="G5" s="77"/>
      <c r="H5" s="78"/>
      <c r="I5" s="78"/>
      <c r="J5" s="79">
        <f>SUM(G5:I5)</f>
        <v>0</v>
      </c>
      <c r="K5" s="78">
        <f t="shared" ref="K5:M16" si="0">+G5-C5</f>
        <v>0</v>
      </c>
      <c r="L5" s="78">
        <f t="shared" si="0"/>
        <v>0</v>
      </c>
      <c r="M5" s="78">
        <f t="shared" si="0"/>
        <v>0</v>
      </c>
      <c r="N5" s="79">
        <f>SUM(K5:M5)</f>
        <v>0</v>
      </c>
    </row>
    <row r="6" spans="1:14" x14ac:dyDescent="0.25">
      <c r="A6" s="167">
        <v>43221</v>
      </c>
      <c r="B6" s="7"/>
      <c r="C6" s="11"/>
      <c r="D6" s="135"/>
      <c r="E6" s="135"/>
      <c r="F6" s="11">
        <f t="shared" ref="F6:F16" si="1">SUM(C6:E6)</f>
        <v>0</v>
      </c>
      <c r="G6" s="78"/>
      <c r="H6" s="78"/>
      <c r="I6" s="78"/>
      <c r="J6" s="79">
        <f t="shared" ref="J6:J17" si="2">SUM(G6:I6)</f>
        <v>0</v>
      </c>
      <c r="K6" s="78">
        <f t="shared" si="0"/>
        <v>0</v>
      </c>
      <c r="L6" s="78">
        <f t="shared" si="0"/>
        <v>0</v>
      </c>
      <c r="M6" s="78">
        <f t="shared" si="0"/>
        <v>0</v>
      </c>
      <c r="N6" s="79">
        <f t="shared" ref="N6:N17" si="3">SUM(K6:M6)</f>
        <v>0</v>
      </c>
    </row>
    <row r="7" spans="1:14" x14ac:dyDescent="0.25">
      <c r="A7" s="167">
        <v>43252</v>
      </c>
      <c r="B7" s="7"/>
      <c r="C7" s="135"/>
      <c r="D7" s="135"/>
      <c r="E7" s="135"/>
      <c r="F7" s="11">
        <f t="shared" si="1"/>
        <v>0</v>
      </c>
      <c r="G7" s="78"/>
      <c r="H7" s="78"/>
      <c r="I7" s="78"/>
      <c r="J7" s="79">
        <f t="shared" si="2"/>
        <v>0</v>
      </c>
      <c r="K7" s="78">
        <f t="shared" si="0"/>
        <v>0</v>
      </c>
      <c r="L7" s="78">
        <f t="shared" si="0"/>
        <v>0</v>
      </c>
      <c r="M7" s="78">
        <f t="shared" si="0"/>
        <v>0</v>
      </c>
      <c r="N7" s="79">
        <f t="shared" si="3"/>
        <v>0</v>
      </c>
    </row>
    <row r="8" spans="1:14" x14ac:dyDescent="0.25">
      <c r="A8" s="167">
        <v>43282</v>
      </c>
      <c r="B8" s="7"/>
      <c r="C8" s="135"/>
      <c r="D8" s="135"/>
      <c r="E8" s="135"/>
      <c r="F8" s="11">
        <f t="shared" si="1"/>
        <v>0</v>
      </c>
      <c r="G8" s="78"/>
      <c r="H8" s="78"/>
      <c r="I8" s="78"/>
      <c r="J8" s="79">
        <f t="shared" si="2"/>
        <v>0</v>
      </c>
      <c r="K8" s="78">
        <f t="shared" si="0"/>
        <v>0</v>
      </c>
      <c r="L8" s="78">
        <f t="shared" si="0"/>
        <v>0</v>
      </c>
      <c r="M8" s="78">
        <f t="shared" si="0"/>
        <v>0</v>
      </c>
      <c r="N8" s="79">
        <f t="shared" si="3"/>
        <v>0</v>
      </c>
    </row>
    <row r="9" spans="1:14" x14ac:dyDescent="0.25">
      <c r="A9" s="167">
        <v>43313</v>
      </c>
      <c r="B9" s="7"/>
      <c r="C9" s="135"/>
      <c r="D9" s="135"/>
      <c r="E9" s="135"/>
      <c r="F9" s="11">
        <f t="shared" si="1"/>
        <v>0</v>
      </c>
      <c r="G9" s="78"/>
      <c r="H9" s="78"/>
      <c r="I9" s="78"/>
      <c r="J9" s="79">
        <f t="shared" si="2"/>
        <v>0</v>
      </c>
      <c r="K9" s="78">
        <f t="shared" si="0"/>
        <v>0</v>
      </c>
      <c r="L9" s="78">
        <f t="shared" si="0"/>
        <v>0</v>
      </c>
      <c r="M9" s="78">
        <f t="shared" si="0"/>
        <v>0</v>
      </c>
      <c r="N9" s="79">
        <f t="shared" si="3"/>
        <v>0</v>
      </c>
    </row>
    <row r="10" spans="1:14" x14ac:dyDescent="0.25">
      <c r="A10" s="167">
        <v>43344</v>
      </c>
      <c r="B10" s="7"/>
      <c r="C10" s="135"/>
      <c r="D10" s="135"/>
      <c r="E10" s="135"/>
      <c r="F10" s="11">
        <f t="shared" si="1"/>
        <v>0</v>
      </c>
      <c r="G10" s="78"/>
      <c r="H10" s="78"/>
      <c r="I10" s="78"/>
      <c r="J10" s="79">
        <f t="shared" si="2"/>
        <v>0</v>
      </c>
      <c r="K10" s="78">
        <f t="shared" si="0"/>
        <v>0</v>
      </c>
      <c r="L10" s="78">
        <f t="shared" si="0"/>
        <v>0</v>
      </c>
      <c r="M10" s="78">
        <f t="shared" si="0"/>
        <v>0</v>
      </c>
      <c r="N10" s="79">
        <f t="shared" si="3"/>
        <v>0</v>
      </c>
    </row>
    <row r="11" spans="1:14" x14ac:dyDescent="0.25">
      <c r="A11" s="167">
        <v>43374</v>
      </c>
      <c r="B11" s="7"/>
      <c r="C11" s="135"/>
      <c r="D11" s="135"/>
      <c r="E11" s="135"/>
      <c r="F11" s="11">
        <f t="shared" si="1"/>
        <v>0</v>
      </c>
      <c r="G11" s="78"/>
      <c r="H11" s="78"/>
      <c r="I11" s="78"/>
      <c r="J11" s="79">
        <f t="shared" si="2"/>
        <v>0</v>
      </c>
      <c r="K11" s="78">
        <f t="shared" si="0"/>
        <v>0</v>
      </c>
      <c r="L11" s="78">
        <f t="shared" si="0"/>
        <v>0</v>
      </c>
      <c r="M11" s="78">
        <f t="shared" si="0"/>
        <v>0</v>
      </c>
      <c r="N11" s="79">
        <f t="shared" si="3"/>
        <v>0</v>
      </c>
    </row>
    <row r="12" spans="1:14" x14ac:dyDescent="0.25">
      <c r="A12" s="167">
        <v>43405</v>
      </c>
      <c r="B12" s="7"/>
      <c r="C12" s="135"/>
      <c r="D12" s="135"/>
      <c r="E12" s="135"/>
      <c r="F12" s="11">
        <f t="shared" si="1"/>
        <v>0</v>
      </c>
      <c r="G12" s="77"/>
      <c r="H12" s="78"/>
      <c r="I12" s="78"/>
      <c r="J12" s="79">
        <f t="shared" si="2"/>
        <v>0</v>
      </c>
      <c r="K12" s="78">
        <f t="shared" si="0"/>
        <v>0</v>
      </c>
      <c r="L12" s="78">
        <f t="shared" si="0"/>
        <v>0</v>
      </c>
      <c r="M12" s="78">
        <f t="shared" si="0"/>
        <v>0</v>
      </c>
      <c r="N12" s="79">
        <f t="shared" si="3"/>
        <v>0</v>
      </c>
    </row>
    <row r="13" spans="1:14" x14ac:dyDescent="0.25">
      <c r="A13" s="167">
        <v>43435</v>
      </c>
      <c r="B13" s="7"/>
      <c r="C13" s="135"/>
      <c r="D13" s="135"/>
      <c r="E13" s="135"/>
      <c r="F13" s="11">
        <f t="shared" si="1"/>
        <v>0</v>
      </c>
      <c r="G13" s="78"/>
      <c r="H13" s="78"/>
      <c r="I13" s="78"/>
      <c r="J13" s="79">
        <f t="shared" si="2"/>
        <v>0</v>
      </c>
      <c r="K13" s="78">
        <f t="shared" si="0"/>
        <v>0</v>
      </c>
      <c r="L13" s="78">
        <f t="shared" si="0"/>
        <v>0</v>
      </c>
      <c r="M13" s="78">
        <f t="shared" si="0"/>
        <v>0</v>
      </c>
      <c r="N13" s="79">
        <f t="shared" si="3"/>
        <v>0</v>
      </c>
    </row>
    <row r="14" spans="1:14" x14ac:dyDescent="0.25">
      <c r="A14" s="167">
        <v>43466</v>
      </c>
      <c r="B14" s="7"/>
      <c r="C14" s="135"/>
      <c r="D14" s="135"/>
      <c r="E14" s="135"/>
      <c r="F14" s="11">
        <f t="shared" si="1"/>
        <v>0</v>
      </c>
      <c r="G14" s="78"/>
      <c r="H14" s="78"/>
      <c r="I14" s="78"/>
      <c r="J14" s="79">
        <f t="shared" si="2"/>
        <v>0</v>
      </c>
      <c r="K14" s="78">
        <f t="shared" si="0"/>
        <v>0</v>
      </c>
      <c r="L14" s="78">
        <f t="shared" si="0"/>
        <v>0</v>
      </c>
      <c r="M14" s="78">
        <f t="shared" si="0"/>
        <v>0</v>
      </c>
      <c r="N14" s="79">
        <f t="shared" si="3"/>
        <v>0</v>
      </c>
    </row>
    <row r="15" spans="1:14" x14ac:dyDescent="0.25">
      <c r="A15" s="167">
        <v>43497</v>
      </c>
      <c r="B15" s="7"/>
      <c r="C15" s="135"/>
      <c r="D15" s="135"/>
      <c r="E15" s="135"/>
      <c r="F15" s="11">
        <f t="shared" si="1"/>
        <v>0</v>
      </c>
      <c r="G15" s="77"/>
      <c r="H15" s="78"/>
      <c r="I15" s="78"/>
      <c r="J15" s="79">
        <f t="shared" si="2"/>
        <v>0</v>
      </c>
      <c r="K15" s="78">
        <f t="shared" si="0"/>
        <v>0</v>
      </c>
      <c r="L15" s="78">
        <f t="shared" si="0"/>
        <v>0</v>
      </c>
      <c r="M15" s="78">
        <f t="shared" si="0"/>
        <v>0</v>
      </c>
      <c r="N15" s="79">
        <f t="shared" si="3"/>
        <v>0</v>
      </c>
    </row>
    <row r="16" spans="1:14" x14ac:dyDescent="0.25">
      <c r="A16" s="167">
        <v>43525</v>
      </c>
      <c r="B16" s="7"/>
      <c r="C16" s="135"/>
      <c r="D16" s="135"/>
      <c r="E16" s="135"/>
      <c r="F16" s="11">
        <f t="shared" si="1"/>
        <v>0</v>
      </c>
      <c r="G16" s="78"/>
      <c r="H16" s="78"/>
      <c r="I16" s="78"/>
      <c r="J16" s="79">
        <f t="shared" si="2"/>
        <v>0</v>
      </c>
      <c r="K16" s="78">
        <f t="shared" si="0"/>
        <v>0</v>
      </c>
      <c r="L16" s="78">
        <f t="shared" si="0"/>
        <v>0</v>
      </c>
      <c r="M16" s="78">
        <f t="shared" si="0"/>
        <v>0</v>
      </c>
      <c r="N16" s="79">
        <f t="shared" si="3"/>
        <v>0</v>
      </c>
    </row>
    <row r="17" spans="1:14" x14ac:dyDescent="0.25">
      <c r="A17" s="141" t="s">
        <v>8</v>
      </c>
      <c r="B17" s="43"/>
      <c r="C17" s="13">
        <f t="shared" ref="C17:I17" si="4">SUM(C5:C16)</f>
        <v>0</v>
      </c>
      <c r="D17" s="13">
        <f t="shared" si="4"/>
        <v>0</v>
      </c>
      <c r="E17" s="13">
        <f t="shared" si="4"/>
        <v>0</v>
      </c>
      <c r="F17" s="13">
        <f t="shared" si="4"/>
        <v>0</v>
      </c>
      <c r="G17" s="80">
        <f t="shared" si="4"/>
        <v>0</v>
      </c>
      <c r="H17" s="80">
        <f t="shared" si="4"/>
        <v>0</v>
      </c>
      <c r="I17" s="80">
        <f t="shared" si="4"/>
        <v>0</v>
      </c>
      <c r="J17" s="81">
        <f t="shared" si="2"/>
        <v>0</v>
      </c>
      <c r="K17" s="80">
        <f>SUM(K5:K16)</f>
        <v>0</v>
      </c>
      <c r="L17" s="80">
        <f>SUM(L5:L16)</f>
        <v>0</v>
      </c>
      <c r="M17" s="80">
        <f>SUM(M5:M16)</f>
        <v>0</v>
      </c>
      <c r="N17" s="81">
        <f t="shared" si="3"/>
        <v>0</v>
      </c>
    </row>
    <row r="18" spans="1:14" x14ac:dyDescent="0.25">
      <c r="A18"/>
      <c r="B18"/>
      <c r="C18"/>
      <c r="D18"/>
      <c r="E18"/>
      <c r="F18"/>
      <c r="G18"/>
      <c r="H18"/>
      <c r="I18"/>
      <c r="J18"/>
      <c r="K18"/>
      <c r="L18"/>
      <c r="M18"/>
      <c r="N18"/>
    </row>
    <row r="19" spans="1:14" ht="31.5" customHeight="1" x14ac:dyDescent="0.25">
      <c r="A19" s="408" t="s">
        <v>80</v>
      </c>
      <c r="B19" s="408"/>
      <c r="C19" s="11">
        <f>+F17</f>
        <v>0</v>
      </c>
      <c r="D19"/>
      <c r="E19" s="408" t="s">
        <v>80</v>
      </c>
      <c r="F19" s="408"/>
      <c r="G19" s="83">
        <f>+C19</f>
        <v>0</v>
      </c>
      <c r="H19"/>
      <c r="I19" s="363" t="s">
        <v>82</v>
      </c>
      <c r="J19" s="363"/>
      <c r="K19" s="363"/>
      <c r="L19" s="363"/>
      <c r="M19" s="363"/>
      <c r="N19" s="363"/>
    </row>
    <row r="20" spans="1:14" ht="60.75" customHeight="1" x14ac:dyDescent="0.3">
      <c r="A20" s="408" t="s">
        <v>81</v>
      </c>
      <c r="B20" s="408"/>
      <c r="C20" s="11">
        <f>+J17</f>
        <v>0</v>
      </c>
      <c r="D20"/>
      <c r="E20" s="408" t="s">
        <v>95</v>
      </c>
      <c r="F20" s="408"/>
      <c r="G20" s="79">
        <v>0</v>
      </c>
      <c r="H20"/>
      <c r="I20" s="361" t="s">
        <v>85</v>
      </c>
      <c r="J20" s="361"/>
      <c r="K20" s="361"/>
      <c r="L20" s="361"/>
      <c r="M20" s="361"/>
      <c r="N20" s="361"/>
    </row>
    <row r="21" spans="1:14" ht="44.25" customHeight="1" x14ac:dyDescent="0.3">
      <c r="A21" s="407" t="s">
        <v>71</v>
      </c>
      <c r="B21" s="407"/>
      <c r="C21" s="82">
        <f>+C20-C19</f>
        <v>0</v>
      </c>
      <c r="D21"/>
      <c r="E21" s="407" t="s">
        <v>71</v>
      </c>
      <c r="F21" s="407"/>
      <c r="G21" s="82">
        <f>+G20-G19</f>
        <v>0</v>
      </c>
      <c r="H21"/>
      <c r="I21" s="361" t="s">
        <v>86</v>
      </c>
      <c r="J21" s="361"/>
      <c r="K21" s="361"/>
      <c r="L21" s="361"/>
      <c r="M21" s="361"/>
      <c r="N21" s="361"/>
    </row>
  </sheetData>
  <mergeCells count="15">
    <mergeCell ref="A1:N2"/>
    <mergeCell ref="A21:B21"/>
    <mergeCell ref="E19:F19"/>
    <mergeCell ref="E20:F20"/>
    <mergeCell ref="E21:F21"/>
    <mergeCell ref="K3:N3"/>
    <mergeCell ref="G3:J3"/>
    <mergeCell ref="C3:F3"/>
    <mergeCell ref="A19:B19"/>
    <mergeCell ref="A20:B20"/>
    <mergeCell ref="I19:N19"/>
    <mergeCell ref="I20:N20"/>
    <mergeCell ref="I21:N21"/>
    <mergeCell ref="B3:B4"/>
    <mergeCell ref="A3:A4"/>
  </mergeCells>
  <pageMargins left="0.7" right="0.7" top="0.75" bottom="0.75" header="0.3" footer="0.3"/>
  <pageSetup paperSize="9" orientation="portrait" verticalDpi="0"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13</vt:i4>
      </vt:variant>
    </vt:vector>
  </HeadingPairs>
  <TitlesOfParts>
    <vt:vector size="13" baseType="lpstr">
      <vt:lpstr>Info</vt:lpstr>
      <vt:lpstr>Master Data</vt:lpstr>
      <vt:lpstr>Index</vt:lpstr>
      <vt:lpstr>Audit Notes</vt:lpstr>
      <vt:lpstr>Month Wise Outward supply</vt:lpstr>
      <vt:lpstr>GST on Receipt</vt:lpstr>
      <vt:lpstr>Credit availed</vt:lpstr>
      <vt:lpstr>Ineligible Credits</vt:lpstr>
      <vt:lpstr>ISD Credit</vt:lpstr>
      <vt:lpstr>RCM Payable</vt:lpstr>
      <vt:lpstr>Interest Working</vt:lpstr>
      <vt:lpstr>Total Additional Liab</vt:lpstr>
      <vt:lpstr>List of Values</vt:lpstr>
    </vt:vector>
  </TitlesOfParts>
  <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2015-06-05T18:17:20Z</dcterms:created>
  <dcterms:modified xsi:type="dcterms:W3CDTF">2020-04-04T03:56:35Z</dcterms:modified>
</cp:coreProperties>
</file>